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4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 l="1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7" l="1"/>
  <c r="AK99" i="28"/>
  <c r="AK99" i="24"/>
  <c r="AO99"/>
  <c r="BM99" i="14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Q99" i="30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N20" s="1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N16" s="1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N8" s="1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N4" s="1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I99" s="1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N29" s="1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N17" s="1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K99" s="1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L80" i="66" s="1"/>
  <c r="N80" s="1"/>
  <c r="E80" i="57" s="1"/>
  <c r="C81" i="39"/>
  <c r="C82"/>
  <c r="C83"/>
  <c r="C84"/>
  <c r="L84" i="66" s="1"/>
  <c r="N84" s="1"/>
  <c r="E84" i="57" s="1"/>
  <c r="C85" i="39"/>
  <c r="C86"/>
  <c r="C87"/>
  <c r="C88"/>
  <c r="L88" i="66" s="1"/>
  <c r="N88" s="1"/>
  <c r="E88" i="57" s="1"/>
  <c r="C89" i="39"/>
  <c r="C90"/>
  <c r="C91"/>
  <c r="C92"/>
  <c r="L92" i="66" s="1"/>
  <c r="N92" s="1"/>
  <c r="E92" i="57" s="1"/>
  <c r="C93" i="39"/>
  <c r="C94"/>
  <c r="C95"/>
  <c r="C96"/>
  <c r="L96" i="66" s="1"/>
  <c r="N96" s="1"/>
  <c r="E96" i="57" s="1"/>
  <c r="C97" i="39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K96"/>
  <c r="F96"/>
  <c r="L95"/>
  <c r="M95" s="1"/>
  <c r="D95" i="57" s="1"/>
  <c r="K95" i="66"/>
  <c r="F95"/>
  <c r="L94"/>
  <c r="P94" s="1"/>
  <c r="E94" i="58" s="1"/>
  <c r="K94" i="66"/>
  <c r="F94"/>
  <c r="L93"/>
  <c r="O93" s="1"/>
  <c r="D93" i="58" s="1"/>
  <c r="K93" i="66"/>
  <c r="F93"/>
  <c r="K92"/>
  <c r="F92"/>
  <c r="L91"/>
  <c r="M91" s="1"/>
  <c r="D91" i="57" s="1"/>
  <c r="K91" i="66"/>
  <c r="F91"/>
  <c r="L90"/>
  <c r="P90" s="1"/>
  <c r="E90" i="58" s="1"/>
  <c r="K90" i="66"/>
  <c r="F90"/>
  <c r="L89"/>
  <c r="O89" s="1"/>
  <c r="D89" i="58" s="1"/>
  <c r="K89" i="66"/>
  <c r="F89"/>
  <c r="K88"/>
  <c r="F88"/>
  <c r="L87"/>
  <c r="M87" s="1"/>
  <c r="D87" i="57" s="1"/>
  <c r="K87" i="66"/>
  <c r="F87"/>
  <c r="L86"/>
  <c r="P86" s="1"/>
  <c r="E86" i="58" s="1"/>
  <c r="K86" i="66"/>
  <c r="F86"/>
  <c r="L85"/>
  <c r="O85" s="1"/>
  <c r="D85" i="58" s="1"/>
  <c r="K85" i="66"/>
  <c r="F85"/>
  <c r="K84"/>
  <c r="F84"/>
  <c r="L83"/>
  <c r="M83" s="1"/>
  <c r="D83" i="57" s="1"/>
  <c r="K83" i="66"/>
  <c r="F83"/>
  <c r="L82"/>
  <c r="P82" s="1"/>
  <c r="E82" i="58" s="1"/>
  <c r="K82" i="66"/>
  <c r="F82"/>
  <c r="L81"/>
  <c r="O81" s="1"/>
  <c r="D81" i="58" s="1"/>
  <c r="K81" i="66"/>
  <c r="F81"/>
  <c r="K80"/>
  <c r="F80"/>
  <c r="L79"/>
  <c r="M79" s="1"/>
  <c r="D79" i="57" s="1"/>
  <c r="K79" i="66"/>
  <c r="F79"/>
  <c r="L78"/>
  <c r="P78" s="1"/>
  <c r="E78" i="58" s="1"/>
  <c r="K78" i="66"/>
  <c r="F78"/>
  <c r="L77"/>
  <c r="O77" s="1"/>
  <c r="D77" i="58" s="1"/>
  <c r="K77" i="66"/>
  <c r="F77"/>
  <c r="L76"/>
  <c r="N76" s="1"/>
  <c r="E76" i="57" s="1"/>
  <c r="K76" i="66"/>
  <c r="F76"/>
  <c r="L75"/>
  <c r="M75" s="1"/>
  <c r="D75" i="57" s="1"/>
  <c r="K75" i="66"/>
  <c r="F75"/>
  <c r="L74"/>
  <c r="P74" s="1"/>
  <c r="E74" i="58" s="1"/>
  <c r="K74" i="66"/>
  <c r="F74"/>
  <c r="L73"/>
  <c r="O73" s="1"/>
  <c r="D73" i="58" s="1"/>
  <c r="K73" i="66"/>
  <c r="F73"/>
  <c r="L72"/>
  <c r="N72" s="1"/>
  <c r="E72" i="57" s="1"/>
  <c r="K72" i="66"/>
  <c r="F72"/>
  <c r="L71"/>
  <c r="M71" s="1"/>
  <c r="D71" i="57" s="1"/>
  <c r="K71" i="66"/>
  <c r="F71"/>
  <c r="L70"/>
  <c r="P70" s="1"/>
  <c r="E70" i="58" s="1"/>
  <c r="K70" i="66"/>
  <c r="F70"/>
  <c r="L69"/>
  <c r="O69" s="1"/>
  <c r="D69" i="58" s="1"/>
  <c r="K69" i="66"/>
  <c r="F69"/>
  <c r="L68"/>
  <c r="N68" s="1"/>
  <c r="E68" i="57" s="1"/>
  <c r="K68" i="66"/>
  <c r="F68"/>
  <c r="L67"/>
  <c r="M67" s="1"/>
  <c r="D67" i="57" s="1"/>
  <c r="K67" i="66"/>
  <c r="F67"/>
  <c r="L66"/>
  <c r="P66" s="1"/>
  <c r="E66" i="58" s="1"/>
  <c r="K66" i="66"/>
  <c r="F66"/>
  <c r="L65"/>
  <c r="O65" s="1"/>
  <c r="D65" i="58" s="1"/>
  <c r="K65" i="66"/>
  <c r="F65"/>
  <c r="L64"/>
  <c r="N64" s="1"/>
  <c r="E64" i="57" s="1"/>
  <c r="K64" i="66"/>
  <c r="F64"/>
  <c r="L63"/>
  <c r="M63" s="1"/>
  <c r="D63" i="57" s="1"/>
  <c r="K63" i="66"/>
  <c r="F63"/>
  <c r="L62"/>
  <c r="P62" s="1"/>
  <c r="E62" i="58" s="1"/>
  <c r="K62" i="66"/>
  <c r="F62"/>
  <c r="L61"/>
  <c r="O61" s="1"/>
  <c r="D61" i="58" s="1"/>
  <c r="K61" i="66"/>
  <c r="F61"/>
  <c r="L60"/>
  <c r="N60" s="1"/>
  <c r="E60" i="57" s="1"/>
  <c r="K60" i="66"/>
  <c r="F60"/>
  <c r="L59"/>
  <c r="M59" s="1"/>
  <c r="D59" i="57" s="1"/>
  <c r="K59" i="66"/>
  <c r="F59"/>
  <c r="L58"/>
  <c r="P58" s="1"/>
  <c r="E58" i="58" s="1"/>
  <c r="K58" i="66"/>
  <c r="F58"/>
  <c r="L57"/>
  <c r="O57" s="1"/>
  <c r="D57" i="58" s="1"/>
  <c r="K57" i="66"/>
  <c r="F57"/>
  <c r="L56"/>
  <c r="N56" s="1"/>
  <c r="E56" i="57" s="1"/>
  <c r="K56" i="66"/>
  <c r="F56"/>
  <c r="L55"/>
  <c r="M55" s="1"/>
  <c r="D55" i="57" s="1"/>
  <c r="K55" i="66"/>
  <c r="F55"/>
  <c r="L54"/>
  <c r="P54" s="1"/>
  <c r="E54" i="58" s="1"/>
  <c r="K54" i="66"/>
  <c r="F54"/>
  <c r="L53"/>
  <c r="O53" s="1"/>
  <c r="D53" i="58" s="1"/>
  <c r="K53" i="66"/>
  <c r="F53"/>
  <c r="L52"/>
  <c r="N52" s="1"/>
  <c r="E52" i="57" s="1"/>
  <c r="K52" i="66"/>
  <c r="F52"/>
  <c r="L51"/>
  <c r="M51" s="1"/>
  <c r="D51" i="57" s="1"/>
  <c r="K51" i="66"/>
  <c r="F51"/>
  <c r="L50"/>
  <c r="P50" s="1"/>
  <c r="E50" i="58" s="1"/>
  <c r="K50" i="66"/>
  <c r="F50"/>
  <c r="L49"/>
  <c r="O49" s="1"/>
  <c r="D49" i="58" s="1"/>
  <c r="K49" i="66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L45"/>
  <c r="O45" s="1"/>
  <c r="D45" i="58" s="1"/>
  <c r="K45" i="66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F92"/>
  <c r="U91"/>
  <c r="F91"/>
  <c r="U90"/>
  <c r="N90"/>
  <c r="F90"/>
  <c r="U89"/>
  <c r="N89"/>
  <c r="F89"/>
  <c r="U88"/>
  <c r="F88"/>
  <c r="U87"/>
  <c r="F87"/>
  <c r="U86"/>
  <c r="N86"/>
  <c r="U85"/>
  <c r="N85"/>
  <c r="F85"/>
  <c r="U84"/>
  <c r="F84"/>
  <c r="U83"/>
  <c r="F83"/>
  <c r="U82"/>
  <c r="N82"/>
  <c r="F82"/>
  <c r="U81"/>
  <c r="N81"/>
  <c r="F81"/>
  <c r="U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F72"/>
  <c r="U71"/>
  <c r="F71"/>
  <c r="U70"/>
  <c r="N70"/>
  <c r="F70"/>
  <c r="U69"/>
  <c r="N69"/>
  <c r="F69"/>
  <c r="U68"/>
  <c r="F68"/>
  <c r="U67"/>
  <c r="F67"/>
  <c r="U66"/>
  <c r="N66"/>
  <c r="F66"/>
  <c r="U65"/>
  <c r="N65"/>
  <c r="F65"/>
  <c r="U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F56"/>
  <c r="U55"/>
  <c r="F55"/>
  <c r="U54"/>
  <c r="N54"/>
  <c r="F54"/>
  <c r="U53"/>
  <c r="N53"/>
  <c r="F53"/>
  <c r="U52"/>
  <c r="F52"/>
  <c r="U51"/>
  <c r="F51"/>
  <c r="U50"/>
  <c r="N50"/>
  <c r="F50"/>
  <c r="U49"/>
  <c r="N49"/>
  <c r="F49"/>
  <c r="U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F40"/>
  <c r="U39"/>
  <c r="F39"/>
  <c r="U38"/>
  <c r="N38"/>
  <c r="F38"/>
  <c r="U37"/>
  <c r="N37"/>
  <c r="F37"/>
  <c r="U36"/>
  <c r="F36"/>
  <c r="U35"/>
  <c r="F35"/>
  <c r="U34"/>
  <c r="N34"/>
  <c r="F34"/>
  <c r="U33"/>
  <c r="N33"/>
  <c r="F33"/>
  <c r="U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F24"/>
  <c r="U23"/>
  <c r="F23"/>
  <c r="U22"/>
  <c r="N22"/>
  <c r="F22"/>
  <c r="U21"/>
  <c r="N21"/>
  <c r="F21"/>
  <c r="U20"/>
  <c r="F20"/>
  <c r="U19"/>
  <c r="F19"/>
  <c r="U18"/>
  <c r="N18"/>
  <c r="F18"/>
  <c r="U17"/>
  <c r="N17"/>
  <c r="F17"/>
  <c r="U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F8"/>
  <c r="U7"/>
  <c r="F7"/>
  <c r="U6"/>
  <c r="N6"/>
  <c r="F6"/>
  <c r="U5"/>
  <c r="N5"/>
  <c r="F5"/>
  <c r="U4"/>
  <c r="F4"/>
  <c r="U3"/>
  <c r="M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AD93"/>
  <c r="U93"/>
  <c r="N93"/>
  <c r="F93"/>
  <c r="AD92"/>
  <c r="U92"/>
  <c r="N92"/>
  <c r="F92"/>
  <c r="U91"/>
  <c r="F91"/>
  <c r="U90"/>
  <c r="N90"/>
  <c r="F90"/>
  <c r="AD89"/>
  <c r="U89"/>
  <c r="N89"/>
  <c r="F89"/>
  <c r="AD88"/>
  <c r="U88"/>
  <c r="N88"/>
  <c r="F88"/>
  <c r="U87"/>
  <c r="F87"/>
  <c r="U86"/>
  <c r="N86"/>
  <c r="F86"/>
  <c r="AD85"/>
  <c r="U85"/>
  <c r="N85"/>
  <c r="F85"/>
  <c r="U84"/>
  <c r="F84"/>
  <c r="U83"/>
  <c r="F83"/>
  <c r="U82"/>
  <c r="N82"/>
  <c r="F82"/>
  <c r="U81"/>
  <c r="N81"/>
  <c r="F81"/>
  <c r="U80"/>
  <c r="F80"/>
  <c r="U79"/>
  <c r="F79"/>
  <c r="AC78"/>
  <c r="U78"/>
  <c r="N78"/>
  <c r="F78"/>
  <c r="U77"/>
  <c r="N77"/>
  <c r="F77"/>
  <c r="U76"/>
  <c r="F76"/>
  <c r="U75"/>
  <c r="F75"/>
  <c r="U74"/>
  <c r="N74"/>
  <c r="F74"/>
  <c r="U73"/>
  <c r="N73"/>
  <c r="F73"/>
  <c r="U72"/>
  <c r="F72"/>
  <c r="U71"/>
  <c r="F71"/>
  <c r="U70"/>
  <c r="N70"/>
  <c r="F70"/>
  <c r="AD69"/>
  <c r="U69"/>
  <c r="N69"/>
  <c r="F69"/>
  <c r="U68"/>
  <c r="F68"/>
  <c r="U67"/>
  <c r="F67"/>
  <c r="AD66"/>
  <c r="U66"/>
  <c r="N66"/>
  <c r="F66"/>
  <c r="AD65"/>
  <c r="U65"/>
  <c r="N65"/>
  <c r="F65"/>
  <c r="U64"/>
  <c r="F64"/>
  <c r="U63"/>
  <c r="F63"/>
  <c r="AC62"/>
  <c r="U62"/>
  <c r="N62"/>
  <c r="F62"/>
  <c r="U61"/>
  <c r="N61"/>
  <c r="F61"/>
  <c r="U60"/>
  <c r="F60"/>
  <c r="U59"/>
  <c r="F59"/>
  <c r="U58"/>
  <c r="N58"/>
  <c r="F58"/>
  <c r="U57"/>
  <c r="N57"/>
  <c r="F57"/>
  <c r="U56"/>
  <c r="F56"/>
  <c r="U55"/>
  <c r="F55"/>
  <c r="U54"/>
  <c r="N54"/>
  <c r="F54"/>
  <c r="AD53"/>
  <c r="U53"/>
  <c r="N53"/>
  <c r="F53"/>
  <c r="U52"/>
  <c r="F52"/>
  <c r="U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F73"/>
  <c r="U72"/>
  <c r="F72"/>
  <c r="U71"/>
  <c r="N71"/>
  <c r="F71"/>
  <c r="U70"/>
  <c r="F70"/>
  <c r="U69"/>
  <c r="F69"/>
  <c r="U68"/>
  <c r="F68"/>
  <c r="U67"/>
  <c r="N67"/>
  <c r="F67"/>
  <c r="U66"/>
  <c r="F66"/>
  <c r="U65"/>
  <c r="F65"/>
  <c r="U64"/>
  <c r="F64"/>
  <c r="U63"/>
  <c r="N63"/>
  <c r="F63"/>
  <c r="U62"/>
  <c r="F62"/>
  <c r="U61"/>
  <c r="F61"/>
  <c r="U60"/>
  <c r="F60"/>
  <c r="U59"/>
  <c r="N59"/>
  <c r="F59"/>
  <c r="U58"/>
  <c r="F58"/>
  <c r="U57"/>
  <c r="F57"/>
  <c r="U56"/>
  <c r="F56"/>
  <c r="U55"/>
  <c r="N55"/>
  <c r="F55"/>
  <c r="U54"/>
  <c r="F54"/>
  <c r="U53"/>
  <c r="F53"/>
  <c r="U52"/>
  <c r="F52"/>
  <c r="U51"/>
  <c r="N51"/>
  <c r="F51"/>
  <c r="U50"/>
  <c r="F50"/>
  <c r="U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F37"/>
  <c r="U36"/>
  <c r="F36"/>
  <c r="U35"/>
  <c r="N35"/>
  <c r="F35"/>
  <c r="U34"/>
  <c r="F34"/>
  <c r="U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57" i="61" l="1"/>
  <c r="N24" i="63"/>
  <c r="N32"/>
  <c r="N36"/>
  <c r="N40"/>
  <c r="N48"/>
  <c r="N52"/>
  <c r="N56"/>
  <c r="N64"/>
  <c r="N68"/>
  <c r="N72"/>
  <c r="N80"/>
  <c r="N84"/>
  <c r="N88"/>
  <c r="N92"/>
  <c r="N33" i="57"/>
  <c r="N37"/>
  <c r="N41"/>
  <c r="N45"/>
  <c r="N49"/>
  <c r="N53"/>
  <c r="N57"/>
  <c r="N61"/>
  <c r="N65"/>
  <c r="N69"/>
  <c r="N73"/>
  <c r="N89"/>
  <c r="L99" i="63"/>
  <c r="N51" i="62"/>
  <c r="N55"/>
  <c r="N59"/>
  <c r="N63"/>
  <c r="N67"/>
  <c r="N71"/>
  <c r="N75"/>
  <c r="N79"/>
  <c r="N83"/>
  <c r="N87"/>
  <c r="N91"/>
  <c r="N95"/>
  <c r="F86" i="63"/>
  <c r="B99"/>
  <c r="F74" i="56"/>
  <c r="K99" i="66"/>
  <c r="C99" i="57"/>
  <c r="F9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V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V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V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O41"/>
  <c r="N3" i="55"/>
  <c r="N11"/>
  <c r="N21"/>
  <c r="N27"/>
  <c r="O27" s="1"/>
  <c r="N37"/>
  <c r="N43"/>
  <c r="N53"/>
  <c r="N59"/>
  <c r="O59" s="1"/>
  <c r="L99" i="57"/>
  <c r="N81"/>
  <c r="N91"/>
  <c r="L99" i="58"/>
  <c r="N10"/>
  <c r="N16"/>
  <c r="N9" i="55"/>
  <c r="N23"/>
  <c r="N4"/>
  <c r="N10"/>
  <c r="N14"/>
  <c r="O14" s="1"/>
  <c r="N15"/>
  <c r="N17"/>
  <c r="N26"/>
  <c r="N30"/>
  <c r="O30" s="1"/>
  <c r="N31"/>
  <c r="N33"/>
  <c r="N42"/>
  <c r="N46"/>
  <c r="O46" s="1"/>
  <c r="N47"/>
  <c r="N49"/>
  <c r="N58"/>
  <c r="N62"/>
  <c r="O62" s="1"/>
  <c r="N63"/>
  <c r="O63" s="1"/>
  <c r="N66"/>
  <c r="N67"/>
  <c r="N70"/>
  <c r="O70" s="1"/>
  <c r="N71"/>
  <c r="O71" s="1"/>
  <c r="N74"/>
  <c r="N75"/>
  <c r="N78"/>
  <c r="O78" s="1"/>
  <c r="N79"/>
  <c r="N82"/>
  <c r="N83"/>
  <c r="N86"/>
  <c r="O86" s="1"/>
  <c r="N87"/>
  <c r="O87" s="1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N52"/>
  <c r="O52" s="1"/>
  <c r="N55"/>
  <c r="O55" s="1"/>
  <c r="N56"/>
  <c r="N59"/>
  <c r="O59" s="1"/>
  <c r="N60"/>
  <c r="O60" s="1"/>
  <c r="N63"/>
  <c r="O63" s="1"/>
  <c r="N64"/>
  <c r="O64" s="1"/>
  <c r="N67"/>
  <c r="O67" s="1"/>
  <c r="N68"/>
  <c r="O68" s="1"/>
  <c r="N71"/>
  <c r="O71" s="1"/>
  <c r="N72"/>
  <c r="O72" s="1"/>
  <c r="N75"/>
  <c r="O75" s="1"/>
  <c r="N76"/>
  <c r="O76" s="1"/>
  <c r="N79"/>
  <c r="O79" s="1"/>
  <c r="N80"/>
  <c r="N83"/>
  <c r="O83" s="1"/>
  <c r="N84"/>
  <c r="O84" s="1"/>
  <c r="N87"/>
  <c r="O87" s="1"/>
  <c r="N88"/>
  <c r="O88" s="1"/>
  <c r="N91"/>
  <c r="O91" s="1"/>
  <c r="N92"/>
  <c r="O92" s="1"/>
  <c r="N95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O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G11" s="1"/>
  <c r="V11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G43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G59" s="1"/>
  <c r="V59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G91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O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O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V48"/>
  <c r="O48"/>
  <c r="V56"/>
  <c r="V4"/>
  <c r="O4"/>
  <c r="V9"/>
  <c r="V32"/>
  <c r="O32"/>
  <c r="V40"/>
  <c r="V47"/>
  <c r="V59"/>
  <c r="V16"/>
  <c r="O16"/>
  <c r="V24"/>
  <c r="V31"/>
  <c r="V43"/>
  <c r="O43"/>
  <c r="V87"/>
  <c r="V98"/>
  <c r="V10" i="56"/>
  <c r="O10"/>
  <c r="V19"/>
  <c r="O19"/>
  <c r="V24"/>
  <c r="O26"/>
  <c r="V35"/>
  <c r="O35"/>
  <c r="V40"/>
  <c r="V42"/>
  <c r="O42"/>
  <c r="V51"/>
  <c r="O51"/>
  <c r="O24" i="57"/>
  <c r="N8" i="55"/>
  <c r="F9"/>
  <c r="I99"/>
  <c r="M99"/>
  <c r="G10"/>
  <c r="N12"/>
  <c r="O12" s="1"/>
  <c r="F13"/>
  <c r="V22"/>
  <c r="G26"/>
  <c r="N28"/>
  <c r="O28" s="1"/>
  <c r="F29"/>
  <c r="V38"/>
  <c r="G42"/>
  <c r="N44"/>
  <c r="O44" s="1"/>
  <c r="F45"/>
  <c r="V54"/>
  <c r="G58"/>
  <c r="N60"/>
  <c r="O60" s="1"/>
  <c r="F61"/>
  <c r="O64"/>
  <c r="O72"/>
  <c r="O80"/>
  <c r="O92"/>
  <c r="O13" i="56"/>
  <c r="O29"/>
  <c r="O45"/>
  <c r="O57"/>
  <c r="O65"/>
  <c r="O73"/>
  <c r="V62" i="55"/>
  <c r="V66"/>
  <c r="O66"/>
  <c r="V82"/>
  <c r="V94"/>
  <c r="O94"/>
  <c r="V6" i="56"/>
  <c r="O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V12" i="55"/>
  <c r="O17"/>
  <c r="V17"/>
  <c r="V28"/>
  <c r="V44"/>
  <c r="V60"/>
  <c r="V90"/>
  <c r="V95"/>
  <c r="V11" i="56"/>
  <c r="O11"/>
  <c r="V18"/>
  <c r="O18"/>
  <c r="V27"/>
  <c r="O27"/>
  <c r="O32"/>
  <c r="V32"/>
  <c r="V34"/>
  <c r="O34"/>
  <c r="V43"/>
  <c r="O43"/>
  <c r="V50"/>
  <c r="O50"/>
  <c r="B99" i="55"/>
  <c r="F3"/>
  <c r="K99"/>
  <c r="F5"/>
  <c r="G18"/>
  <c r="O19"/>
  <c r="N20"/>
  <c r="O20" s="1"/>
  <c r="F21"/>
  <c r="G34"/>
  <c r="O35"/>
  <c r="N36"/>
  <c r="F37"/>
  <c r="G50"/>
  <c r="O51"/>
  <c r="N52"/>
  <c r="O52" s="1"/>
  <c r="F53"/>
  <c r="O68"/>
  <c r="O76"/>
  <c r="O84"/>
  <c r="O5" i="56"/>
  <c r="O21"/>
  <c r="O37"/>
  <c r="O53"/>
  <c r="O61"/>
  <c r="O69"/>
  <c r="O77"/>
  <c r="O93"/>
  <c r="V70" i="55"/>
  <c r="V78"/>
  <c r="V86"/>
  <c r="O91"/>
  <c r="V91"/>
  <c r="V7" i="56"/>
  <c r="O7"/>
  <c r="V14"/>
  <c r="O14"/>
  <c r="V23"/>
  <c r="O23"/>
  <c r="V28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J99" i="55"/>
  <c r="G6"/>
  <c r="O7"/>
  <c r="N24"/>
  <c r="O24" s="1"/>
  <c r="N40"/>
  <c r="O40" s="1"/>
  <c r="N56"/>
  <c r="O56" s="1"/>
  <c r="O96"/>
  <c r="O56" i="56"/>
  <c r="V38" i="58"/>
  <c r="V54"/>
  <c r="V70"/>
  <c r="V86"/>
  <c r="V63" i="55"/>
  <c r="V67"/>
  <c r="V71"/>
  <c r="V75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82"/>
  <c r="V64" i="55"/>
  <c r="V68"/>
  <c r="V72"/>
  <c r="V76"/>
  <c r="V80"/>
  <c r="V84"/>
  <c r="V88"/>
  <c r="V92"/>
  <c r="V96"/>
  <c r="F3" i="56"/>
  <c r="F99" s="1"/>
  <c r="V5"/>
  <c r="V9"/>
  <c r="V13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V46"/>
  <c r="V62"/>
  <c r="V78"/>
  <c r="N3" i="56"/>
  <c r="G88" i="57"/>
  <c r="N90"/>
  <c r="F91"/>
  <c r="K99" i="58"/>
  <c r="U99"/>
  <c r="F9"/>
  <c r="F17"/>
  <c r="O26"/>
  <c r="V58"/>
  <c r="V74"/>
  <c r="V77"/>
  <c r="V90"/>
  <c r="N78" i="57"/>
  <c r="F79"/>
  <c r="N94"/>
  <c r="N98"/>
  <c r="J99" i="58"/>
  <c r="N3"/>
  <c r="N6"/>
  <c r="O6" s="1"/>
  <c r="N14"/>
  <c r="O14" s="1"/>
  <c r="N22"/>
  <c r="O22" s="1"/>
  <c r="V43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D99" i="58" l="1"/>
  <c r="V57"/>
  <c r="O95" i="55"/>
  <c r="O4" i="57"/>
  <c r="G29"/>
  <c r="V29" s="1"/>
  <c r="O30" i="58"/>
  <c r="O65"/>
  <c r="O90" i="55"/>
  <c r="G8" i="56"/>
  <c r="V8" s="1"/>
  <c r="O45" i="58"/>
  <c r="O59"/>
  <c r="O43"/>
  <c r="O56" i="57"/>
  <c r="O11" i="55"/>
  <c r="O66" i="58"/>
  <c r="O93"/>
  <c r="O77"/>
  <c r="O61"/>
  <c r="O29"/>
  <c r="G93" i="57"/>
  <c r="V93" s="1"/>
  <c r="O9" i="58"/>
  <c r="O42"/>
  <c r="O11" i="57"/>
  <c r="O3" i="55"/>
  <c r="O91" i="58"/>
  <c r="O48" i="57"/>
  <c r="O64"/>
  <c r="G12" i="56"/>
  <c r="V12" s="1"/>
  <c r="O80"/>
  <c r="O83" i="55"/>
  <c r="O67"/>
  <c r="O39"/>
  <c r="O75"/>
  <c r="V17" i="56"/>
  <c r="G4"/>
  <c r="V4" s="1"/>
  <c r="O48"/>
  <c r="O25"/>
  <c r="O82" i="55"/>
  <c r="G36"/>
  <c r="V36" s="1"/>
  <c r="E99"/>
  <c r="O22"/>
  <c r="V3"/>
  <c r="O74"/>
  <c r="D99"/>
  <c r="O9"/>
  <c r="V81" i="58"/>
  <c r="G75"/>
  <c r="O37"/>
  <c r="G27"/>
  <c r="V21"/>
  <c r="V40" i="57"/>
  <c r="G25"/>
  <c r="V25" s="1"/>
  <c r="G9"/>
  <c r="V9" s="1"/>
  <c r="V97" i="58"/>
  <c r="O53"/>
  <c r="E99"/>
  <c r="V41"/>
  <c r="O25"/>
  <c r="V91"/>
  <c r="O17"/>
  <c r="V5"/>
  <c r="G77" i="57"/>
  <c r="V77" s="1"/>
  <c r="G69"/>
  <c r="O69" s="1"/>
  <c r="G61"/>
  <c r="V61" s="1"/>
  <c r="G54"/>
  <c r="V54" s="1"/>
  <c r="G53"/>
  <c r="O53" s="1"/>
  <c r="G45"/>
  <c r="O45" s="1"/>
  <c r="O44"/>
  <c r="G37"/>
  <c r="G21"/>
  <c r="V21" s="1"/>
  <c r="G13"/>
  <c r="O13" s="1"/>
  <c r="G5"/>
  <c r="V5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29"/>
  <c r="O19"/>
  <c r="O49" i="55"/>
  <c r="O10" i="58"/>
  <c r="G64"/>
  <c r="G68"/>
  <c r="V68" s="1"/>
  <c r="G4"/>
  <c r="V4" s="1"/>
  <c r="G72"/>
  <c r="G8"/>
  <c r="G92"/>
  <c r="V92" s="1"/>
  <c r="G28"/>
  <c r="V28" s="1"/>
  <c r="O11"/>
  <c r="O93" i="57"/>
  <c r="O94" i="58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8" i="56" l="1"/>
  <c r="O4"/>
  <c r="O9" i="57"/>
  <c r="O56" i="58"/>
  <c r="O12" i="56"/>
  <c r="O16"/>
  <c r="O36" i="55"/>
  <c r="O75" i="58"/>
  <c r="V75"/>
  <c r="O27"/>
  <c r="V27"/>
  <c r="O80"/>
  <c r="V69" i="57"/>
  <c r="O61"/>
  <c r="O21"/>
  <c r="V13"/>
  <c r="O77"/>
  <c r="O54"/>
  <c r="V53"/>
  <c r="V45"/>
  <c r="O37"/>
  <c r="V37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37" i="54" l="1"/>
  <c r="BY85"/>
  <c r="BY12"/>
  <c r="BY40"/>
  <c r="CO93"/>
  <c r="BY46"/>
  <c r="BY58"/>
  <c r="BY66"/>
  <c r="BY86"/>
  <c r="DB95"/>
  <c r="DB87"/>
  <c r="DB83"/>
  <c r="DB75"/>
  <c r="DB67"/>
  <c r="DB63"/>
  <c r="DB42"/>
  <c r="DB37"/>
  <c r="DB33"/>
  <c r="DB29"/>
  <c r="DB25"/>
  <c r="BR99"/>
  <c r="DB3"/>
  <c r="BT96"/>
  <c r="DA96"/>
  <c r="DA84"/>
  <c r="BT37"/>
  <c r="BT32"/>
  <c r="BT28"/>
  <c r="BT24"/>
  <c r="DJ24" s="1"/>
  <c r="F24" i="40" s="1"/>
  <c r="BT8" i="54"/>
  <c r="CZ97"/>
  <c r="CZ77"/>
  <c r="CZ6"/>
  <c r="CV4"/>
  <c r="BM96"/>
  <c r="DI96" s="1"/>
  <c r="E96" i="40" s="1"/>
  <c r="BM84" i="54"/>
  <c r="BM67"/>
  <c r="BM62"/>
  <c r="BM56"/>
  <c r="BM42"/>
  <c r="BM40"/>
  <c r="BM16"/>
  <c r="BM4"/>
  <c r="CO5"/>
  <c r="BF96"/>
  <c r="DH96" s="1"/>
  <c r="D96" i="40" s="1"/>
  <c r="BF56" i="54"/>
  <c r="BF46"/>
  <c r="BF42"/>
  <c r="BF32"/>
  <c r="BF28"/>
  <c r="BF24"/>
  <c r="BF16"/>
  <c r="BF14"/>
  <c r="DH14" s="1"/>
  <c r="D14" i="40" s="1"/>
  <c r="CG10" i="54"/>
  <c r="AY96"/>
  <c r="AY93"/>
  <c r="AY70"/>
  <c r="AY67"/>
  <c r="AY51"/>
  <c r="AY37"/>
  <c r="AY24"/>
  <c r="AP99"/>
  <c r="AR96"/>
  <c r="DF96" s="1"/>
  <c r="B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J87" s="1"/>
  <c r="F87" i="40" s="1"/>
  <c r="DC87" i="54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BT35"/>
  <c r="DJ35" s="1"/>
  <c r="F35" i="40" s="1"/>
  <c r="DA36" i="54"/>
  <c r="BT38"/>
  <c r="DH41"/>
  <c r="D41" i="40" s="1"/>
  <c r="BT41" i="54"/>
  <c r="BT43"/>
  <c r="DA44"/>
  <c r="BT48"/>
  <c r="BT51"/>
  <c r="BT52"/>
  <c r="CZ53"/>
  <c r="DB55"/>
  <c r="BT58"/>
  <c r="DB59"/>
  <c r="BT60"/>
  <c r="DJ60" s="1"/>
  <c r="F60" i="40" s="1"/>
  <c r="CZ61" i="54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A28"/>
  <c r="BT31"/>
  <c r="DA32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BM25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BF92"/>
  <c r="BF97"/>
  <c r="DI5"/>
  <c r="E5" i="40" s="1"/>
  <c r="BF17" i="54"/>
  <c r="DH17" s="1"/>
  <c r="D17" i="40" s="1"/>
  <c r="BF30" i="54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BF55"/>
  <c r="BF60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BF64"/>
  <c r="BF67"/>
  <c r="DI67"/>
  <c r="E67" i="40" s="1"/>
  <c r="BF69" i="54"/>
  <c r="DI69"/>
  <c r="E69" i="40" s="1"/>
  <c r="BF77" i="54"/>
  <c r="BF79"/>
  <c r="DH79" s="1"/>
  <c r="D79" i="40" s="1"/>
  <c r="BF82" i="54"/>
  <c r="BF84"/>
  <c r="BF89"/>
  <c r="BF93"/>
  <c r="DH93" s="1"/>
  <c r="D93" i="40" s="1"/>
  <c r="DI93" i="54"/>
  <c r="E93" i="40" s="1"/>
  <c r="BF95" i="54"/>
  <c r="BF98"/>
  <c r="AY4"/>
  <c r="AY6"/>
  <c r="DG6" s="1"/>
  <c r="AY8"/>
  <c r="DG8" s="1"/>
  <c r="C8" i="40" s="1"/>
  <c r="AY9" i="54"/>
  <c r="AY15"/>
  <c r="DI15"/>
  <c r="E15" i="40" s="1"/>
  <c r="DJ15" i="54"/>
  <c r="F15" i="40" s="1"/>
  <c r="AY17" i="54"/>
  <c r="AY19"/>
  <c r="DI19"/>
  <c r="E19" i="40" s="1"/>
  <c r="DJ19" i="54"/>
  <c r="F19" i="40" s="1"/>
  <c r="AY29" i="54"/>
  <c r="DH29"/>
  <c r="D29" i="40" s="1"/>
  <c r="DI29" i="54"/>
  <c r="E29" i="40" s="1"/>
  <c r="AY32" i="54"/>
  <c r="DG32" s="1"/>
  <c r="C32" i="40" s="1"/>
  <c r="DH32" i="54"/>
  <c r="D32" i="40" s="1"/>
  <c r="AY40" i="54"/>
  <c r="CE40"/>
  <c r="AY45"/>
  <c r="AY47"/>
  <c r="AY48"/>
  <c r="DG48" s="1"/>
  <c r="C48" i="40" s="1"/>
  <c r="AY58" i="54"/>
  <c r="DH58"/>
  <c r="D58" i="40" s="1"/>
  <c r="AY62" i="54"/>
  <c r="DG62" s="1"/>
  <c r="C62" i="40" s="1"/>
  <c r="DI62" i="54"/>
  <c r="E62" i="40" s="1"/>
  <c r="AY72" i="54"/>
  <c r="DJ72"/>
  <c r="F72" i="40" s="1"/>
  <c r="AY79" i="54"/>
  <c r="AY81"/>
  <c r="DJ81"/>
  <c r="F81" i="40" s="1"/>
  <c r="AY83" i="54"/>
  <c r="AY86"/>
  <c r="AY95"/>
  <c r="DG95" s="1"/>
  <c r="C95" i="40" s="1"/>
  <c r="AY97" i="54"/>
  <c r="AY22"/>
  <c r="AY25"/>
  <c r="DJ25"/>
  <c r="F25" i="40" s="1"/>
  <c r="AY28" i="54"/>
  <c r="DJ28"/>
  <c r="F28" i="40" s="1"/>
  <c r="AY31" i="54"/>
  <c r="DJ31"/>
  <c r="F31" i="40" s="1"/>
  <c r="AY36" i="54"/>
  <c r="DG36" s="1"/>
  <c r="C36" i="40" s="1"/>
  <c r="CE36" i="54"/>
  <c r="AY39"/>
  <c r="DG39" s="1"/>
  <c r="C39" i="40" s="1"/>
  <c r="DJ39" i="54"/>
  <c r="F39" i="40" s="1"/>
  <c r="AY44" i="54"/>
  <c r="AY53"/>
  <c r="CE53"/>
  <c r="AY59"/>
  <c r="DJ59"/>
  <c r="F59" i="40" s="1"/>
  <c r="AY61" i="54"/>
  <c r="DG61" s="1"/>
  <c r="C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AV99"/>
  <c r="DH10"/>
  <c r="D10" i="40" s="1"/>
  <c r="AY18" i="54"/>
  <c r="AY3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AY42"/>
  <c r="DG42" s="1"/>
  <c r="C42" i="40" s="1"/>
  <c r="DI42" i="54"/>
  <c r="E42" i="40" s="1"/>
  <c r="AY46" i="54"/>
  <c r="AY55"/>
  <c r="DH55"/>
  <c r="D55" i="40" s="1"/>
  <c r="DI55" i="54"/>
  <c r="E55" i="40" s="1"/>
  <c r="AY64" i="54"/>
  <c r="AY68"/>
  <c r="AY71"/>
  <c r="DG71" s="1"/>
  <c r="C71" i="40" s="1"/>
  <c r="DI71" i="54"/>
  <c r="E71" i="40" s="1"/>
  <c r="AY82" i="54"/>
  <c r="DH82"/>
  <c r="D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I8" i="54"/>
  <c r="E8" i="40" s="1"/>
  <c r="DJ8" i="54"/>
  <c r="F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H6" i="54"/>
  <c r="D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53" i="54" l="1"/>
  <c r="DD26"/>
  <c r="DD10"/>
  <c r="DD87"/>
  <c r="DD71"/>
  <c r="DD55"/>
  <c r="DD34"/>
  <c r="DD20"/>
  <c r="DD47"/>
  <c r="DD46"/>
  <c r="DD29"/>
  <c r="CW82"/>
  <c r="CW46"/>
  <c r="CW8"/>
  <c r="CW48"/>
  <c r="CW16"/>
  <c r="CP44"/>
  <c r="CI9"/>
  <c r="CI17"/>
  <c r="C6" i="40"/>
  <c r="DK6" i="54"/>
  <c r="CB61"/>
  <c r="CB18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AE17" i="29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7" i="30" l="1"/>
  <c r="AD7" s="1"/>
  <c r="AC11"/>
  <c r="AD11" s="1"/>
  <c r="AC15"/>
  <c r="AD15" s="1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6"/>
  <c r="AD6" s="1"/>
  <c r="AC10"/>
  <c r="AD10" s="1"/>
  <c r="AC14"/>
  <c r="AD14" s="1"/>
  <c r="AC18"/>
  <c r="AD18" s="1"/>
  <c r="AC22"/>
  <c r="AD22" s="1"/>
  <c r="AC26"/>
  <c r="AD26" s="1"/>
  <c r="AC30"/>
  <c r="AD30" s="1"/>
  <c r="AC34"/>
  <c r="AD34" s="1"/>
  <c r="AC38"/>
  <c r="AD38" s="1"/>
  <c r="AC42"/>
  <c r="AD42" s="1"/>
  <c r="AC46"/>
  <c r="AD46" s="1"/>
  <c r="AC50"/>
  <c r="AD50" s="1"/>
  <c r="AC54"/>
  <c r="AD54" s="1"/>
  <c r="AC58"/>
  <c r="AD58" s="1"/>
  <c r="AC62"/>
  <c r="AD62" s="1"/>
  <c r="AC66"/>
  <c r="AD66" s="1"/>
  <c r="AC70"/>
  <c r="AD70" s="1"/>
  <c r="AC74"/>
  <c r="AD74" s="1"/>
  <c r="AC78"/>
  <c r="AD78" s="1"/>
  <c r="AC82"/>
  <c r="AD82" s="1"/>
  <c r="AC86"/>
  <c r="AD86" s="1"/>
  <c r="AC90"/>
  <c r="AD90" s="1"/>
  <c r="AC94"/>
  <c r="AD94" s="1"/>
  <c r="AC98"/>
  <c r="AD98" s="1"/>
  <c r="AC5"/>
  <c r="AD5" s="1"/>
  <c r="AC9"/>
  <c r="AD9" s="1"/>
  <c r="AC13"/>
  <c r="AD13" s="1"/>
  <c r="AC17"/>
  <c r="AD17" s="1"/>
  <c r="AC21"/>
  <c r="AD21" s="1"/>
  <c r="AC25"/>
  <c r="AD25" s="1"/>
  <c r="AC29"/>
  <c r="AD29" s="1"/>
  <c r="AC33"/>
  <c r="AD33" s="1"/>
  <c r="AC37"/>
  <c r="AD37" s="1"/>
  <c r="AC41"/>
  <c r="AD41" s="1"/>
  <c r="AC45"/>
  <c r="AD45" s="1"/>
  <c r="AC49"/>
  <c r="AD49" s="1"/>
  <c r="AC53"/>
  <c r="AD53" s="1"/>
  <c r="AC57"/>
  <c r="AD57" s="1"/>
  <c r="AC61"/>
  <c r="AD61" s="1"/>
  <c r="AC65"/>
  <c r="AD65" s="1"/>
  <c r="AC69"/>
  <c r="AD69" s="1"/>
  <c r="AC73"/>
  <c r="AD73" s="1"/>
  <c r="AC77"/>
  <c r="AD77" s="1"/>
  <c r="AC81"/>
  <c r="AD81" s="1"/>
  <c r="AC85"/>
  <c r="AD85" s="1"/>
  <c r="AC89"/>
  <c r="AD89" s="1"/>
  <c r="AC93"/>
  <c r="AD93" s="1"/>
  <c r="AC97"/>
  <c r="AD97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AC3"/>
  <c r="AD3" s="1"/>
  <c r="AE99" i="26"/>
  <c r="F99" i="40"/>
  <c r="G99" s="1"/>
  <c r="AE99" i="28"/>
  <c r="AE99" i="29"/>
  <c r="AE99" i="27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9" i="30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11"/>
  <c r="BA99" i="6"/>
  <c r="AD4" i="27"/>
  <c r="T4" i="52"/>
  <c r="M4" i="26" s="1"/>
  <c r="O4" i="52"/>
  <c r="Q4" s="1"/>
  <c r="BB99" i="22"/>
  <c r="BB99" i="23"/>
  <c r="Q8" i="44"/>
  <c r="T5" i="53"/>
  <c r="O5"/>
  <c r="S5"/>
  <c r="W5"/>
  <c r="N5" i="29" s="1"/>
  <c r="V5" i="53"/>
  <c r="U5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C5" i="27"/>
  <c r="AD5" s="1"/>
  <c r="AC5" i="28"/>
  <c r="AD5" s="1"/>
  <c r="AC3"/>
  <c r="AD3" s="1"/>
  <c r="AC5" i="29"/>
  <c r="AD5" s="1"/>
  <c r="AC3"/>
  <c r="AD3" s="1"/>
  <c r="AC4" i="24"/>
  <c r="AD4" s="1"/>
  <c r="AC4" i="28"/>
  <c r="AD4" s="1"/>
  <c r="AC4" i="26"/>
  <c r="AD4" s="1"/>
  <c r="AD3" i="27"/>
  <c r="AC3" i="26"/>
  <c r="AD3" s="1"/>
  <c r="T5" i="52"/>
  <c r="O5"/>
  <c r="Q5" s="1"/>
  <c r="V6" i="53"/>
  <c r="N6" i="28" s="1"/>
  <c r="U6" i="53"/>
  <c r="N6" i="27" s="1"/>
  <c r="T6" i="53"/>
  <c r="O6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6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C6" i="29"/>
  <c r="AD6" s="1"/>
  <c r="AC6" i="27"/>
  <c r="AD6" s="1"/>
  <c r="AC6" i="24"/>
  <c r="AD6" s="1"/>
  <c r="AC5"/>
  <c r="AD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U8"/>
  <c r="N8" i="27" s="1"/>
  <c r="T8" i="53"/>
  <c r="N8" i="26" s="1"/>
  <c r="O8" i="53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8" i="24"/>
  <c r="AD8" s="1"/>
  <c r="AC7" i="26"/>
  <c r="AD7" s="1"/>
  <c r="AC8" i="28"/>
  <c r="AD8" s="1"/>
  <c r="AC7"/>
  <c r="AD7" s="1"/>
  <c r="Q12" i="44"/>
  <c r="T9" i="53"/>
  <c r="N9" i="26" s="1"/>
  <c r="O9" i="53"/>
  <c r="S9"/>
  <c r="W9"/>
  <c r="N9" i="29" s="1"/>
  <c r="V9" i="53"/>
  <c r="U9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7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9" l="1"/>
  <c r="AD9" s="1"/>
  <c r="AC8" i="26"/>
  <c r="AD8" s="1"/>
  <c r="AC9" i="28"/>
  <c r="AD9" s="1"/>
  <c r="AC9" i="27"/>
  <c r="AD9" s="1"/>
  <c r="AC9" i="24"/>
  <c r="AD9" s="1"/>
  <c r="AC8" i="29"/>
  <c r="AD8" s="1"/>
  <c r="H10" i="44"/>
  <c r="V10" i="53"/>
  <c r="N10" i="28" s="1"/>
  <c r="U10" i="53"/>
  <c r="N10" i="27" s="1"/>
  <c r="T10" i="53"/>
  <c r="N10" i="26" s="1"/>
  <c r="O10" i="53"/>
  <c r="S10"/>
  <c r="N10" i="24" s="1"/>
  <c r="W10" i="53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4" l="1"/>
  <c r="AD10" s="1"/>
  <c r="AC10" i="28"/>
  <c r="AD10" s="1"/>
  <c r="AC10" i="27"/>
  <c r="AD10" s="1"/>
  <c r="AC10" i="29"/>
  <c r="AD10" s="1"/>
  <c r="J10" i="44"/>
  <c r="Q14"/>
  <c r="T10" i="52"/>
  <c r="M10" i="26" s="1"/>
  <c r="O10" i="52"/>
  <c r="Q10" s="1"/>
  <c r="T11" i="53"/>
  <c r="N11" i="26" s="1"/>
  <c r="O11" i="53"/>
  <c r="S11"/>
  <c r="N11" i="24" s="1"/>
  <c r="W11" i="53"/>
  <c r="N11" i="29" s="1"/>
  <c r="V11" i="53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K11" i="38"/>
  <c r="M11" s="1"/>
  <c r="AE16" i="44"/>
  <c r="C12" i="53"/>
  <c r="Q10"/>
  <c r="C12" i="52"/>
  <c r="P16" i="44"/>
  <c r="AT9"/>
  <c r="Y11"/>
  <c r="AT10"/>
  <c r="AV15"/>
  <c r="AG3" i="26"/>
  <c r="AG3" i="30"/>
  <c r="AG3" i="28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AC11" i="29" l="1"/>
  <c r="AD11" s="1"/>
  <c r="AC11" i="28"/>
  <c r="AD11" s="1"/>
  <c r="AC9" i="26"/>
  <c r="AD9" s="1"/>
  <c r="G12" i="44"/>
  <c r="AC11" i="27"/>
  <c r="AD11" s="1"/>
  <c r="AC11" i="24"/>
  <c r="AD11" s="1"/>
  <c r="AC10" i="26"/>
  <c r="AD10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1" i="26"/>
  <c r="AD11" s="1"/>
  <c r="AC12" i="24"/>
  <c r="AD12" s="1"/>
  <c r="AC12" i="27"/>
  <c r="AD12" s="1"/>
  <c r="AC12" i="28"/>
  <c r="AD12" s="1"/>
  <c r="V9" i="62"/>
  <c r="T12" i="52"/>
  <c r="M12" i="26" s="1"/>
  <c r="O12" i="52"/>
  <c r="Q12" s="1"/>
  <c r="Q16" i="44"/>
  <c r="T13" i="53"/>
  <c r="N13" i="26" s="1"/>
  <c r="O13" i="53"/>
  <c r="S13"/>
  <c r="W1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AE18" i="44"/>
  <c r="C14" i="53"/>
  <c r="C14" i="52"/>
  <c r="P18" i="44"/>
  <c r="Y13"/>
  <c r="AO12"/>
  <c r="W10" i="14"/>
  <c r="H13" i="44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4" l="1"/>
  <c r="AD13" s="1"/>
  <c r="AC13" i="27"/>
  <c r="AD13" s="1"/>
  <c r="AC13" i="28"/>
  <c r="AD13" s="1"/>
  <c r="AC13" i="29"/>
  <c r="AD13" s="1"/>
  <c r="AC12" i="26"/>
  <c r="AD12" s="1"/>
  <c r="J13" i="44"/>
  <c r="V14" i="53"/>
  <c r="U14"/>
  <c r="T14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AE19" i="44"/>
  <c r="Q13" i="53"/>
  <c r="C15" i="52"/>
  <c r="P19" i="44"/>
  <c r="AG7" i="30"/>
  <c r="AG7" i="29"/>
  <c r="AG7" i="27"/>
  <c r="AG7" i="28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9"/>
  <c r="AD14" s="1"/>
  <c r="AC14" i="27"/>
  <c r="AD14" s="1"/>
  <c r="AC13" i="26"/>
  <c r="AD13" s="1"/>
  <c r="AC14" i="28"/>
  <c r="AD14" s="1"/>
  <c r="AC14" i="24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AE20" i="44"/>
  <c r="C16" i="53"/>
  <c r="Q14"/>
  <c r="P20" i="44"/>
  <c r="C16" i="52"/>
  <c r="AG7" i="24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C15" i="27"/>
  <c r="AD15" s="1"/>
  <c r="AC15" i="28"/>
  <c r="AD15" s="1"/>
  <c r="AC14" i="26"/>
  <c r="AD14" s="1"/>
  <c r="G16" i="44"/>
  <c r="V16" i="53"/>
  <c r="U16"/>
  <c r="N16" i="27" s="1"/>
  <c r="T16" i="53"/>
  <c r="N16" i="26" s="1"/>
  <c r="O16" i="53"/>
  <c r="S16"/>
  <c r="N16" i="24" s="1"/>
  <c r="W16" i="53"/>
  <c r="N16" i="29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4" l="1"/>
  <c r="AD16" s="1"/>
  <c r="AC15" i="26"/>
  <c r="AD15" s="1"/>
  <c r="AC16" i="28"/>
  <c r="AD16" s="1"/>
  <c r="AC16" i="29"/>
  <c r="AD16" s="1"/>
  <c r="AC16" i="27"/>
  <c r="AD16" s="1"/>
  <c r="H17" i="44"/>
  <c r="J16"/>
  <c r="G17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8" l="1"/>
  <c r="AD17" s="1"/>
  <c r="AC16" i="26"/>
  <c r="AD16" s="1"/>
  <c r="AC17" i="29"/>
  <c r="AD17" s="1"/>
  <c r="AC17" i="27"/>
  <c r="AD17" s="1"/>
  <c r="AC17" i="24"/>
  <c r="AD17" s="1"/>
  <c r="J17" i="44"/>
  <c r="H18"/>
  <c r="Q21"/>
  <c r="V18" i="53"/>
  <c r="N18" i="28" s="1"/>
  <c r="U18" i="53"/>
  <c r="N18" i="27" s="1"/>
  <c r="T18" i="53"/>
  <c r="N18" i="26" s="1"/>
  <c r="O18" i="53"/>
  <c r="S18"/>
  <c r="N18" i="24" s="1"/>
  <c r="W18" i="53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AF21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4" l="1"/>
  <c r="AD18" s="1"/>
  <c r="AC18" i="28"/>
  <c r="AD18" s="1"/>
  <c r="AC17" i="26"/>
  <c r="AD17" s="1"/>
  <c r="AC18" i="29"/>
  <c r="AD18" s="1"/>
  <c r="AC18" i="27"/>
  <c r="AD18" s="1"/>
  <c r="J18" i="44"/>
  <c r="G19"/>
  <c r="T18" i="52"/>
  <c r="M18" i="26" s="1"/>
  <c r="O18" i="52"/>
  <c r="Q18" s="1"/>
  <c r="Q22" i="44"/>
  <c r="T19" i="53"/>
  <c r="N19" i="26" s="1"/>
  <c r="O19" i="53"/>
  <c r="S19"/>
  <c r="N19" i="24" s="1"/>
  <c r="W19" i="53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8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C19" i="24" l="1"/>
  <c r="AD19" s="1"/>
  <c r="AC19" i="29"/>
  <c r="AD19" s="1"/>
  <c r="AC19" i="27"/>
  <c r="AD19" s="1"/>
  <c r="AC18" i="26"/>
  <c r="AD18" s="1"/>
  <c r="AC19" i="28"/>
  <c r="AD19" s="1"/>
  <c r="J19" i="44"/>
  <c r="H20"/>
  <c r="G16" i="63"/>
  <c r="O16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19" i="26" l="1"/>
  <c r="AD19" s="1"/>
  <c r="AC20" i="27"/>
  <c r="AD20" s="1"/>
  <c r="AC20" i="28"/>
  <c r="AD20" s="1"/>
  <c r="AC20" i="24"/>
  <c r="AD20" s="1"/>
  <c r="AC20" i="29"/>
  <c r="AD20" s="1"/>
  <c r="G17" i="63"/>
  <c r="O17" s="1"/>
  <c r="J20" i="44"/>
  <c r="T20" i="52"/>
  <c r="M20" i="26" s="1"/>
  <c r="O20" i="52"/>
  <c r="Q20" s="1"/>
  <c r="Q24" i="44"/>
  <c r="T21" i="53"/>
  <c r="O21"/>
  <c r="S21"/>
  <c r="N21" i="24" s="1"/>
  <c r="W21" i="53"/>
  <c r="N21" i="29" s="1"/>
  <c r="V21" i="53"/>
  <c r="N21" i="28" s="1"/>
  <c r="U21" i="53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6"/>
  <c r="N21" i="27"/>
  <c r="AG16" i="29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0" i="26"/>
  <c r="AD20" s="1"/>
  <c r="AC21" i="24"/>
  <c r="AD21" s="1"/>
  <c r="AC21" i="29"/>
  <c r="AD21" s="1"/>
  <c r="AC21" i="28"/>
  <c r="AD21" s="1"/>
  <c r="J21" i="44"/>
  <c r="Q25"/>
  <c r="T21" i="52"/>
  <c r="M21" i="26" s="1"/>
  <c r="O21" i="52"/>
  <c r="Q21" s="1"/>
  <c r="V22" i="53"/>
  <c r="N22" i="28" s="1"/>
  <c r="U22" i="53"/>
  <c r="N22" i="27" s="1"/>
  <c r="T22" i="53"/>
  <c r="N22" i="26" s="1"/>
  <c r="O22" i="53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1" i="26"/>
  <c r="AD21" s="1"/>
  <c r="AC22" i="24"/>
  <c r="AD22" s="1"/>
  <c r="AC22" i="28"/>
  <c r="AD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N23" i="29" s="1"/>
  <c r="V23" i="5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AG19" i="29"/>
  <c r="AG19" i="28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9" l="1"/>
  <c r="AD23" s="1"/>
  <c r="AC23" i="27"/>
  <c r="AD23" s="1"/>
  <c r="AC22" i="26"/>
  <c r="AD22" s="1"/>
  <c r="AC23" i="24"/>
  <c r="AD23" s="1"/>
  <c r="AC23" i="28"/>
  <c r="AD23" s="1"/>
  <c r="G24" i="44"/>
  <c r="O20" i="61"/>
  <c r="J23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J24" s="1"/>
  <c r="Y24"/>
  <c r="AB24" s="1"/>
  <c r="AV28"/>
  <c r="AG18" i="26"/>
  <c r="AG18" i="24"/>
  <c r="AG19"/>
  <c r="AR19" i="14"/>
  <c r="AP25" i="44"/>
  <c r="S23" i="14"/>
  <c r="U22"/>
  <c r="O22"/>
  <c r="Q23"/>
  <c r="AO21"/>
  <c r="E21" i="62" s="1"/>
  <c r="AC24" i="27" l="1"/>
  <c r="AD24" s="1"/>
  <c r="AC23" i="26"/>
  <c r="AD23" s="1"/>
  <c r="AC24" i="24"/>
  <c r="AD24" s="1"/>
  <c r="AC24" i="28"/>
  <c r="AD24" s="1"/>
  <c r="AC24" i="29"/>
  <c r="AD24" s="1"/>
  <c r="H25" i="44"/>
  <c r="O19" i="62"/>
  <c r="G25" i="44"/>
  <c r="T25" i="53"/>
  <c r="N25" i="26" s="1"/>
  <c r="O25" i="53"/>
  <c r="S25"/>
  <c r="N25" i="24" s="1"/>
  <c r="W25" i="53"/>
  <c r="V25"/>
  <c r="N25" i="28" s="1"/>
  <c r="U25" i="53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N25" i="27"/>
  <c r="K25" i="38"/>
  <c r="M25" s="1"/>
  <c r="AE30" i="44"/>
  <c r="C26" i="53"/>
  <c r="Q24"/>
  <c r="P30" i="44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AC24" i="26"/>
  <c r="AD24" s="1"/>
  <c r="AC25" i="29"/>
  <c r="AD25" s="1"/>
  <c r="AC25" i="28"/>
  <c r="AD25" s="1"/>
  <c r="AC25" i="27"/>
  <c r="AD25" s="1"/>
  <c r="AC25" i="24"/>
  <c r="AD25" s="1"/>
  <c r="H26" i="44"/>
  <c r="G26"/>
  <c r="V26" i="53"/>
  <c r="N26" i="28" s="1"/>
  <c r="U26" i="53"/>
  <c r="N26" i="27" s="1"/>
  <c r="T26" i="53"/>
  <c r="N26" i="26" s="1"/>
  <c r="O26" i="53"/>
  <c r="S26"/>
  <c r="N26" i="24" s="1"/>
  <c r="W26" i="53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K26" i="38"/>
  <c r="M26" s="1"/>
  <c r="AE31" i="44"/>
  <c r="C27" i="53"/>
  <c r="Q25"/>
  <c r="C27" i="52"/>
  <c r="P31" i="44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9" l="1"/>
  <c r="AD26" s="1"/>
  <c r="AC26" i="24"/>
  <c r="AD26" s="1"/>
  <c r="V22" i="62"/>
  <c r="AC26" i="28"/>
  <c r="AD26" s="1"/>
  <c r="AC25" i="26"/>
  <c r="AD25" s="1"/>
  <c r="AC26" i="27"/>
  <c r="AD26" s="1"/>
  <c r="J26" i="44"/>
  <c r="Q30"/>
  <c r="T26" i="52"/>
  <c r="M26" i="26" s="1"/>
  <c r="O26" i="52"/>
  <c r="Q26" s="1"/>
  <c r="T27" i="53"/>
  <c r="O27"/>
  <c r="S27"/>
  <c r="W27"/>
  <c r="V27"/>
  <c r="N27" i="28" s="1"/>
  <c r="U27" i="53"/>
  <c r="N27" i="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6"/>
  <c r="K27" i="38"/>
  <c r="M27" s="1"/>
  <c r="AE32" i="44"/>
  <c r="C28" i="53"/>
  <c r="Q26"/>
  <c r="P32" i="44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7" l="1"/>
  <c r="AD27" s="1"/>
  <c r="AC27" i="24"/>
  <c r="AD27" s="1"/>
  <c r="AC26" i="26"/>
  <c r="AD26" s="1"/>
  <c r="AC27" i="29"/>
  <c r="AD27" s="1"/>
  <c r="AC27" i="28"/>
  <c r="AD27" s="1"/>
  <c r="Q31" i="44"/>
  <c r="T27" i="52"/>
  <c r="M27" i="26" s="1"/>
  <c r="O27" i="52"/>
  <c r="Q27" s="1"/>
  <c r="V28" i="53"/>
  <c r="N28" i="28" s="1"/>
  <c r="U28" i="53"/>
  <c r="N28" i="27" s="1"/>
  <c r="T28" i="53"/>
  <c r="N28" i="26" s="1"/>
  <c r="O28" i="53"/>
  <c r="S28"/>
  <c r="N28" i="24" s="1"/>
  <c r="W28" i="53"/>
  <c r="N28" i="29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K28" i="38"/>
  <c r="M28" s="1"/>
  <c r="AG23" i="26"/>
  <c r="AG23" i="28"/>
  <c r="Q27" i="53"/>
  <c r="AE33" i="44"/>
  <c r="C29" i="53"/>
  <c r="P33" i="44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C28" i="27"/>
  <c r="AD28" s="1"/>
  <c r="AC28" i="29"/>
  <c r="AD28" s="1"/>
  <c r="AC28" i="24"/>
  <c r="AD28" s="1"/>
  <c r="AC27" i="26"/>
  <c r="AD27" s="1"/>
  <c r="V23" i="61"/>
  <c r="G29" i="44"/>
  <c r="V24" i="62"/>
  <c r="J28" i="44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9" l="1"/>
  <c r="AD29" s="1"/>
  <c r="AC29" i="27"/>
  <c r="AD29" s="1"/>
  <c r="AC28" i="26"/>
  <c r="AD28" s="1"/>
  <c r="AC29" i="28"/>
  <c r="AD29" s="1"/>
  <c r="AC29" i="24"/>
  <c r="AD29" s="1"/>
  <c r="J29" i="44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29" i="26" l="1"/>
  <c r="AD29" s="1"/>
  <c r="AC30" i="27"/>
  <c r="AD30" s="1"/>
  <c r="AC30" i="28"/>
  <c r="AD30" s="1"/>
  <c r="AC30" i="24"/>
  <c r="AD30" s="1"/>
  <c r="AC30" i="29"/>
  <c r="AD30" s="1"/>
  <c r="J30" i="44"/>
  <c r="T31" i="53"/>
  <c r="N31" i="26" s="1"/>
  <c r="O31" i="53"/>
  <c r="S31"/>
  <c r="N31" i="24" s="1"/>
  <c r="W31" i="53"/>
  <c r="V31"/>
  <c r="N31" i="28" s="1"/>
  <c r="U31" i="53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9"/>
  <c r="N31" i="27"/>
  <c r="K31" i="38"/>
  <c r="M31" s="1"/>
  <c r="AG26" i="29"/>
  <c r="AE36" i="44"/>
  <c r="C32" i="53"/>
  <c r="Q30"/>
  <c r="P36" i="44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4" l="1"/>
  <c r="AD31" s="1"/>
  <c r="AC31" i="27"/>
  <c r="AD31" s="1"/>
  <c r="AC30" i="26"/>
  <c r="AD30" s="1"/>
  <c r="AC31" i="29"/>
  <c r="AD31" s="1"/>
  <c r="AC31" i="28"/>
  <c r="AD31" s="1"/>
  <c r="H32" i="44"/>
  <c r="T31" i="52"/>
  <c r="M31" i="26" s="1"/>
  <c r="O31" i="52"/>
  <c r="Q31" s="1"/>
  <c r="Q35" i="44"/>
  <c r="V32" i="53"/>
  <c r="U32"/>
  <c r="N32" i="27" s="1"/>
  <c r="T32" i="53"/>
  <c r="O32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O30"/>
  <c r="V30"/>
  <c r="AQ30" s="1"/>
  <c r="E30" i="63" s="1"/>
  <c r="B33" i="44"/>
  <c r="A33"/>
  <c r="H30" i="14"/>
  <c r="D32" i="44"/>
  <c r="AF35"/>
  <c r="N32" i="28"/>
  <c r="N32" i="26"/>
  <c r="AG26" i="30"/>
  <c r="AG26" i="27"/>
  <c r="K32" i="38"/>
  <c r="M32" s="1"/>
  <c r="AE37" i="44"/>
  <c r="C33" i="53"/>
  <c r="Q31"/>
  <c r="AG27" i="30"/>
  <c r="P37" i="44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AO30"/>
  <c r="E30" i="62" s="1"/>
  <c r="S31" i="14"/>
  <c r="AM29"/>
  <c r="E29" i="61" s="1"/>
  <c r="G29" s="1"/>
  <c r="W29" i="14"/>
  <c r="AC32" i="29" l="1"/>
  <c r="AD32" s="1"/>
  <c r="AC32" i="27"/>
  <c r="AD32" s="1"/>
  <c r="AC32" i="28"/>
  <c r="AD32" s="1"/>
  <c r="AC32" i="24"/>
  <c r="AD32" s="1"/>
  <c r="AC31" i="26"/>
  <c r="AD31" s="1"/>
  <c r="J32" i="44"/>
  <c r="Q36"/>
  <c r="T33" i="53"/>
  <c r="O33"/>
  <c r="S33"/>
  <c r="N33" i="24" s="1"/>
  <c r="W33" i="53"/>
  <c r="V33"/>
  <c r="U3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AE38" i="44"/>
  <c r="C34" i="53"/>
  <c r="C34" i="52"/>
  <c r="P38" i="44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8"/>
  <c r="AD33" s="1"/>
  <c r="AC33" i="29"/>
  <c r="AD33" s="1"/>
  <c r="AC32" i="26"/>
  <c r="AD32" s="1"/>
  <c r="AC33" i="24"/>
  <c r="AD33" s="1"/>
  <c r="J33" i="44"/>
  <c r="T33" i="52"/>
  <c r="M33" i="26" s="1"/>
  <c r="O33" i="52"/>
  <c r="Q33" s="1"/>
  <c r="V34" i="53"/>
  <c r="N34" i="28" s="1"/>
  <c r="U34" i="53"/>
  <c r="N34" i="27" s="1"/>
  <c r="T34" i="53"/>
  <c r="N34" i="26" s="1"/>
  <c r="O34" i="53"/>
  <c r="S34"/>
  <c r="N34" i="24" s="1"/>
  <c r="W34" i="53"/>
  <c r="N34" i="29" s="1"/>
  <c r="Q37" i="44"/>
  <c r="G34"/>
  <c r="M35"/>
  <c r="G30" i="61"/>
  <c r="O30" i="63"/>
  <c r="V30"/>
  <c r="V30" i="62"/>
  <c r="O30"/>
  <c r="T32" i="14"/>
  <c r="G35" i="44" s="1"/>
  <c r="R32" i="14"/>
  <c r="V32"/>
  <c r="B35" i="44"/>
  <c r="A35"/>
  <c r="H32" i="14"/>
  <c r="D34" i="44"/>
  <c r="AF37"/>
  <c r="K34" i="38"/>
  <c r="M34" s="1"/>
  <c r="Q33" i="53"/>
  <c r="AE39" i="44"/>
  <c r="C35" i="53"/>
  <c r="C35" i="52"/>
  <c r="P39" i="44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8" l="1"/>
  <c r="AD34" s="1"/>
  <c r="AC34" i="27"/>
  <c r="AD34" s="1"/>
  <c r="AC34" i="24"/>
  <c r="AD34" s="1"/>
  <c r="AC34" i="29"/>
  <c r="AD34" s="1"/>
  <c r="AC33" i="26"/>
  <c r="AD33" s="1"/>
  <c r="Q38" i="44"/>
  <c r="T34" i="52"/>
  <c r="M34" i="26" s="1"/>
  <c r="O34" i="52"/>
  <c r="Q34" s="1"/>
  <c r="T35" i="53"/>
  <c r="N35" i="26" s="1"/>
  <c r="O35" i="53"/>
  <c r="S35"/>
  <c r="N35" i="24" s="1"/>
  <c r="W35" i="53"/>
  <c r="V35"/>
  <c r="N35" i="28" s="1"/>
  <c r="U35" i="53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9"/>
  <c r="K35" i="38"/>
  <c r="M35" s="1"/>
  <c r="AE40" i="44"/>
  <c r="C36" i="53"/>
  <c r="Q34"/>
  <c r="AG30" i="28"/>
  <c r="AG30" i="29"/>
  <c r="C36" i="52"/>
  <c r="P40" i="44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8" l="1"/>
  <c r="AD35" s="1"/>
  <c r="AC35" i="29"/>
  <c r="AD35" s="1"/>
  <c r="AC35" i="24"/>
  <c r="AD35" s="1"/>
  <c r="AC35" i="27"/>
  <c r="AD35" s="1"/>
  <c r="AC34" i="26"/>
  <c r="AD34" s="1"/>
  <c r="Q39" i="44"/>
  <c r="V36" i="53"/>
  <c r="N36" i="28" s="1"/>
  <c r="U36" i="53"/>
  <c r="T36"/>
  <c r="N36" i="26" s="1"/>
  <c r="O36" i="53"/>
  <c r="S36"/>
  <c r="N36" i="24" s="1"/>
  <c r="W36" i="53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N36" i="29"/>
  <c r="AG30" i="27"/>
  <c r="AG30" i="26"/>
  <c r="AG30" i="24"/>
  <c r="K36" i="38"/>
  <c r="M36" s="1"/>
  <c r="Q35" i="53"/>
  <c r="C37"/>
  <c r="AE41" i="44"/>
  <c r="P41"/>
  <c r="C37" i="52"/>
  <c r="AG28" i="24"/>
  <c r="AG29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4" l="1"/>
  <c r="AD36" s="1"/>
  <c r="AC35" i="26"/>
  <c r="AD35" s="1"/>
  <c r="AC36" i="27"/>
  <c r="AD36" s="1"/>
  <c r="H37" i="44"/>
  <c r="AC36" i="29"/>
  <c r="AD36" s="1"/>
  <c r="AC36" i="28"/>
  <c r="AD36" s="1"/>
  <c r="V33" i="61"/>
  <c r="J36" i="44"/>
  <c r="T36" i="52"/>
  <c r="M36" i="26" s="1"/>
  <c r="O36" i="52"/>
  <c r="Q36" s="1"/>
  <c r="G37" i="44"/>
  <c r="J37" s="1"/>
  <c r="T37" i="53"/>
  <c r="O37"/>
  <c r="S37"/>
  <c r="N37" i="24" s="1"/>
  <c r="W37" i="53"/>
  <c r="V37"/>
  <c r="U37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8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8" l="1"/>
  <c r="AD37" s="1"/>
  <c r="AC36" i="26"/>
  <c r="AD36" s="1"/>
  <c r="AC37" i="29"/>
  <c r="AD37" s="1"/>
  <c r="AC37" i="27"/>
  <c r="AD37" s="1"/>
  <c r="AC37" i="24"/>
  <c r="AD37" s="1"/>
  <c r="G38" i="44"/>
  <c r="V38" i="53"/>
  <c r="N38" i="28" s="1"/>
  <c r="U38" i="53"/>
  <c r="N38" i="27" s="1"/>
  <c r="T38" i="53"/>
  <c r="N38" i="26" s="1"/>
  <c r="O38" i="53"/>
  <c r="S38"/>
  <c r="N38" i="24" s="1"/>
  <c r="W38" i="53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9"/>
  <c r="AG32" i="26"/>
  <c r="K38" i="38"/>
  <c r="M38" s="1"/>
  <c r="C39" i="53"/>
  <c r="AE43" i="44"/>
  <c r="Q37" i="53"/>
  <c r="C39" i="52"/>
  <c r="P43" i="44"/>
  <c r="AG31" i="27"/>
  <c r="AG31" i="30"/>
  <c r="AG31" i="26"/>
  <c r="AG31" i="28"/>
  <c r="AG31" i="29"/>
  <c r="Y38" i="44"/>
  <c r="AB38" s="1"/>
  <c r="W35" i="14"/>
  <c r="H38" i="44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8" l="1"/>
  <c r="AD38" s="1"/>
  <c r="AC38" i="27"/>
  <c r="AD38" s="1"/>
  <c r="AC38" i="29"/>
  <c r="AD38" s="1"/>
  <c r="AC37" i="26"/>
  <c r="AD37" s="1"/>
  <c r="AC38" i="24"/>
  <c r="AD38" s="1"/>
  <c r="J38" i="44"/>
  <c r="G39"/>
  <c r="Q42"/>
  <c r="T38" i="52"/>
  <c r="M38" i="26" s="1"/>
  <c r="O38" i="52"/>
  <c r="Q38" s="1"/>
  <c r="T39" i="53"/>
  <c r="O39"/>
  <c r="S39"/>
  <c r="W39"/>
  <c r="V39"/>
  <c r="N39" i="28" s="1"/>
  <c r="U39" i="53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AG34" i="28"/>
  <c r="K39" i="38"/>
  <c r="M39" s="1"/>
  <c r="C40" i="53"/>
  <c r="AE44" i="44"/>
  <c r="Q38" i="53"/>
  <c r="C40" i="52"/>
  <c r="P44" i="44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C39" i="27" l="1"/>
  <c r="AD39" s="1"/>
  <c r="AC38" i="26"/>
  <c r="AD38" s="1"/>
  <c r="AC39" i="29"/>
  <c r="AD39" s="1"/>
  <c r="AC39" i="24"/>
  <c r="AD39" s="1"/>
  <c r="AC39" i="28"/>
  <c r="AD39" s="1"/>
  <c r="G35" i="61"/>
  <c r="V35" s="1"/>
  <c r="J39" i="44"/>
  <c r="T39" i="52"/>
  <c r="M39" i="26" s="1"/>
  <c r="O39" i="52"/>
  <c r="Q39" s="1"/>
  <c r="V40" i="53"/>
  <c r="N40" i="28" s="1"/>
  <c r="U40" i="53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AG34" i="29"/>
  <c r="K40" i="38"/>
  <c r="M40" s="1"/>
  <c r="C41" i="53"/>
  <c r="AE45" i="44"/>
  <c r="Q39" i="53"/>
  <c r="P45" i="44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39" i="26"/>
  <c r="AD39" s="1"/>
  <c r="AC40" i="28"/>
  <c r="AD40" s="1"/>
  <c r="AC40" i="24"/>
  <c r="AD40" s="1"/>
  <c r="O35" i="61"/>
  <c r="H41" i="44"/>
  <c r="T41" i="53"/>
  <c r="O41"/>
  <c r="S41"/>
  <c r="W41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4"/>
  <c r="N41" i="29"/>
  <c r="N41" i="26"/>
  <c r="K41" i="38"/>
  <c r="M41" s="1"/>
  <c r="Q40" i="53"/>
  <c r="C42"/>
  <c r="AE46" i="44"/>
  <c r="P46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7" l="1"/>
  <c r="AD41" s="1"/>
  <c r="AC41" i="24"/>
  <c r="AD41" s="1"/>
  <c r="AC41" i="28"/>
  <c r="AD41" s="1"/>
  <c r="AC41" i="29"/>
  <c r="AD41" s="1"/>
  <c r="AC40" i="26"/>
  <c r="AD40" s="1"/>
  <c r="J41" i="44"/>
  <c r="G42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AG36" i="24"/>
  <c r="K42" i="38"/>
  <c r="M42" s="1"/>
  <c r="C43" i="53"/>
  <c r="AE47" i="44"/>
  <c r="Q41" i="53"/>
  <c r="C43" i="52"/>
  <c r="P47" i="44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C42" i="28"/>
  <c r="AD42" s="1"/>
  <c r="J42" i="44"/>
  <c r="Q46"/>
  <c r="T43" i="53"/>
  <c r="O43"/>
  <c r="S43"/>
  <c r="N43" i="24" s="1"/>
  <c r="W43" i="5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6"/>
  <c r="N43" i="28"/>
  <c r="K43" i="38"/>
  <c r="M43" s="1"/>
  <c r="Q42" i="53"/>
  <c r="C44"/>
  <c r="AE48" i="44"/>
  <c r="AG39" i="26"/>
  <c r="C44" i="52"/>
  <c r="P48" i="44"/>
  <c r="AG39" i="27"/>
  <c r="AG35" i="24"/>
  <c r="AO42" i="44"/>
  <c r="AT42" s="1"/>
  <c r="W40" i="14"/>
  <c r="H43" i="44"/>
  <c r="J43" s="1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C43" i="24"/>
  <c r="AD43" s="1"/>
  <c r="AC42" i="26"/>
  <c r="AD42" s="1"/>
  <c r="T43" i="52"/>
  <c r="M43" i="26" s="1"/>
  <c r="O43" i="52"/>
  <c r="Q43" s="1"/>
  <c r="V44" i="53"/>
  <c r="U44"/>
  <c r="T44"/>
  <c r="N44" i="26" s="1"/>
  <c r="O44" i="53"/>
  <c r="S44"/>
  <c r="W44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24"/>
  <c r="AG39" i="30"/>
  <c r="K44" i="38"/>
  <c r="M44" s="1"/>
  <c r="C45" i="53"/>
  <c r="AE49" i="44"/>
  <c r="Q43" i="53"/>
  <c r="P49" i="44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C44" i="28"/>
  <c r="AD44" s="1"/>
  <c r="AC43" i="26"/>
  <c r="AD43" s="1"/>
  <c r="AC44" i="27"/>
  <c r="AD44" s="1"/>
  <c r="J44" i="44"/>
  <c r="T44" i="52"/>
  <c r="M44" i="26" s="1"/>
  <c r="O44" i="52"/>
  <c r="Q44" s="1"/>
  <c r="Q48" i="44"/>
  <c r="T45" i="53"/>
  <c r="N45" i="26" s="1"/>
  <c r="O45" i="53"/>
  <c r="S45"/>
  <c r="W45"/>
  <c r="N45" i="29" s="1"/>
  <c r="V45" i="53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4"/>
  <c r="K45" i="38"/>
  <c r="M45" s="1"/>
  <c r="Q44" i="53"/>
  <c r="C46"/>
  <c r="AE50" i="44"/>
  <c r="P50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9" l="1"/>
  <c r="AD45" s="1"/>
  <c r="AC45" i="27"/>
  <c r="AD45" s="1"/>
  <c r="AC45" i="24"/>
  <c r="AD45" s="1"/>
  <c r="AC45" i="28"/>
  <c r="AD45" s="1"/>
  <c r="AC44" i="26"/>
  <c r="AD44" s="1"/>
  <c r="J45" i="44"/>
  <c r="G42" i="61"/>
  <c r="O42" s="1"/>
  <c r="Q49" i="44"/>
  <c r="V46" i="53"/>
  <c r="N46" i="28" s="1"/>
  <c r="U46" i="53"/>
  <c r="N46" i="27" s="1"/>
  <c r="T46" i="53"/>
  <c r="N46" i="26" s="1"/>
  <c r="O46" i="53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AG41" i="28"/>
  <c r="K46" i="38"/>
  <c r="M46" s="1"/>
  <c r="C47" i="53"/>
  <c r="AE51" i="44"/>
  <c r="Q45" i="53"/>
  <c r="C47" i="52"/>
  <c r="P51" i="44"/>
  <c r="AG41" i="27"/>
  <c r="AG41" i="30"/>
  <c r="AG38" i="24"/>
  <c r="AP43" i="14"/>
  <c r="D43" i="63" s="1"/>
  <c r="H46" i="44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C46" i="28"/>
  <c r="AD46" s="1"/>
  <c r="AC45" i="26"/>
  <c r="AD45" s="1"/>
  <c r="AC46" i="29"/>
  <c r="AD46" s="1"/>
  <c r="AC46" i="27"/>
  <c r="AD46" s="1"/>
  <c r="J46" i="44"/>
  <c r="Q50"/>
  <c r="T46" i="52"/>
  <c r="M46" i="26" s="1"/>
  <c r="O46" i="52"/>
  <c r="Q46" s="1"/>
  <c r="T47" i="53"/>
  <c r="O47"/>
  <c r="S47"/>
  <c r="W47"/>
  <c r="N47" i="29" s="1"/>
  <c r="V47" i="53"/>
  <c r="U47"/>
  <c r="N47" i="2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AG42"/>
  <c r="AG42" i="29"/>
  <c r="AG41"/>
  <c r="AG41" i="24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9" l="1"/>
  <c r="AD47" s="1"/>
  <c r="AC47" i="27"/>
  <c r="AD47" s="1"/>
  <c r="AC47" i="24"/>
  <c r="AD47" s="1"/>
  <c r="AC46" i="26"/>
  <c r="AD46" s="1"/>
  <c r="AC47" i="28"/>
  <c r="AD47" s="1"/>
  <c r="G48" i="44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N48" i="24" s="1"/>
  <c r="W48" i="53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AF51"/>
  <c r="AG43" i="24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8" l="1"/>
  <c r="AD48" s="1"/>
  <c r="AC48" i="27"/>
  <c r="AD48" s="1"/>
  <c r="AC48" i="29"/>
  <c r="AD48" s="1"/>
  <c r="AC48" i="24"/>
  <c r="AD48" s="1"/>
  <c r="AC47" i="26"/>
  <c r="AD47" s="1"/>
  <c r="J48" i="44"/>
  <c r="G49"/>
  <c r="J49" s="1"/>
  <c r="H49"/>
  <c r="O44" i="62"/>
  <c r="T48" i="52"/>
  <c r="M48" i="26" s="1"/>
  <c r="O48" i="52"/>
  <c r="Q48" s="1"/>
  <c r="Q52" i="44"/>
  <c r="T49" i="53"/>
  <c r="N49" i="26" s="1"/>
  <c r="O49" i="53"/>
  <c r="S49"/>
  <c r="W49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AE54" i="44"/>
  <c r="P54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9" l="1"/>
  <c r="AD49" s="1"/>
  <c r="AC49" i="24"/>
  <c r="AD49" s="1"/>
  <c r="AC49" i="28"/>
  <c r="AD49" s="1"/>
  <c r="AC49" i="27"/>
  <c r="AD49" s="1"/>
  <c r="AC48" i="26"/>
  <c r="AD48" s="1"/>
  <c r="O46" i="62"/>
  <c r="V50" i="53"/>
  <c r="U50"/>
  <c r="T50"/>
  <c r="N50" i="26" s="1"/>
  <c r="O50" i="53"/>
  <c r="S50"/>
  <c r="N50" i="24" s="1"/>
  <c r="W50" i="53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9"/>
  <c r="N50" i="27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AC50" i="27" l="1"/>
  <c r="AD50" s="1"/>
  <c r="AC50" i="28"/>
  <c r="AD50" s="1"/>
  <c r="AC49" i="26"/>
  <c r="AD49" s="1"/>
  <c r="AC50" i="29"/>
  <c r="AD50" s="1"/>
  <c r="AC50" i="24"/>
  <c r="AD50" s="1"/>
  <c r="J50" i="44"/>
  <c r="T50" i="52"/>
  <c r="M50" i="26" s="1"/>
  <c r="O50" i="52"/>
  <c r="Q50" s="1"/>
  <c r="Q54" i="44"/>
  <c r="T51" i="53"/>
  <c r="N51" i="26" s="1"/>
  <c r="O51" i="53"/>
  <c r="S51"/>
  <c r="W51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C51" i="27"/>
  <c r="AD51" s="1"/>
  <c r="AC51" i="28"/>
  <c r="AD51" s="1"/>
  <c r="AC50" i="26"/>
  <c r="AD50" s="1"/>
  <c r="J51" i="44"/>
  <c r="V52" i="53"/>
  <c r="N52" i="28" s="1"/>
  <c r="U52" i="53"/>
  <c r="T52"/>
  <c r="N52" i="26" s="1"/>
  <c r="O52" i="53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C51" i="26"/>
  <c r="AD51" s="1"/>
  <c r="AC52" i="27"/>
  <c r="AD52" s="1"/>
  <c r="AC52" i="29"/>
  <c r="AD52" s="1"/>
  <c r="AC52" i="24"/>
  <c r="AD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AG48"/>
  <c r="AG48" i="30"/>
  <c r="K53" i="38"/>
  <c r="M53" s="1"/>
  <c r="Q52" i="53"/>
  <c r="C54"/>
  <c r="AE58" i="44"/>
  <c r="P58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C53" i="28"/>
  <c r="AD53" s="1"/>
  <c r="AC53" i="27"/>
  <c r="AD53" s="1"/>
  <c r="AC53" i="29"/>
  <c r="AD53" s="1"/>
  <c r="J53" i="44"/>
  <c r="AC52" i="26"/>
  <c r="AD52" s="1"/>
  <c r="Q57" i="44"/>
  <c r="V54" i="53"/>
  <c r="U54"/>
  <c r="N54" i="27" s="1"/>
  <c r="T54" i="53"/>
  <c r="N54" i="26" s="1"/>
  <c r="O54" i="53"/>
  <c r="S54"/>
  <c r="W54"/>
  <c r="N54" i="29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N54" i="24"/>
  <c r="AF57" i="44"/>
  <c r="N54" i="28"/>
  <c r="AG48" i="26"/>
  <c r="AG48" i="28"/>
  <c r="K54" i="38"/>
  <c r="M54" s="1"/>
  <c r="C55" i="53"/>
  <c r="AE59" i="44"/>
  <c r="Q53" i="53"/>
  <c r="C55" i="52"/>
  <c r="P59" i="44"/>
  <c r="AG47" i="24"/>
  <c r="AO53" i="44"/>
  <c r="AT53" s="1"/>
  <c r="Y54"/>
  <c r="AB54" s="1"/>
  <c r="AG48" i="24"/>
  <c r="AV58" i="44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7" l="1"/>
  <c r="AD54" s="1"/>
  <c r="AC54" i="29"/>
  <c r="AD54" s="1"/>
  <c r="AC54" i="28"/>
  <c r="AD54" s="1"/>
  <c r="AC53" i="26"/>
  <c r="AD53" s="1"/>
  <c r="AC54" i="24"/>
  <c r="AD54" s="1"/>
  <c r="G55" i="44"/>
  <c r="T54" i="52"/>
  <c r="M54" i="26" s="1"/>
  <c r="O54" i="52"/>
  <c r="Q54" s="1"/>
  <c r="T55" i="53"/>
  <c r="N55" i="26" s="1"/>
  <c r="O55" i="53"/>
  <c r="S55"/>
  <c r="N55" i="24" s="1"/>
  <c r="W55" i="53"/>
  <c r="V55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4" l="1"/>
  <c r="AD55" s="1"/>
  <c r="AC55" i="27"/>
  <c r="AD55" s="1"/>
  <c r="AC55" i="28"/>
  <c r="AD55" s="1"/>
  <c r="AC55" i="29"/>
  <c r="AD55" s="1"/>
  <c r="AC54" i="26"/>
  <c r="AD54" s="1"/>
  <c r="V52" i="61"/>
  <c r="T55" i="52"/>
  <c r="M55" i="26" s="1"/>
  <c r="O55" i="52"/>
  <c r="Q55" s="1"/>
  <c r="G56" i="44"/>
  <c r="Q59"/>
  <c r="V56" i="53"/>
  <c r="N56" i="28" s="1"/>
  <c r="U56" i="53"/>
  <c r="T56"/>
  <c r="N56" i="26" s="1"/>
  <c r="O56" i="53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7"/>
  <c r="K56" i="38"/>
  <c r="M56" s="1"/>
  <c r="C57" i="53"/>
  <c r="AE61" i="44"/>
  <c r="Q55" i="53"/>
  <c r="P61" i="44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9" l="1"/>
  <c r="AD56" s="1"/>
  <c r="AC56" i="24"/>
  <c r="AD56" s="1"/>
  <c r="AC56" i="28"/>
  <c r="AD56" s="1"/>
  <c r="AC56" i="27"/>
  <c r="AD56" s="1"/>
  <c r="AC55" i="26"/>
  <c r="AD55" s="1"/>
  <c r="J56" i="44"/>
  <c r="T57" i="53"/>
  <c r="O57"/>
  <c r="S57"/>
  <c r="N57" i="24" s="1"/>
  <c r="W57" i="53"/>
  <c r="N57" i="29" s="1"/>
  <c r="V57" i="53"/>
  <c r="N57" i="28" s="1"/>
  <c r="U57" i="53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6"/>
  <c r="K57" i="38"/>
  <c r="M57" s="1"/>
  <c r="C58" i="53"/>
  <c r="AE62" i="44"/>
  <c r="Q56" i="53"/>
  <c r="P62" i="44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C57" i="27"/>
  <c r="AD57" s="1"/>
  <c r="G58" i="44"/>
  <c r="AC57" i="28"/>
  <c r="AD57" s="1"/>
  <c r="AC57" i="29"/>
  <c r="AD57" s="1"/>
  <c r="AC56" i="26"/>
  <c r="AD56" s="1"/>
  <c r="J57" i="44"/>
  <c r="Q61"/>
  <c r="V58" i="53"/>
  <c r="N58" i="28" s="1"/>
  <c r="U58" i="53"/>
  <c r="T58"/>
  <c r="O58"/>
  <c r="S58"/>
  <c r="N58" i="24" s="1"/>
  <c r="W58" i="53"/>
  <c r="N58" i="29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6"/>
  <c r="N58" i="27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J58" s="1"/>
  <c r="AV62"/>
  <c r="AR54" i="14"/>
  <c r="AP59" i="44"/>
  <c r="U56" i="14"/>
  <c r="W55"/>
  <c r="Q57"/>
  <c r="S57"/>
  <c r="O56"/>
  <c r="AM55"/>
  <c r="E55" i="61" s="1"/>
  <c r="G55" s="1"/>
  <c r="AC58" i="29" l="1"/>
  <c r="AD58" s="1"/>
  <c r="AC58" i="27"/>
  <c r="AD58" s="1"/>
  <c r="AC58" i="28"/>
  <c r="AD58" s="1"/>
  <c r="AC58" i="24"/>
  <c r="AD58" s="1"/>
  <c r="AC57" i="26"/>
  <c r="AD57" s="1"/>
  <c r="H59" i="44"/>
  <c r="T58" i="52"/>
  <c r="M58" i="26" s="1"/>
  <c r="O58" i="52"/>
  <c r="Q58" s="1"/>
  <c r="Q62" i="44"/>
  <c r="T59" i="53"/>
  <c r="N59" i="26" s="1"/>
  <c r="O59" i="53"/>
  <c r="S59"/>
  <c r="W59"/>
  <c r="N59" i="29" s="1"/>
  <c r="V59" i="53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AR55" i="14"/>
  <c r="K59" i="38"/>
  <c r="M59" s="1"/>
  <c r="Q58" i="53"/>
  <c r="C60"/>
  <c r="AE64" i="44"/>
  <c r="C60" i="52"/>
  <c r="P64" i="44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9" l="1"/>
  <c r="AD59" s="1"/>
  <c r="AC59" i="27"/>
  <c r="AD59" s="1"/>
  <c r="AC59" i="24"/>
  <c r="AD59" s="1"/>
  <c r="AC59" i="28"/>
  <c r="AD59" s="1"/>
  <c r="AC58" i="26"/>
  <c r="AD58" s="1"/>
  <c r="J59" i="44"/>
  <c r="H60"/>
  <c r="V60" i="53"/>
  <c r="U60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K60" i="38"/>
  <c r="M60" s="1"/>
  <c r="C61" i="53"/>
  <c r="AE65" i="44"/>
  <c r="Q59" i="53"/>
  <c r="P65" i="44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H61" i="44" s="1"/>
  <c r="AO56" i="14"/>
  <c r="W57"/>
  <c r="AN58"/>
  <c r="D58" i="62" s="1"/>
  <c r="AO57" i="14"/>
  <c r="E57" i="62" s="1"/>
  <c r="G57" s="1"/>
  <c r="AC60" i="27" l="1"/>
  <c r="AD60" s="1"/>
  <c r="AC60" i="29"/>
  <c r="AD60" s="1"/>
  <c r="AC60" i="28"/>
  <c r="AD60" s="1"/>
  <c r="AC60" i="24"/>
  <c r="AD60" s="1"/>
  <c r="AC59" i="26"/>
  <c r="AD59" s="1"/>
  <c r="J60" i="44"/>
  <c r="Q64"/>
  <c r="T61" i="53"/>
  <c r="O61"/>
  <c r="S61"/>
  <c r="N61" i="24" s="1"/>
  <c r="W61" i="53"/>
  <c r="N61" i="29" s="1"/>
  <c r="V61" i="53"/>
  <c r="U6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8"/>
  <c r="AG56" i="29"/>
  <c r="AG56" i="28"/>
  <c r="K61" i="38"/>
  <c r="M61" s="1"/>
  <c r="C62" i="53"/>
  <c r="AE66" i="44"/>
  <c r="Q60" i="53"/>
  <c r="P66" i="44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7" l="1"/>
  <c r="AD61" s="1"/>
  <c r="AC61" i="29"/>
  <c r="AD61" s="1"/>
  <c r="AC60" i="26"/>
  <c r="AD60" s="1"/>
  <c r="AC61" i="24"/>
  <c r="AD61" s="1"/>
  <c r="AC61" i="28"/>
  <c r="AD61" s="1"/>
  <c r="T61" i="52"/>
  <c r="M61" i="26" s="1"/>
  <c r="O61" i="52"/>
  <c r="Q61" s="1"/>
  <c r="G62" i="44"/>
  <c r="Q65"/>
  <c r="V62" i="53"/>
  <c r="N62" i="28" s="1"/>
  <c r="U62" i="53"/>
  <c r="T62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AE67" i="44"/>
  <c r="Q61" i="53"/>
  <c r="C63" i="52"/>
  <c r="P67" i="44"/>
  <c r="AO61"/>
  <c r="AT61" s="1"/>
  <c r="W59" i="14"/>
  <c r="H62" i="44"/>
  <c r="J62" s="1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C62" i="28"/>
  <c r="AD62" s="1"/>
  <c r="AC61" i="26"/>
  <c r="AD61" s="1"/>
  <c r="AC62" i="29"/>
  <c r="AD62" s="1"/>
  <c r="G63" i="44"/>
  <c r="Q66"/>
  <c r="T63" i="53"/>
  <c r="O63"/>
  <c r="S63"/>
  <c r="N63" i="24" s="1"/>
  <c r="W63" i="53"/>
  <c r="N63" i="29" s="1"/>
  <c r="V63" i="53"/>
  <c r="U6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G64" i="44" s="1"/>
  <c r="B64"/>
  <c r="A64"/>
  <c r="H61" i="14"/>
  <c r="D63" i="44"/>
  <c r="AF66"/>
  <c r="N63" i="26"/>
  <c r="N63" i="28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8"/>
  <c r="AD63" s="1"/>
  <c r="AC62" i="26"/>
  <c r="AD62" s="1"/>
  <c r="AC63" i="24"/>
  <c r="AD63" s="1"/>
  <c r="J63" i="44"/>
  <c r="T63" i="52"/>
  <c r="M63" i="26" s="1"/>
  <c r="O63" i="52"/>
  <c r="Q63" s="1"/>
  <c r="V64" i="53"/>
  <c r="N64" i="28" s="1"/>
  <c r="U64" i="53"/>
  <c r="N64" i="27" s="1"/>
  <c r="T64" i="53"/>
  <c r="N64" i="26" s="1"/>
  <c r="O64" i="53"/>
  <c r="S64"/>
  <c r="N64" i="24" s="1"/>
  <c r="W64" i="53"/>
  <c r="N64" i="29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AG59" i="30"/>
  <c r="K64" i="38"/>
  <c r="M64" s="1"/>
  <c r="AG59" i="28"/>
  <c r="C65" i="53"/>
  <c r="AE69" i="44"/>
  <c r="Q63" i="53"/>
  <c r="P69" i="44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C64" i="27"/>
  <c r="AD64" s="1"/>
  <c r="G61" i="61"/>
  <c r="V61" s="1"/>
  <c r="AC64" i="28"/>
  <c r="AD64" s="1"/>
  <c r="AC64" i="29"/>
  <c r="AD64" s="1"/>
  <c r="AC63" i="26"/>
  <c r="AD63" s="1"/>
  <c r="Q68" i="44"/>
  <c r="T65" i="53"/>
  <c r="N65" i="26" s="1"/>
  <c r="O65" i="53"/>
  <c r="S65"/>
  <c r="N65" i="24" s="1"/>
  <c r="W65" i="53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9"/>
  <c r="K65" i="38"/>
  <c r="M65" s="1"/>
  <c r="Q64" i="53"/>
  <c r="C66"/>
  <c r="AE70" i="44"/>
  <c r="P70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4" l="1"/>
  <c r="AD65" s="1"/>
  <c r="AC65" i="27"/>
  <c r="AD65" s="1"/>
  <c r="AC65" i="28"/>
  <c r="AD65" s="1"/>
  <c r="AC64" i="26"/>
  <c r="AD64" s="1"/>
  <c r="AC65" i="29"/>
  <c r="AD65" s="1"/>
  <c r="O60" i="61"/>
  <c r="J65" i="44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W66"/>
  <c r="N66" i="29" s="1"/>
  <c r="G66" i="44"/>
  <c r="M67"/>
  <c r="R64" i="14"/>
  <c r="V64"/>
  <c r="T64"/>
  <c r="O64"/>
  <c r="B67" i="44"/>
  <c r="A67"/>
  <c r="H64" i="14"/>
  <c r="D66" i="44"/>
  <c r="N66" i="24"/>
  <c r="AF69" i="44"/>
  <c r="AG61" i="28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9" l="1"/>
  <c r="AD66" s="1"/>
  <c r="AC66" i="27"/>
  <c r="AD66" s="1"/>
  <c r="AC65" i="26"/>
  <c r="AD65" s="1"/>
  <c r="AC66" i="24"/>
  <c r="AD66" s="1"/>
  <c r="AC66" i="28"/>
  <c r="AD66" s="1"/>
  <c r="J66" i="44"/>
  <c r="T67" i="53"/>
  <c r="N67" i="26" s="1"/>
  <c r="O67" i="53"/>
  <c r="S67"/>
  <c r="N67" i="24" s="1"/>
  <c r="W67" i="53"/>
  <c r="N67" i="29" s="1"/>
  <c r="V67" i="53"/>
  <c r="N67" i="28" s="1"/>
  <c r="U67" i="53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6" i="26"/>
  <c r="AD66" s="1"/>
  <c r="AC67" i="27"/>
  <c r="AD67" s="1"/>
  <c r="AC67" i="24"/>
  <c r="AD67" s="1"/>
  <c r="AC67" i="28"/>
  <c r="AD67" s="1"/>
  <c r="G68" i="44"/>
  <c r="J67"/>
  <c r="V63" i="62"/>
  <c r="V68" i="53"/>
  <c r="N68" i="28" s="1"/>
  <c r="U68" i="53"/>
  <c r="N68" i="27" s="1"/>
  <c r="T68" i="53"/>
  <c r="N68" i="26" s="1"/>
  <c r="O68" i="53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AG62" i="24"/>
  <c r="AG62" i="29"/>
  <c r="K68" i="38"/>
  <c r="M68" s="1"/>
  <c r="C69" i="53"/>
  <c r="AE73" i="44"/>
  <c r="Q67" i="53"/>
  <c r="P73" i="44"/>
  <c r="C69" i="52"/>
  <c r="AG60" i="24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AC68" i="28"/>
  <c r="AD68" s="1"/>
  <c r="AC68" i="27"/>
  <c r="AD68" s="1"/>
  <c r="AC68" i="29"/>
  <c r="AD68" s="1"/>
  <c r="AC68" i="24"/>
  <c r="AD68" s="1"/>
  <c r="AC67" i="26"/>
  <c r="AD67" s="1"/>
  <c r="H69" i="44"/>
  <c r="Q72"/>
  <c r="T69" i="53"/>
  <c r="N69" i="26" s="1"/>
  <c r="O69" i="53"/>
  <c r="S69"/>
  <c r="N69" i="24" s="1"/>
  <c r="W69" i="53"/>
  <c r="V69"/>
  <c r="N69" i="28" s="1"/>
  <c r="U69" i="53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7" l="1"/>
  <c r="AD69" s="1"/>
  <c r="AC69" i="28"/>
  <c r="AD69" s="1"/>
  <c r="AC69" i="29"/>
  <c r="AD69" s="1"/>
  <c r="AC68" i="26"/>
  <c r="AD68" s="1"/>
  <c r="AC69" i="24"/>
  <c r="AD69" s="1"/>
  <c r="G70" i="44"/>
  <c r="J69"/>
  <c r="T69" i="52"/>
  <c r="M69" i="26" s="1"/>
  <c r="O69" i="52"/>
  <c r="Q69" s="1"/>
  <c r="Q73" i="44"/>
  <c r="V70" i="53"/>
  <c r="N70" i="28" s="1"/>
  <c r="U70" i="53"/>
  <c r="N70" i="27" s="1"/>
  <c r="T70" i="53"/>
  <c r="N70" i="26" s="1"/>
  <c r="O70" i="53"/>
  <c r="S70"/>
  <c r="W70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AG63" i="28"/>
  <c r="Y70" i="44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AC70" i="29"/>
  <c r="AD70" s="1"/>
  <c r="AC70" i="27"/>
  <c r="AD70" s="1"/>
  <c r="AC69" i="26"/>
  <c r="AD69" s="1"/>
  <c r="AC70" i="24"/>
  <c r="AD70" s="1"/>
  <c r="AC70" i="28"/>
  <c r="AD70" s="1"/>
  <c r="H71" i="44"/>
  <c r="T71" i="53"/>
  <c r="N71" i="26" s="1"/>
  <c r="O71" i="53"/>
  <c r="S71"/>
  <c r="N71" i="24" s="1"/>
  <c r="W71" i="53"/>
  <c r="V71"/>
  <c r="U7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9"/>
  <c r="N71" i="28"/>
  <c r="AG67" i="27"/>
  <c r="K71" i="38"/>
  <c r="M71" s="1"/>
  <c r="C72" i="53"/>
  <c r="AE76" i="44"/>
  <c r="Q70" i="53"/>
  <c r="C72" i="52"/>
  <c r="P76" i="44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4" l="1"/>
  <c r="AD71" s="1"/>
  <c r="AC71" i="29"/>
  <c r="AD71" s="1"/>
  <c r="AC71" i="27"/>
  <c r="AD71" s="1"/>
  <c r="AC70" i="26"/>
  <c r="AD70" s="1"/>
  <c r="AC71" i="28"/>
  <c r="AD71" s="1"/>
  <c r="J71" i="44"/>
  <c r="O68" i="62"/>
  <c r="G69" i="61"/>
  <c r="O69" s="1"/>
  <c r="Q75" i="44"/>
  <c r="T71" i="52"/>
  <c r="M71" i="26" s="1"/>
  <c r="O71" i="52"/>
  <c r="Q71" s="1"/>
  <c r="V72" i="53"/>
  <c r="U72"/>
  <c r="N72" i="27" s="1"/>
  <c r="T72" i="53"/>
  <c r="O72"/>
  <c r="S72"/>
  <c r="W72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4"/>
  <c r="AG67" i="29"/>
  <c r="K72" i="38"/>
  <c r="M72" s="1"/>
  <c r="C73" i="53"/>
  <c r="AE77" i="44"/>
  <c r="Q71" i="53"/>
  <c r="P77" i="44"/>
  <c r="C73" i="52"/>
  <c r="AG65" i="28"/>
  <c r="AG65" i="26"/>
  <c r="AG65" i="29"/>
  <c r="AG65" i="27"/>
  <c r="AG65" i="30"/>
  <c r="W69" i="14"/>
  <c r="H72" i="44"/>
  <c r="J72" s="1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AC72" i="27" l="1"/>
  <c r="AD72" s="1"/>
  <c r="AC72" i="28"/>
  <c r="AD72" s="1"/>
  <c r="AC72" i="24"/>
  <c r="AD72" s="1"/>
  <c r="AC71" i="26"/>
  <c r="AD71" s="1"/>
  <c r="AC72" i="29"/>
  <c r="AD72" s="1"/>
  <c r="H73" i="44"/>
  <c r="V69" i="61"/>
  <c r="T72" i="52"/>
  <c r="M72" i="26" s="1"/>
  <c r="O72" i="52"/>
  <c r="Q72" s="1"/>
  <c r="V68" i="63"/>
  <c r="Q76" i="44"/>
  <c r="T73" i="53"/>
  <c r="N73" i="26" s="1"/>
  <c r="O73" i="53"/>
  <c r="S73"/>
  <c r="W7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N73" i="24"/>
  <c r="AG68" i="29"/>
  <c r="AG68" i="27"/>
  <c r="AG68" i="28"/>
  <c r="AG68" i="30"/>
  <c r="K73" i="38"/>
  <c r="M73" s="1"/>
  <c r="Q72" i="53"/>
  <c r="C74"/>
  <c r="AE78" i="44"/>
  <c r="P78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8" l="1"/>
  <c r="AD73" s="1"/>
  <c r="AC72" i="26"/>
  <c r="AD72" s="1"/>
  <c r="AC73" i="24"/>
  <c r="AD73" s="1"/>
  <c r="AC73" i="27"/>
  <c r="AD73" s="1"/>
  <c r="AC73" i="29"/>
  <c r="AD73" s="1"/>
  <c r="J73" i="44"/>
  <c r="Q77"/>
  <c r="V74" i="53"/>
  <c r="U74"/>
  <c r="N74" i="27" s="1"/>
  <c r="T74" i="53"/>
  <c r="O74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R72"/>
  <c r="T72"/>
  <c r="AO72" s="1"/>
  <c r="E72" i="62" s="1"/>
  <c r="O72" i="14"/>
  <c r="B75" i="44"/>
  <c r="A75"/>
  <c r="H72" i="14"/>
  <c r="D74" i="44"/>
  <c r="N74" i="24"/>
  <c r="AF77" i="44"/>
  <c r="N74" i="26"/>
  <c r="N74" i="28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G68" i="24"/>
  <c r="AV78" i="44"/>
  <c r="AR70" i="14"/>
  <c r="AP75" i="44"/>
  <c r="AQ72" i="14"/>
  <c r="E72" i="63" s="1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9" l="1"/>
  <c r="AD74" s="1"/>
  <c r="AC74" i="27"/>
  <c r="AD74" s="1"/>
  <c r="AC74" i="24"/>
  <c r="AD74" s="1"/>
  <c r="AC73" i="26"/>
  <c r="AD73" s="1"/>
  <c r="AC74" i="28"/>
  <c r="AD74" s="1"/>
  <c r="J74" i="44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U75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C75" i="29"/>
  <c r="AD75" s="1"/>
  <c r="AC75" i="28"/>
  <c r="AD75" s="1"/>
  <c r="AC74" i="26"/>
  <c r="AD74" s="1"/>
  <c r="H76" i="44"/>
  <c r="J75"/>
  <c r="T75" i="52"/>
  <c r="M75" i="26" s="1"/>
  <c r="O75" i="52"/>
  <c r="Q75" s="1"/>
  <c r="V76" i="53"/>
  <c r="N76" i="28" s="1"/>
  <c r="U76" i="53"/>
  <c r="T76"/>
  <c r="N76" i="26" s="1"/>
  <c r="O76" i="53"/>
  <c r="S76"/>
  <c r="W76"/>
  <c r="N76" i="29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7"/>
  <c r="K76" i="38"/>
  <c r="M76" s="1"/>
  <c r="C77" i="53"/>
  <c r="AE81" i="44"/>
  <c r="Q75" i="53"/>
  <c r="P81" i="44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9" l="1"/>
  <c r="AD76" s="1"/>
  <c r="AC75" i="26"/>
  <c r="AD75" s="1"/>
  <c r="AC76" i="27"/>
  <c r="AD76" s="1"/>
  <c r="AC76" i="24"/>
  <c r="AD76" s="1"/>
  <c r="AC76" i="28"/>
  <c r="AD76" s="1"/>
  <c r="J76" i="44"/>
  <c r="V71" i="61"/>
  <c r="T76" i="52"/>
  <c r="M76" i="26" s="1"/>
  <c r="O76" i="52"/>
  <c r="Q76" s="1"/>
  <c r="Q80" i="44"/>
  <c r="T77" i="53"/>
  <c r="N77" i="26" s="1"/>
  <c r="O77" i="53"/>
  <c r="S77"/>
  <c r="W77"/>
  <c r="N77" i="29" s="1"/>
  <c r="V77" i="53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K77" i="38"/>
  <c r="M77" s="1"/>
  <c r="Q76" i="53"/>
  <c r="C78"/>
  <c r="AE82" i="44"/>
  <c r="P82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7"/>
  <c r="AD77" s="1"/>
  <c r="AC76" i="26"/>
  <c r="AD76" s="1"/>
  <c r="AC77" i="24"/>
  <c r="AD77" s="1"/>
  <c r="AC77" i="29"/>
  <c r="AD77" s="1"/>
  <c r="AC77" i="28"/>
  <c r="AD77" s="1"/>
  <c r="V78" i="53"/>
  <c r="N78" i="28" s="1"/>
  <c r="U78" i="53"/>
  <c r="T78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AE83" i="44"/>
  <c r="Q77" i="53"/>
  <c r="C79" i="52"/>
  <c r="P83" i="44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8" i="27"/>
  <c r="AD78" s="1"/>
  <c r="AC78" i="24"/>
  <c r="AD78" s="1"/>
  <c r="AC78" i="28"/>
  <c r="AD78" s="1"/>
  <c r="AC77" i="26"/>
  <c r="AD77" s="1"/>
  <c r="AC78" i="29"/>
  <c r="AD78" s="1"/>
  <c r="T79" i="53"/>
  <c r="O79"/>
  <c r="S79"/>
  <c r="N79" i="24" s="1"/>
  <c r="W79" i="53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AC79" i="29" l="1"/>
  <c r="AD79" s="1"/>
  <c r="AC79" i="27"/>
  <c r="AD79" s="1"/>
  <c r="AC79" i="24"/>
  <c r="AD79" s="1"/>
  <c r="AC78" i="26"/>
  <c r="AD78" s="1"/>
  <c r="AC79" i="28"/>
  <c r="AD79" s="1"/>
  <c r="G80" i="44"/>
  <c r="J80" s="1"/>
  <c r="V76" i="62"/>
  <c r="H80" i="44"/>
  <c r="V80" i="53"/>
  <c r="N80" i="28" s="1"/>
  <c r="U80" i="53"/>
  <c r="T80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7"/>
  <c r="N80" i="29"/>
  <c r="N80" i="26"/>
  <c r="K80" i="38"/>
  <c r="M80" s="1"/>
  <c r="C81" i="53"/>
  <c r="AE85" i="44"/>
  <c r="Q79" i="53"/>
  <c r="P85" i="44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4" l="1"/>
  <c r="AD80" s="1"/>
  <c r="AC80" i="28"/>
  <c r="AD80" s="1"/>
  <c r="AC80" i="27"/>
  <c r="AD80" s="1"/>
  <c r="AC80" i="29"/>
  <c r="AD80" s="1"/>
  <c r="AC79" i="26"/>
  <c r="AD79" s="1"/>
  <c r="G81" i="44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C81" i="29"/>
  <c r="AD81" s="1"/>
  <c r="AC81" i="27"/>
  <c r="AD81" s="1"/>
  <c r="AC81" i="28"/>
  <c r="AD81" s="1"/>
  <c r="AC80" i="26"/>
  <c r="AD80" s="1"/>
  <c r="J81" i="44"/>
  <c r="T81" i="52"/>
  <c r="M81" i="26" s="1"/>
  <c r="O81" i="52"/>
  <c r="Q81" s="1"/>
  <c r="G82" i="44"/>
  <c r="Q85"/>
  <c r="V82" i="53"/>
  <c r="N82" i="28" s="1"/>
  <c r="U82" i="53"/>
  <c r="T82"/>
  <c r="N82" i="26" s="1"/>
  <c r="O82" i="53"/>
  <c r="S82"/>
  <c r="N82" i="24" s="1"/>
  <c r="W82" i="53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N82" i="27"/>
  <c r="K82" i="38"/>
  <c r="M82" s="1"/>
  <c r="C83" i="53"/>
  <c r="AE87" i="44"/>
  <c r="Q81" i="53"/>
  <c r="C83" i="52"/>
  <c r="P87" i="44"/>
  <c r="AG74" i="24"/>
  <c r="AG75"/>
  <c r="W79" i="14"/>
  <c r="H82" i="44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H83" i="44" s="1"/>
  <c r="S81" i="14"/>
  <c r="AQ79"/>
  <c r="E79" i="63" s="1"/>
  <c r="AP79" i="14"/>
  <c r="D79" i="63" s="1"/>
  <c r="AO79" i="14"/>
  <c r="E79" i="62" s="1"/>
  <c r="Q81" i="14"/>
  <c r="O80"/>
  <c r="J82" i="44" l="1"/>
  <c r="AC82" i="27"/>
  <c r="AD82" s="1"/>
  <c r="AC82" i="24"/>
  <c r="AD82" s="1"/>
  <c r="AC82" i="28"/>
  <c r="AD82" s="1"/>
  <c r="O78" i="63"/>
  <c r="AC82" i="29"/>
  <c r="AD82" s="1"/>
  <c r="AC81" i="26"/>
  <c r="AD81" s="1"/>
  <c r="Q86" i="44"/>
  <c r="T83" i="53"/>
  <c r="O83"/>
  <c r="S83"/>
  <c r="N83" i="24" s="1"/>
  <c r="W83" i="53"/>
  <c r="N83" i="29" s="1"/>
  <c r="V83" i="53"/>
  <c r="U83"/>
  <c r="N83" i="27" s="1"/>
  <c r="T82" i="52"/>
  <c r="M82" i="26" s="1"/>
  <c r="O82" i="52"/>
  <c r="Q82" s="1"/>
  <c r="G79" i="63"/>
  <c r="V79" s="1"/>
  <c r="G83" i="44"/>
  <c r="J83" s="1"/>
  <c r="M84"/>
  <c r="V81" i="14"/>
  <c r="R81"/>
  <c r="T81"/>
  <c r="B84" i="44"/>
  <c r="A84"/>
  <c r="H81" i="14"/>
  <c r="D83" i="44"/>
  <c r="AF86"/>
  <c r="N83" i="28"/>
  <c r="N83" i="26"/>
  <c r="K83" i="38"/>
  <c r="M83" s="1"/>
  <c r="Q82" i="53"/>
  <c r="C84"/>
  <c r="AE88" i="44"/>
  <c r="C84" i="52"/>
  <c r="P88" i="44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3" i="27"/>
  <c r="AD83" s="1"/>
  <c r="AC82" i="26"/>
  <c r="AD82" s="1"/>
  <c r="AC83" i="24"/>
  <c r="AD83" s="1"/>
  <c r="AC83" i="28"/>
  <c r="AD83" s="1"/>
  <c r="AC83" i="29"/>
  <c r="AD83" s="1"/>
  <c r="G84" i="44"/>
  <c r="T83" i="52"/>
  <c r="M83" i="26" s="1"/>
  <c r="O83" i="52"/>
  <c r="Q83" s="1"/>
  <c r="Q87" i="44"/>
  <c r="V84" i="53"/>
  <c r="U84"/>
  <c r="N84" i="27" s="1"/>
  <c r="T84" i="53"/>
  <c r="N84" i="26" s="1"/>
  <c r="O84" i="53"/>
  <c r="S84"/>
  <c r="N84" i="24" s="1"/>
  <c r="W84" i="53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8" l="1"/>
  <c r="AD84" s="1"/>
  <c r="AC84" i="29"/>
  <c r="AD84" s="1"/>
  <c r="AC84" i="27"/>
  <c r="AD84" s="1"/>
  <c r="AC84" i="24"/>
  <c r="AD84" s="1"/>
  <c r="AC83" i="26"/>
  <c r="AD83" s="1"/>
  <c r="J84" i="44"/>
  <c r="V81" i="61"/>
  <c r="G85" i="44"/>
  <c r="W82" i="14"/>
  <c r="Q88" i="44"/>
  <c r="T85" i="53"/>
  <c r="O85"/>
  <c r="S85"/>
  <c r="N85" i="24" s="1"/>
  <c r="W85" i="53"/>
  <c r="N85" i="29" s="1"/>
  <c r="V85" i="53"/>
  <c r="N85" i="28" s="1"/>
  <c r="U85" i="53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K85" i="38"/>
  <c r="M85" s="1"/>
  <c r="Q84" i="53"/>
  <c r="C86"/>
  <c r="AE90" i="44"/>
  <c r="P90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4" l="1"/>
  <c r="AD85" s="1"/>
  <c r="AC85" i="28"/>
  <c r="AD85" s="1"/>
  <c r="AC85" i="27"/>
  <c r="AD85" s="1"/>
  <c r="AC84" i="26"/>
  <c r="AD84" s="1"/>
  <c r="AC85" i="29"/>
  <c r="AD85" s="1"/>
  <c r="H86" i="44"/>
  <c r="T85" i="52"/>
  <c r="M85" i="26" s="1"/>
  <c r="O85" i="52"/>
  <c r="Q85" s="1"/>
  <c r="V86" i="53"/>
  <c r="N86" i="28" s="1"/>
  <c r="U86" i="53"/>
  <c r="N86" i="27" s="1"/>
  <c r="T86" i="53"/>
  <c r="N86" i="26" s="1"/>
  <c r="O86" i="53"/>
  <c r="S86"/>
  <c r="N86" i="24" s="1"/>
  <c r="W86" i="53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AG80" i="27"/>
  <c r="K86" i="38"/>
  <c r="M86" s="1"/>
  <c r="AG81" i="29"/>
  <c r="C87" i="53"/>
  <c r="AE91" i="44"/>
  <c r="Q85" i="53"/>
  <c r="C87" i="52"/>
  <c r="P91" i="44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AC86" i="24" l="1"/>
  <c r="AD86" s="1"/>
  <c r="AC86" i="27"/>
  <c r="AD86" s="1"/>
  <c r="AC86" i="28"/>
  <c r="AD86" s="1"/>
  <c r="AC86" i="29"/>
  <c r="AD86" s="1"/>
  <c r="AC85" i="26"/>
  <c r="AD85" s="1"/>
  <c r="J86" i="44"/>
  <c r="G87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N87" i="28" s="1"/>
  <c r="U87" i="53"/>
  <c r="M88" i="44"/>
  <c r="O85" i="14"/>
  <c r="V85"/>
  <c r="T85"/>
  <c r="R85"/>
  <c r="B88" i="44"/>
  <c r="A88"/>
  <c r="H85" i="14"/>
  <c r="D87" i="44"/>
  <c r="AF90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C87" i="29" l="1"/>
  <c r="AD87" s="1"/>
  <c r="AC86" i="26"/>
  <c r="AD86" s="1"/>
  <c r="AC87" i="27"/>
  <c r="AD87" s="1"/>
  <c r="AC87" i="24"/>
  <c r="AD87" s="1"/>
  <c r="AC87" i="28"/>
  <c r="AD87" s="1"/>
  <c r="G83" i="62"/>
  <c r="V83" s="1"/>
  <c r="J87" i="44"/>
  <c r="V88" i="53"/>
  <c r="U88"/>
  <c r="N88" i="27" s="1"/>
  <c r="T88" i="53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AE93" i="44"/>
  <c r="Q87" i="53"/>
  <c r="P93" i="44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9"/>
  <c r="AD88" s="1"/>
  <c r="AC88" i="28"/>
  <c r="AD88" s="1"/>
  <c r="AC88" i="24"/>
  <c r="AD88" s="1"/>
  <c r="AC87" i="26"/>
  <c r="AD87" s="1"/>
  <c r="V83" i="63"/>
  <c r="O83" i="62"/>
  <c r="H89" i="44"/>
  <c r="T88" i="52"/>
  <c r="M88" i="26" s="1"/>
  <c r="O88" i="52"/>
  <c r="Q88" s="1"/>
  <c r="Q92" i="44"/>
  <c r="T89" i="53"/>
  <c r="O89"/>
  <c r="S89"/>
  <c r="N89" i="24" s="1"/>
  <c r="W89" i="53"/>
  <c r="N89" i="29" s="1"/>
  <c r="V89" i="53"/>
  <c r="N89" i="28" s="1"/>
  <c r="U89" i="53"/>
  <c r="N89" i="27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6"/>
  <c r="AG84" i="28"/>
  <c r="AG84" i="29"/>
  <c r="AG84" i="27"/>
  <c r="K89" i="38"/>
  <c r="M89" s="1"/>
  <c r="C90" i="53"/>
  <c r="AE94" i="44"/>
  <c r="Q88" i="53"/>
  <c r="P94" i="44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9" l="1"/>
  <c r="AD89" s="1"/>
  <c r="AC89" i="24"/>
  <c r="AD89" s="1"/>
  <c r="AC89" i="28"/>
  <c r="AD89" s="1"/>
  <c r="AC88" i="26"/>
  <c r="AD88" s="1"/>
  <c r="AC89" i="27"/>
  <c r="AD89" s="1"/>
  <c r="J89" i="44"/>
  <c r="G90"/>
  <c r="Q93"/>
  <c r="V90" i="53"/>
  <c r="N90" i="28" s="1"/>
  <c r="U90" i="53"/>
  <c r="T90"/>
  <c r="N90" i="26" s="1"/>
  <c r="O90" i="53"/>
  <c r="S90"/>
  <c r="N90" i="24" s="1"/>
  <c r="W90" i="53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AF93"/>
  <c r="N90" i="27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S89"/>
  <c r="AN87"/>
  <c r="D87" i="62" s="1"/>
  <c r="Q89" i="14"/>
  <c r="O88"/>
  <c r="AC90" i="28" l="1"/>
  <c r="AD90" s="1"/>
  <c r="AC89" i="26"/>
  <c r="AD89" s="1"/>
  <c r="AC90" i="24"/>
  <c r="AD90" s="1"/>
  <c r="AC90" i="29"/>
  <c r="AD90" s="1"/>
  <c r="AC90" i="27"/>
  <c r="AD90" s="1"/>
  <c r="H91" i="44"/>
  <c r="J90"/>
  <c r="T90" i="52"/>
  <c r="M90" i="26" s="1"/>
  <c r="O90" i="52"/>
  <c r="Q90" s="1"/>
  <c r="T91" i="53"/>
  <c r="N91" i="26" s="1"/>
  <c r="O91" i="53"/>
  <c r="S91"/>
  <c r="N91" i="24" s="1"/>
  <c r="W91" i="53"/>
  <c r="N91" i="29" s="1"/>
  <c r="V91" i="53"/>
  <c r="N91" i="28" s="1"/>
  <c r="U91" i="53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AG84" i="24"/>
  <c r="AG86" i="27"/>
  <c r="AG86" i="28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4"/>
  <c r="AD91" s="1"/>
  <c r="AC90" i="26"/>
  <c r="AD90" s="1"/>
  <c r="AC91" i="29"/>
  <c r="AD91" s="1"/>
  <c r="AC91" i="28"/>
  <c r="AD91" s="1"/>
  <c r="J91" i="44"/>
  <c r="Q95"/>
  <c r="T91" i="52"/>
  <c r="M91" i="26" s="1"/>
  <c r="O91" i="52"/>
  <c r="Q91" s="1"/>
  <c r="V92" i="53"/>
  <c r="N92" i="28" s="1"/>
  <c r="U92" i="53"/>
  <c r="N92" i="27" s="1"/>
  <c r="T92" i="53"/>
  <c r="N92" i="26" s="1"/>
  <c r="O92" i="53"/>
  <c r="S92"/>
  <c r="N92" i="24" s="1"/>
  <c r="W92" i="53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AF95"/>
  <c r="AG87" i="24"/>
  <c r="AG86" i="26"/>
  <c r="AG86" i="29"/>
  <c r="AG87"/>
  <c r="AG87" i="28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9" l="1"/>
  <c r="AD92" s="1"/>
  <c r="AC92" i="27"/>
  <c r="AD92" s="1"/>
  <c r="AC91" i="26"/>
  <c r="AD91" s="1"/>
  <c r="AC92" i="28"/>
  <c r="AD92" s="1"/>
  <c r="AC92" i="24"/>
  <c r="AD92" s="1"/>
  <c r="H93" i="44"/>
  <c r="T92" i="52"/>
  <c r="M92" i="26" s="1"/>
  <c r="O92" i="52"/>
  <c r="Q92" s="1"/>
  <c r="Q96" i="44"/>
  <c r="T93" i="53"/>
  <c r="N93" i="26" s="1"/>
  <c r="O93" i="53"/>
  <c r="S93"/>
  <c r="W9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AG88" i="28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C93" i="27"/>
  <c r="AD93" s="1"/>
  <c r="AC93" i="28"/>
  <c r="AD93" s="1"/>
  <c r="AC92" i="26"/>
  <c r="AD92" s="1"/>
  <c r="O88" i="62"/>
  <c r="J93" i="44"/>
  <c r="Q97"/>
  <c r="V94" i="53"/>
  <c r="N94" i="28" s="1"/>
  <c r="U94" i="53"/>
  <c r="N94" i="27" s="1"/>
  <c r="T94" i="53"/>
  <c r="O94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6"/>
  <c r="AG88" i="29"/>
  <c r="AG88" i="30"/>
  <c r="AG88" i="26"/>
  <c r="K94" i="38"/>
  <c r="M94" s="1"/>
  <c r="C95" i="53"/>
  <c r="AE99" i="44"/>
  <c r="Q93" i="53"/>
  <c r="C95" i="52"/>
  <c r="P99" i="44"/>
  <c r="W91" i="14"/>
  <c r="H94" i="44"/>
  <c r="J94" s="1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AC94" i="24" l="1"/>
  <c r="AD94" s="1"/>
  <c r="AC94" i="27"/>
  <c r="AD94" s="1"/>
  <c r="AC94" i="28"/>
  <c r="AD94" s="1"/>
  <c r="AC94" i="29"/>
  <c r="AD94" s="1"/>
  <c r="AC93" i="26"/>
  <c r="AD93" s="1"/>
  <c r="O90" i="61"/>
  <c r="H95" i="44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8" l="1"/>
  <c r="AD95" s="1"/>
  <c r="AC95" i="24"/>
  <c r="AD95" s="1"/>
  <c r="AC94" i="26"/>
  <c r="AD94" s="1"/>
  <c r="AC95" i="29"/>
  <c r="AD95" s="1"/>
  <c r="AC95" i="27"/>
  <c r="AD95" s="1"/>
  <c r="J95" i="44"/>
  <c r="G91" i="63"/>
  <c r="V91" s="1"/>
  <c r="G96" i="44"/>
  <c r="T95" i="52"/>
  <c r="M95" i="26" s="1"/>
  <c r="O95" i="52"/>
  <c r="Q95" s="1"/>
  <c r="Q99" i="44"/>
  <c r="V96" i="53"/>
  <c r="N96" i="28" s="1"/>
  <c r="U96" i="53"/>
  <c r="N96" i="27" s="1"/>
  <c r="T96" i="53"/>
  <c r="N96" i="26" s="1"/>
  <c r="O96" i="53"/>
  <c r="S96"/>
  <c r="N96" i="24" s="1"/>
  <c r="W96" i="53"/>
  <c r="N96" i="29" s="1"/>
  <c r="V90" i="63"/>
  <c r="M97" i="44"/>
  <c r="V91" i="62"/>
  <c r="O91"/>
  <c r="G91" i="61"/>
  <c r="R94" i="14"/>
  <c r="V94"/>
  <c r="T94"/>
  <c r="B97" i="44"/>
  <c r="A97"/>
  <c r="H94" i="14"/>
  <c r="D96" i="44"/>
  <c r="AF99"/>
  <c r="AG91" i="26"/>
  <c r="AG92" i="28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J96" s="1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4" l="1"/>
  <c r="AD96" s="1"/>
  <c r="AC96" i="27"/>
  <c r="AD96" s="1"/>
  <c r="AC96" i="28"/>
  <c r="AD96" s="1"/>
  <c r="AC95" i="26"/>
  <c r="AD95" s="1"/>
  <c r="AC96" i="29"/>
  <c r="AD96" s="1"/>
  <c r="O91" i="63"/>
  <c r="G97" i="44"/>
  <c r="Q100"/>
  <c r="T97" i="53"/>
  <c r="N97" i="26" s="1"/>
  <c r="O97" i="53"/>
  <c r="S97"/>
  <c r="W97"/>
  <c r="V97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7" l="1"/>
  <c r="AD97" s="1"/>
  <c r="AC96" i="26"/>
  <c r="AD96" s="1"/>
  <c r="AC97" i="24"/>
  <c r="AD97" s="1"/>
  <c r="AC97" i="28"/>
  <c r="AD97" s="1"/>
  <c r="AC97" i="29"/>
  <c r="AD97" s="1"/>
  <c r="V92" i="63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9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9" l="1"/>
  <c r="AD98" s="1"/>
  <c r="N98" i="26"/>
  <c r="AC98" i="27"/>
  <c r="AD98" s="1"/>
  <c r="AC98" i="24"/>
  <c r="AD98" s="1"/>
  <c r="AC97" i="26"/>
  <c r="AD97" s="1"/>
  <c r="J98" i="44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H100" i="44"/>
  <c r="J99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G10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V96" i="63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G102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<sst xmlns="http://schemas.openxmlformats.org/spreadsheetml/2006/main" count="7838" uniqueCount="490">
  <si>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</si>
  <si>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</si>
  <si>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</si>
  <si>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</si>
  <si>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</si>
  <si>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</si>
  <si>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</si>
  <si>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</si>
  <si>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</si>
  <si>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</si>
  <si>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</si>
  <si>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</si>
  <si>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</si>
  <si>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</si>
  <si>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</si>
  <si>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</si>
  <si>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</si>
  <si>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</si>
  <si>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</si>
  <si>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</si>
  <si>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</si>
  <si>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</si>
  <si>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</si>
  <si>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</si>
  <si>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</si>
  <si>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</si>
  <si>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</si>
  <si>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</si>
  <si>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</si>
  <si>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</si>
  <si>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</si>
  <si>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</si>
  <si>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</si>
  <si>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</si>
  <si>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</si>
  <si>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</si>
  <si>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</si>
  <si>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</si>
  <si>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</si>
  <si>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</si>
  <si>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</si>
  <si>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</si>
  <si>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</si>
  <si>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</si>
  <si>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</si>
  <si>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</si>
  <si>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</si>
  <si>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</si>
  <si>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</si>
  <si>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</si>
  <si>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</si>
  <si>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</si>
  <si>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</si>
  <si>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</si>
  <si>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</si>
  <si>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</si>
  <si>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</si>
  <si>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</si>
  <si>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</si>
  <si>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</si>
  <si>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</si>
  <si>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</si>
  <si>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</si>
  <si>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</si>
  <si>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</si>
  <si>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</si>
  <si>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</si>
  <si>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</si>
  <si>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</si>
  <si>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</si>
  <si>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</si>
  <si>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</si>
  <si>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</si>
  <si>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</si>
  <si>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</si>
  <si>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</si>
  <si>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</si>
  <si>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</si>
  <si>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</si>
  <si>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</si>
  <si>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</si>
  <si>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</si>
  <si>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</si>
  <si>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</si>
  <si>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</si>
  <si>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</si>
  <si>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</si>
  <si>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</si>
  <si>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</si>
  <si>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</si>
  <si>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</si>
  <si>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</si>
  <si>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</si>
  <si>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</si>
  <si>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</si>
  <si>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</si>
  <si>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</si>
  <si>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</si>
  <si>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</si>
  <si>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</si>
  <si>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</si>
  <si>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</si>
  <si>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</si>
  <si>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</si>
  <si>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</si>
  <si>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</si>
  <si>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</si>
  <si>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</si>
  <si>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</si>
  <si>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</si>
  <si>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</si>
  <si>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</si>
  <si>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</si>
  <si>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</si>
  <si>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</si>
  <si>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</si>
  <si>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</si>
  <si>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</si>
  <si>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</si>
  <si>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</si>
  <si>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</si>
  <si>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</si>
  <si>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</si>
  <si>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</si>
  <si>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</si>
  <si>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</si>
  <si>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</si>
  <si>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</si>
  <si>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</si>
  <si>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</si>
  <si>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</si>
  <si>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</si>
  <si>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</si>
  <si>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</si>
  <si>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</si>
  <si>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</si>
  <si>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</si>
  <si>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</si>
  <si>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</si>
  <si>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</si>
  <si>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</si>
  <si>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</si>
  <si>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</si>
  <si>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</si>
  <si>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</si>
  <si>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</si>
  <si>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</si>
  <si>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</si>
  <si>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</si>
  <si>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</si>
  <si>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</si>
  <si>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</si>
  <si>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</si>
  <si>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</si>
  <si>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</si>
  <si>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</si>
  <si>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</si>
  <si>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</si>
  <si>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</si>
  <si>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</si>
  <si>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</si>
  <si>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</si>
  <si>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</si>
  <si>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</si>
  <si>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</si>
  <si>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</si>
  <si>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</si>
  <si>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</si>
  <si>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</si>
  <si>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</si>
  <si>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</si>
  <si>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</si>
  <si>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</si>
  <si>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</si>
  <si>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</si>
  <si>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</si>
  <si>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</si>
  <si>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</si>
  <si>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</si>
  <si>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</si>
  <si>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</si>
  <si>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</si>
  <si>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</si>
  <si>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</si>
  <si>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</si>
  <si>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</si>
  <si>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</si>
  <si>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</si>
  <si>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</si>
  <si>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</si>
  <si>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</si>
  <si>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</si>
  <si>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</si>
  <si>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</si>
  <si>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</si>
  <si>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</si>
  <si>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</si>
  <si>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</si>
  <si>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</si>
  <si>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</si>
  <si>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</si>
  <si>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</si>
  <si>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</si>
  <si>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</si>
  <si>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</si>
  <si>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</si>
  <si>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</si>
  <si>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</si>
  <si>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</si>
  <si>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</si>
  <si>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</si>
  <si>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</si>
  <si>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</si>
  <si>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</si>
  <si>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</si>
  <si>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</si>
  <si>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</si>
  <si>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</si>
  <si>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</si>
  <si>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</si>
  <si>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</si>
  <si>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</si>
  <si>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</si>
  <si>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</si>
  <si>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</si>
  <si>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</si>
  <si>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</si>
  <si>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</si>
  <si>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</si>
  <si>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</si>
  <si>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</si>
  <si>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</si>
  <si>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</si>
  <si>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</si>
  <si>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</si>
  <si>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</si>
  <si>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</si>
  <si>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</si>
  <si>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</si>
  <si>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</si>
  <si>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</si>
  <si>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</si>
  <si>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</si>
  <si>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</si>
  <si>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</si>
  <si>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</si>
  <si>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</si>
  <si>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</si>
  <si>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</si>
  <si>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</si>
  <si>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</si>
  <si>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</si>
  <si>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</si>
  <si>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</si>
  <si>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</si>
  <si>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</si>
  <si>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</si>
  <si>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</si>
  <si>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</si>
  <si>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</si>
  <si>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</si>
  <si>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</si>
  <si>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</si>
  <si>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</si>
  <si>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</si>
  <si>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</si>
  <si>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</si>
  <si>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</si>
  <si>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</si>
  <si>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</si>
  <si>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</si>
  <si>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</si>
  <si>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</si>
  <si>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</si>
  <si>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</si>
  <si>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</si>
  <si>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</si>
  <si>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</si>
  <si>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</si>
  <si>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</si>
  <si>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</si>
  <si>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</si>
  <si>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</si>
  <si>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</si>
  <si>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</si>
  <si>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</si>
  <si>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</si>
  <si>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</si>
  <si>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</si>
  <si>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</si>
  <si>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</si>
  <si>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</si>
  <si>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</si>
  <si>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</si>
  <si>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</si>
  <si>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</si>
  <si>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</si>
  <si>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</si>
  <si>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</si>
  <si>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</si>
  <si>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</si>
  <si>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</si>
  <si>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</si>
  <si>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</si>
  <si>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</si>
  <si>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</si>
  <si>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</si>
  <si>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</si>
  <si>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</si>
  <si>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</si>
  <si>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</si>
  <si>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</si>
  <si>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</si>
  <si>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</si>
  <si>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</si>
  <si>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</si>
  <si>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</si>
  <si>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</si>
  <si>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</si>
  <si>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</si>
  <si>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</si>
  <si>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</si>
  <si>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</si>
  <si>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</si>
  <si>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</si>
  <si>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</si>
  <si>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</si>
  <si>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</si>
  <si>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</si>
  <si>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</si>
  <si>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</si>
  <si>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</si>
  <si>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</si>
  <si>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</si>
  <si>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</si>
  <si>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</si>
  <si>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</si>
  <si>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</si>
  <si>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</si>
  <si>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</si>
  <si>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</si>
  <si>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</si>
  <si>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</si>
  <si>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</si>
  <si>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</si>
  <si>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</si>
  <si>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</si>
  <si>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</si>
  <si>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</si>
  <si>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</si>
  <si>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</si>
  <si>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</si>
  <si>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</si>
  <si>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</si>
  <si>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</si>
  <si>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</si>
  <si>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</si>
  <si>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</si>
  <si>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</si>
  <si>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</si>
  <si>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</si>
  <si>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</si>
  <si>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</si>
  <si>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</si>
  <si>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</si>
  <si>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</si>
  <si>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</si>
  <si>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</si>
  <si>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</si>
  <si>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</si>
  <si>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</si>
  <si>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</si>
  <si>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</si>
  <si>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</si>
  <si>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</si>
  <si>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</si>
  <si>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</si>
  <si>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</si>
  <si>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</si>
  <si>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</si>
  <si>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</si>
  <si>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</si>
  <si>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</si>
  <si>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</si>
  <si>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</si>
  <si>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</si>
  <si>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</si>
  <si>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</si>
  <si>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</si>
  <si>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</si>
  <si>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</si>
  <si>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</si>
  <si>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</si>
  <si>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</si>
  <si>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</si>
  <si>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</si>
  <si>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</si>
  <si>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</si>
  <si>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</si>
  <si>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</si>
  <si>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</si>
  <si>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</si>
  <si>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</si>
  <si>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</si>
  <si>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</si>
  <si>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</si>
  <si>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</si>
  <si>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</si>
  <si>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</si>
  <si>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</si>
  <si>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</si>
  <si>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</si>
  <si>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</si>
  <si>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</si>
  <si>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</si>
  <si>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</si>
  <si>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</si>
  <si>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</si>
  <si>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</si>
  <si>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</si>
  <si>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</si>
  <si>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</si>
  <si>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</si>
  <si>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</si>
  <si>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</si>
  <si>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65IS2022/04/20</t>
  </si>
  <si>
    <t>ANTA_CRF(NR-93)</t>
  </si>
  <si>
    <t>ANTA_GF(NR-93)</t>
  </si>
  <si>
    <t>ANTA_LF(NR-93)</t>
  </si>
  <si>
    <t>ANTA_RF(NR-93)</t>
  </si>
  <si>
    <t>AURY_CRF(NR-93)</t>
  </si>
  <si>
    <t>AURY_GF(NR-93)</t>
  </si>
  <si>
    <t>AURY_LF(NR-93)</t>
  </si>
  <si>
    <t>AURY_RF(NR-93)</t>
  </si>
  <si>
    <t>BRBCL(ER-27)</t>
  </si>
  <si>
    <t>BSIUL(NR-93)</t>
  </si>
  <si>
    <t>CHAMERA1(NR-93)</t>
  </si>
  <si>
    <t>CHAMERA2(NR-93)</t>
  </si>
  <si>
    <t>CHAMERA3(NR-93)</t>
  </si>
  <si>
    <t>DADRI_CRF(NR-93)</t>
  </si>
  <si>
    <t>DADRI_GF(NR-93)</t>
  </si>
  <si>
    <t>DADRI_LF(NR-93)</t>
  </si>
  <si>
    <t>DADRI_RF(NR-93)</t>
  </si>
  <si>
    <t>DADRT2(NR-93)</t>
  </si>
  <si>
    <t>DHAULIGNGA(NR-93)</t>
  </si>
  <si>
    <t>DULHASTI(NR-93)</t>
  </si>
  <si>
    <t>FSTPP I &amp; II(ER-27)</t>
  </si>
  <si>
    <t>JHAJJAR(NR-93)</t>
  </si>
  <si>
    <t>KHSTPP-II(ER-27)</t>
  </si>
  <si>
    <t>KOTESHWR(NR-93)</t>
  </si>
  <si>
    <t>NAPP(NR-93)</t>
  </si>
  <si>
    <t>NJPC(NR-93)</t>
  </si>
  <si>
    <t>PARBATI3(NR-93)</t>
  </si>
  <si>
    <t>RAPPB(NR-93)</t>
  </si>
  <si>
    <t>RAPPC(NR-93)</t>
  </si>
  <si>
    <t>RIHAND1(NR-93)</t>
  </si>
  <si>
    <t>RIHAND2(NR-93)</t>
  </si>
  <si>
    <t>RIHAND3(NR-93)</t>
  </si>
  <si>
    <t>SALAL(NR-93)</t>
  </si>
  <si>
    <t>SASAN(WR-55)</t>
  </si>
  <si>
    <t>SEWA2(NR-93)</t>
  </si>
  <si>
    <t>SINGRAULI(NR-93)</t>
  </si>
  <si>
    <t>SINGRAULI_HYDRO(NR-93)</t>
  </si>
  <si>
    <t>TALA(ER-27)</t>
  </si>
  <si>
    <t>TANAKPUR(NR-93)</t>
  </si>
  <si>
    <t>TEHRI(NR-93)</t>
  </si>
  <si>
    <t>UNCHAHAR1(NR-93)</t>
  </si>
  <si>
    <t>UNCHAHAR2(NR-93)</t>
  </si>
  <si>
    <t>UNCHAHAR3(NR-93)</t>
  </si>
  <si>
    <t>UNCHAHAR4(NR-93)</t>
  </si>
  <si>
    <t>URI2(NR-93)</t>
  </si>
  <si>
    <t xml:space="preserve">0-04-2022 </t>
  </si>
  <si>
    <t>SHPPBPL</t>
  </si>
  <si>
    <t>JSWEL</t>
  </si>
  <si>
    <t>Teesta_III</t>
  </si>
  <si>
    <t>MBMP</t>
  </si>
  <si>
    <t>JPL</t>
  </si>
  <si>
    <t>KSK_MAHANADI</t>
  </si>
  <si>
    <t>SINGOLI</t>
  </si>
  <si>
    <t>APNRL</t>
  </si>
  <si>
    <t>JLHEP</t>
  </si>
  <si>
    <t>PCKL</t>
  </si>
  <si>
    <t>THEP</t>
  </si>
  <si>
    <t>GMRKEL</t>
  </si>
  <si>
    <t>ITCWIND</t>
  </si>
  <si>
    <t>GEE_HP</t>
  </si>
  <si>
    <t>CHANJUII</t>
  </si>
  <si>
    <t>MePDCL</t>
  </si>
  <si>
    <t>TS1PL_BKN</t>
  </si>
  <si>
    <t>ARP1PL_BKN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</si>
</sst>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62</v>
          </cell>
          <cell r="C5">
            <v>0</v>
          </cell>
          <cell r="D5">
            <v>243</v>
          </cell>
          <cell r="E5">
            <v>0</v>
          </cell>
          <cell r="H5">
            <v>62</v>
          </cell>
          <cell r="I5">
            <v>0</v>
          </cell>
          <cell r="J5">
            <v>208</v>
          </cell>
          <cell r="K5">
            <v>0</v>
          </cell>
        </row>
        <row r="6">
          <cell r="B6">
            <v>62</v>
          </cell>
          <cell r="C6">
            <v>0</v>
          </cell>
          <cell r="D6">
            <v>243</v>
          </cell>
          <cell r="E6">
            <v>0</v>
          </cell>
          <cell r="H6">
            <v>62</v>
          </cell>
          <cell r="I6">
            <v>0</v>
          </cell>
          <cell r="J6">
            <v>208</v>
          </cell>
          <cell r="K6">
            <v>0</v>
          </cell>
        </row>
        <row r="7">
          <cell r="B7">
            <v>62</v>
          </cell>
          <cell r="C7">
            <v>0</v>
          </cell>
          <cell r="D7">
            <v>243</v>
          </cell>
          <cell r="E7">
            <v>0</v>
          </cell>
          <cell r="H7">
            <v>62</v>
          </cell>
          <cell r="I7">
            <v>0</v>
          </cell>
          <cell r="J7">
            <v>208</v>
          </cell>
          <cell r="K7">
            <v>0</v>
          </cell>
        </row>
        <row r="8">
          <cell r="B8">
            <v>62</v>
          </cell>
          <cell r="C8">
            <v>0</v>
          </cell>
          <cell r="D8">
            <v>243</v>
          </cell>
          <cell r="E8">
            <v>0</v>
          </cell>
          <cell r="H8">
            <v>62</v>
          </cell>
          <cell r="I8">
            <v>0</v>
          </cell>
          <cell r="J8">
            <v>208</v>
          </cell>
          <cell r="K8">
            <v>0</v>
          </cell>
        </row>
        <row r="9">
          <cell r="B9">
            <v>62</v>
          </cell>
          <cell r="C9">
            <v>0</v>
          </cell>
          <cell r="D9">
            <v>243</v>
          </cell>
          <cell r="E9">
            <v>0</v>
          </cell>
          <cell r="H9">
            <v>62</v>
          </cell>
          <cell r="I9">
            <v>0</v>
          </cell>
          <cell r="J9">
            <v>208</v>
          </cell>
          <cell r="K9">
            <v>0</v>
          </cell>
        </row>
        <row r="10">
          <cell r="B10">
            <v>62</v>
          </cell>
          <cell r="C10">
            <v>0</v>
          </cell>
          <cell r="D10">
            <v>243</v>
          </cell>
          <cell r="E10">
            <v>0</v>
          </cell>
          <cell r="H10">
            <v>62</v>
          </cell>
          <cell r="I10">
            <v>0</v>
          </cell>
          <cell r="J10">
            <v>208</v>
          </cell>
          <cell r="K10">
            <v>0</v>
          </cell>
        </row>
        <row r="11">
          <cell r="B11">
            <v>62</v>
          </cell>
          <cell r="C11">
            <v>0</v>
          </cell>
          <cell r="D11">
            <v>243</v>
          </cell>
          <cell r="E11">
            <v>0</v>
          </cell>
          <cell r="H11">
            <v>62</v>
          </cell>
          <cell r="I11">
            <v>0</v>
          </cell>
          <cell r="J11">
            <v>208</v>
          </cell>
          <cell r="K11">
            <v>0</v>
          </cell>
        </row>
        <row r="12">
          <cell r="B12">
            <v>62</v>
          </cell>
          <cell r="C12">
            <v>0</v>
          </cell>
          <cell r="D12">
            <v>243</v>
          </cell>
          <cell r="E12">
            <v>0</v>
          </cell>
          <cell r="H12">
            <v>62</v>
          </cell>
          <cell r="I12">
            <v>0</v>
          </cell>
          <cell r="J12">
            <v>208</v>
          </cell>
          <cell r="K12">
            <v>0</v>
          </cell>
        </row>
        <row r="13">
          <cell r="B13">
            <v>62</v>
          </cell>
          <cell r="C13">
            <v>0</v>
          </cell>
          <cell r="D13">
            <v>243</v>
          </cell>
          <cell r="E13">
            <v>0</v>
          </cell>
          <cell r="H13">
            <v>62</v>
          </cell>
          <cell r="I13">
            <v>0</v>
          </cell>
          <cell r="J13">
            <v>208</v>
          </cell>
          <cell r="K13">
            <v>0</v>
          </cell>
        </row>
        <row r="14">
          <cell r="B14">
            <v>62</v>
          </cell>
          <cell r="C14">
            <v>0</v>
          </cell>
          <cell r="D14">
            <v>243</v>
          </cell>
          <cell r="E14">
            <v>0</v>
          </cell>
          <cell r="H14">
            <v>62</v>
          </cell>
          <cell r="I14">
            <v>0</v>
          </cell>
          <cell r="J14">
            <v>208</v>
          </cell>
          <cell r="K14">
            <v>0</v>
          </cell>
        </row>
        <row r="15">
          <cell r="B15">
            <v>62</v>
          </cell>
          <cell r="C15">
            <v>0</v>
          </cell>
          <cell r="D15">
            <v>243</v>
          </cell>
          <cell r="E15">
            <v>0</v>
          </cell>
          <cell r="H15">
            <v>62</v>
          </cell>
          <cell r="I15">
            <v>0</v>
          </cell>
          <cell r="J15">
            <v>208</v>
          </cell>
          <cell r="K15">
            <v>0</v>
          </cell>
        </row>
        <row r="16">
          <cell r="B16">
            <v>62</v>
          </cell>
          <cell r="C16">
            <v>0</v>
          </cell>
          <cell r="D16">
            <v>243</v>
          </cell>
          <cell r="E16">
            <v>0</v>
          </cell>
          <cell r="H16">
            <v>62</v>
          </cell>
          <cell r="I16">
            <v>0</v>
          </cell>
          <cell r="J16">
            <v>208</v>
          </cell>
          <cell r="K16">
            <v>0</v>
          </cell>
        </row>
        <row r="17">
          <cell r="B17">
            <v>62</v>
          </cell>
          <cell r="C17">
            <v>0</v>
          </cell>
          <cell r="D17">
            <v>243</v>
          </cell>
          <cell r="E17">
            <v>0</v>
          </cell>
          <cell r="H17">
            <v>62</v>
          </cell>
          <cell r="I17">
            <v>0</v>
          </cell>
          <cell r="J17">
            <v>208</v>
          </cell>
          <cell r="K17">
            <v>0</v>
          </cell>
        </row>
        <row r="18">
          <cell r="B18">
            <v>62</v>
          </cell>
          <cell r="C18">
            <v>0</v>
          </cell>
          <cell r="D18">
            <v>243</v>
          </cell>
          <cell r="E18">
            <v>0</v>
          </cell>
          <cell r="H18">
            <v>62</v>
          </cell>
          <cell r="I18">
            <v>0</v>
          </cell>
          <cell r="J18">
            <v>208</v>
          </cell>
          <cell r="K18">
            <v>0</v>
          </cell>
        </row>
        <row r="19">
          <cell r="B19">
            <v>62</v>
          </cell>
          <cell r="C19">
            <v>0</v>
          </cell>
          <cell r="D19">
            <v>243</v>
          </cell>
          <cell r="E19">
            <v>0</v>
          </cell>
          <cell r="H19">
            <v>62</v>
          </cell>
          <cell r="I19">
            <v>0</v>
          </cell>
          <cell r="J19">
            <v>208</v>
          </cell>
          <cell r="K19">
            <v>0</v>
          </cell>
        </row>
        <row r="20">
          <cell r="B20">
            <v>62</v>
          </cell>
          <cell r="C20">
            <v>0</v>
          </cell>
          <cell r="D20">
            <v>243</v>
          </cell>
          <cell r="E20">
            <v>0</v>
          </cell>
          <cell r="H20">
            <v>62</v>
          </cell>
          <cell r="I20">
            <v>0</v>
          </cell>
          <cell r="J20">
            <v>208</v>
          </cell>
          <cell r="K20">
            <v>0</v>
          </cell>
        </row>
        <row r="21">
          <cell r="B21">
            <v>62</v>
          </cell>
          <cell r="C21">
            <v>0</v>
          </cell>
          <cell r="D21">
            <v>243</v>
          </cell>
          <cell r="E21">
            <v>0</v>
          </cell>
          <cell r="H21">
            <v>62</v>
          </cell>
          <cell r="I21">
            <v>0</v>
          </cell>
          <cell r="J21">
            <v>208</v>
          </cell>
          <cell r="K21">
            <v>0</v>
          </cell>
        </row>
        <row r="22">
          <cell r="B22">
            <v>62</v>
          </cell>
          <cell r="C22">
            <v>0</v>
          </cell>
          <cell r="D22">
            <v>243</v>
          </cell>
          <cell r="E22">
            <v>0</v>
          </cell>
          <cell r="H22">
            <v>62</v>
          </cell>
          <cell r="I22">
            <v>0</v>
          </cell>
          <cell r="J22">
            <v>208</v>
          </cell>
          <cell r="K22">
            <v>0</v>
          </cell>
        </row>
        <row r="23">
          <cell r="B23">
            <v>62</v>
          </cell>
          <cell r="C23">
            <v>0</v>
          </cell>
          <cell r="D23">
            <v>243</v>
          </cell>
          <cell r="E23">
            <v>0</v>
          </cell>
          <cell r="H23">
            <v>62</v>
          </cell>
          <cell r="I23">
            <v>0</v>
          </cell>
          <cell r="J23">
            <v>208</v>
          </cell>
          <cell r="K23">
            <v>0</v>
          </cell>
        </row>
        <row r="24">
          <cell r="B24">
            <v>62</v>
          </cell>
          <cell r="C24">
            <v>0</v>
          </cell>
          <cell r="D24">
            <v>243</v>
          </cell>
          <cell r="E24">
            <v>0</v>
          </cell>
          <cell r="H24">
            <v>62</v>
          </cell>
          <cell r="I24">
            <v>0</v>
          </cell>
          <cell r="J24">
            <v>208</v>
          </cell>
          <cell r="K24">
            <v>0</v>
          </cell>
        </row>
        <row r="25">
          <cell r="B25">
            <v>62</v>
          </cell>
          <cell r="C25">
            <v>0</v>
          </cell>
          <cell r="D25">
            <v>243</v>
          </cell>
          <cell r="E25">
            <v>0</v>
          </cell>
          <cell r="H25">
            <v>62</v>
          </cell>
          <cell r="I25">
            <v>0</v>
          </cell>
          <cell r="J25">
            <v>208</v>
          </cell>
          <cell r="K25">
            <v>0</v>
          </cell>
        </row>
        <row r="26">
          <cell r="B26">
            <v>62</v>
          </cell>
          <cell r="C26">
            <v>0</v>
          </cell>
          <cell r="D26">
            <v>243</v>
          </cell>
          <cell r="E26">
            <v>0</v>
          </cell>
          <cell r="H26">
            <v>62</v>
          </cell>
          <cell r="I26">
            <v>0</v>
          </cell>
          <cell r="J26">
            <v>208</v>
          </cell>
          <cell r="K26">
            <v>0</v>
          </cell>
        </row>
        <row r="27">
          <cell r="B27">
            <v>62</v>
          </cell>
          <cell r="C27">
            <v>0</v>
          </cell>
          <cell r="D27">
            <v>243</v>
          </cell>
          <cell r="E27">
            <v>0</v>
          </cell>
          <cell r="H27">
            <v>62</v>
          </cell>
          <cell r="I27">
            <v>0</v>
          </cell>
          <cell r="J27">
            <v>208</v>
          </cell>
          <cell r="K27">
            <v>0</v>
          </cell>
        </row>
        <row r="28">
          <cell r="B28">
            <v>62</v>
          </cell>
          <cell r="C28">
            <v>0</v>
          </cell>
          <cell r="D28">
            <v>243</v>
          </cell>
          <cell r="E28">
            <v>0</v>
          </cell>
          <cell r="H28">
            <v>62</v>
          </cell>
          <cell r="I28">
            <v>0</v>
          </cell>
          <cell r="J28">
            <v>208</v>
          </cell>
          <cell r="K28">
            <v>0</v>
          </cell>
        </row>
        <row r="29">
          <cell r="B29">
            <v>62</v>
          </cell>
          <cell r="C29">
            <v>0</v>
          </cell>
          <cell r="D29">
            <v>243</v>
          </cell>
          <cell r="E29">
            <v>0</v>
          </cell>
          <cell r="H29">
            <v>62</v>
          </cell>
          <cell r="I29">
            <v>0</v>
          </cell>
          <cell r="J29">
            <v>208</v>
          </cell>
          <cell r="K29">
            <v>0</v>
          </cell>
        </row>
        <row r="30">
          <cell r="B30">
            <v>62</v>
          </cell>
          <cell r="C30">
            <v>0</v>
          </cell>
          <cell r="D30">
            <v>243</v>
          </cell>
          <cell r="E30">
            <v>0</v>
          </cell>
          <cell r="H30">
            <v>62</v>
          </cell>
          <cell r="I30">
            <v>0</v>
          </cell>
          <cell r="J30">
            <v>208</v>
          </cell>
          <cell r="K30">
            <v>0</v>
          </cell>
        </row>
        <row r="31">
          <cell r="B31">
            <v>62</v>
          </cell>
          <cell r="C31">
            <v>0</v>
          </cell>
          <cell r="D31">
            <v>243</v>
          </cell>
          <cell r="E31">
            <v>0</v>
          </cell>
          <cell r="H31">
            <v>62</v>
          </cell>
          <cell r="I31">
            <v>0</v>
          </cell>
          <cell r="J31">
            <v>208</v>
          </cell>
          <cell r="K31">
            <v>0</v>
          </cell>
        </row>
        <row r="32">
          <cell r="B32">
            <v>62</v>
          </cell>
          <cell r="C32">
            <v>0</v>
          </cell>
          <cell r="D32">
            <v>243</v>
          </cell>
          <cell r="E32">
            <v>0</v>
          </cell>
          <cell r="H32">
            <v>62</v>
          </cell>
          <cell r="I32">
            <v>0</v>
          </cell>
          <cell r="J32">
            <v>208</v>
          </cell>
          <cell r="K32">
            <v>0</v>
          </cell>
        </row>
        <row r="33">
          <cell r="B33">
            <v>62</v>
          </cell>
          <cell r="C33">
            <v>0</v>
          </cell>
          <cell r="D33">
            <v>238</v>
          </cell>
          <cell r="E33">
            <v>0</v>
          </cell>
          <cell r="H33">
            <v>62</v>
          </cell>
          <cell r="I33">
            <v>0</v>
          </cell>
          <cell r="J33">
            <v>208</v>
          </cell>
          <cell r="K33">
            <v>0</v>
          </cell>
        </row>
        <row r="34">
          <cell r="B34">
            <v>62</v>
          </cell>
          <cell r="C34">
            <v>0</v>
          </cell>
          <cell r="D34">
            <v>238</v>
          </cell>
          <cell r="E34">
            <v>0</v>
          </cell>
          <cell r="H34">
            <v>62</v>
          </cell>
          <cell r="I34">
            <v>0</v>
          </cell>
          <cell r="J34">
            <v>208</v>
          </cell>
          <cell r="K34">
            <v>0</v>
          </cell>
        </row>
        <row r="35">
          <cell r="B35">
            <v>62</v>
          </cell>
          <cell r="C35">
            <v>0</v>
          </cell>
          <cell r="D35">
            <v>238</v>
          </cell>
          <cell r="E35">
            <v>0</v>
          </cell>
          <cell r="H35">
            <v>62</v>
          </cell>
          <cell r="I35">
            <v>0</v>
          </cell>
          <cell r="J35">
            <v>208</v>
          </cell>
          <cell r="K35">
            <v>0</v>
          </cell>
        </row>
        <row r="36">
          <cell r="B36">
            <v>62</v>
          </cell>
          <cell r="C36">
            <v>0</v>
          </cell>
          <cell r="D36">
            <v>238</v>
          </cell>
          <cell r="E36">
            <v>0</v>
          </cell>
          <cell r="H36">
            <v>62</v>
          </cell>
          <cell r="I36">
            <v>0</v>
          </cell>
          <cell r="J36">
            <v>208</v>
          </cell>
          <cell r="K36">
            <v>0</v>
          </cell>
        </row>
        <row r="37">
          <cell r="B37">
            <v>62</v>
          </cell>
          <cell r="C37">
            <v>0</v>
          </cell>
          <cell r="D37">
            <v>238</v>
          </cell>
          <cell r="E37">
            <v>0</v>
          </cell>
          <cell r="H37">
            <v>62</v>
          </cell>
          <cell r="I37">
            <v>0</v>
          </cell>
          <cell r="J37">
            <v>208</v>
          </cell>
          <cell r="K37">
            <v>0</v>
          </cell>
        </row>
        <row r="38">
          <cell r="B38">
            <v>62</v>
          </cell>
          <cell r="C38">
            <v>0</v>
          </cell>
          <cell r="D38">
            <v>238</v>
          </cell>
          <cell r="E38">
            <v>0</v>
          </cell>
          <cell r="H38">
            <v>62</v>
          </cell>
          <cell r="I38">
            <v>0</v>
          </cell>
          <cell r="J38">
            <v>208</v>
          </cell>
          <cell r="K38">
            <v>0</v>
          </cell>
        </row>
        <row r="39">
          <cell r="B39">
            <v>62</v>
          </cell>
          <cell r="C39">
            <v>0</v>
          </cell>
          <cell r="D39">
            <v>238</v>
          </cell>
          <cell r="E39">
            <v>0</v>
          </cell>
          <cell r="H39">
            <v>62</v>
          </cell>
          <cell r="I39">
            <v>0</v>
          </cell>
          <cell r="J39">
            <v>208</v>
          </cell>
          <cell r="K39">
            <v>0</v>
          </cell>
        </row>
        <row r="40">
          <cell r="B40">
            <v>62</v>
          </cell>
          <cell r="C40">
            <v>0</v>
          </cell>
          <cell r="D40">
            <v>238</v>
          </cell>
          <cell r="E40">
            <v>0</v>
          </cell>
          <cell r="H40">
            <v>62</v>
          </cell>
          <cell r="I40">
            <v>0</v>
          </cell>
          <cell r="J40">
            <v>208</v>
          </cell>
          <cell r="K40">
            <v>0</v>
          </cell>
        </row>
        <row r="41">
          <cell r="B41">
            <v>62</v>
          </cell>
          <cell r="C41">
            <v>0</v>
          </cell>
          <cell r="D41">
            <v>238</v>
          </cell>
          <cell r="E41">
            <v>0</v>
          </cell>
          <cell r="H41">
            <v>62</v>
          </cell>
          <cell r="I41">
            <v>0</v>
          </cell>
          <cell r="J41">
            <v>208</v>
          </cell>
          <cell r="K41">
            <v>0</v>
          </cell>
        </row>
        <row r="42">
          <cell r="B42">
            <v>62</v>
          </cell>
          <cell r="C42">
            <v>0</v>
          </cell>
          <cell r="D42">
            <v>238</v>
          </cell>
          <cell r="E42">
            <v>0</v>
          </cell>
          <cell r="H42">
            <v>62</v>
          </cell>
          <cell r="I42">
            <v>0</v>
          </cell>
          <cell r="J42">
            <v>208</v>
          </cell>
          <cell r="K42">
            <v>0</v>
          </cell>
        </row>
        <row r="43">
          <cell r="B43">
            <v>62</v>
          </cell>
          <cell r="C43">
            <v>0</v>
          </cell>
          <cell r="D43">
            <v>238</v>
          </cell>
          <cell r="E43">
            <v>0</v>
          </cell>
          <cell r="H43">
            <v>62</v>
          </cell>
          <cell r="I43">
            <v>0</v>
          </cell>
          <cell r="J43">
            <v>208</v>
          </cell>
          <cell r="K43">
            <v>0</v>
          </cell>
        </row>
        <row r="44">
          <cell r="B44">
            <v>62</v>
          </cell>
          <cell r="C44">
            <v>0</v>
          </cell>
          <cell r="D44">
            <v>238</v>
          </cell>
          <cell r="E44">
            <v>0</v>
          </cell>
          <cell r="H44">
            <v>62</v>
          </cell>
          <cell r="I44">
            <v>0</v>
          </cell>
          <cell r="J44">
            <v>208</v>
          </cell>
          <cell r="K44">
            <v>0</v>
          </cell>
        </row>
        <row r="45">
          <cell r="B45">
            <v>62</v>
          </cell>
          <cell r="C45">
            <v>0</v>
          </cell>
          <cell r="D45">
            <v>238</v>
          </cell>
          <cell r="E45">
            <v>0</v>
          </cell>
          <cell r="H45">
            <v>62</v>
          </cell>
          <cell r="I45">
            <v>0</v>
          </cell>
          <cell r="J45">
            <v>208</v>
          </cell>
          <cell r="K45">
            <v>0</v>
          </cell>
        </row>
        <row r="46">
          <cell r="B46">
            <v>62</v>
          </cell>
          <cell r="C46">
            <v>0</v>
          </cell>
          <cell r="D46">
            <v>238</v>
          </cell>
          <cell r="E46">
            <v>0</v>
          </cell>
          <cell r="H46">
            <v>62</v>
          </cell>
          <cell r="I46">
            <v>0</v>
          </cell>
          <cell r="J46">
            <v>208</v>
          </cell>
          <cell r="K46">
            <v>0</v>
          </cell>
        </row>
        <row r="47">
          <cell r="B47">
            <v>62</v>
          </cell>
          <cell r="C47">
            <v>0</v>
          </cell>
          <cell r="D47">
            <v>238</v>
          </cell>
          <cell r="E47">
            <v>0</v>
          </cell>
          <cell r="H47">
            <v>62</v>
          </cell>
          <cell r="I47">
            <v>0</v>
          </cell>
          <cell r="J47">
            <v>208</v>
          </cell>
          <cell r="K47">
            <v>0</v>
          </cell>
        </row>
        <row r="48">
          <cell r="B48">
            <v>62</v>
          </cell>
          <cell r="C48">
            <v>0</v>
          </cell>
          <cell r="D48">
            <v>238</v>
          </cell>
          <cell r="E48">
            <v>0</v>
          </cell>
          <cell r="H48">
            <v>62</v>
          </cell>
          <cell r="I48">
            <v>0</v>
          </cell>
          <cell r="J48">
            <v>208</v>
          </cell>
          <cell r="K48">
            <v>0</v>
          </cell>
        </row>
        <row r="49">
          <cell r="B49">
            <v>62</v>
          </cell>
          <cell r="C49">
            <v>0</v>
          </cell>
          <cell r="D49">
            <v>238</v>
          </cell>
          <cell r="E49">
            <v>0</v>
          </cell>
          <cell r="H49">
            <v>62</v>
          </cell>
          <cell r="I49">
            <v>0</v>
          </cell>
          <cell r="J49">
            <v>208</v>
          </cell>
          <cell r="K49">
            <v>0</v>
          </cell>
        </row>
        <row r="50">
          <cell r="B50">
            <v>62</v>
          </cell>
          <cell r="C50">
            <v>0</v>
          </cell>
          <cell r="D50">
            <v>238</v>
          </cell>
          <cell r="E50">
            <v>0</v>
          </cell>
          <cell r="H50">
            <v>62</v>
          </cell>
          <cell r="I50">
            <v>0</v>
          </cell>
          <cell r="J50">
            <v>208</v>
          </cell>
          <cell r="K50">
            <v>0</v>
          </cell>
        </row>
        <row r="51">
          <cell r="B51">
            <v>62</v>
          </cell>
          <cell r="C51">
            <v>0</v>
          </cell>
          <cell r="D51">
            <v>238</v>
          </cell>
          <cell r="E51">
            <v>0</v>
          </cell>
          <cell r="H51">
            <v>62</v>
          </cell>
          <cell r="I51">
            <v>0</v>
          </cell>
          <cell r="J51">
            <v>208</v>
          </cell>
          <cell r="K51">
            <v>0</v>
          </cell>
        </row>
        <row r="52">
          <cell r="B52">
            <v>62</v>
          </cell>
          <cell r="C52">
            <v>0</v>
          </cell>
          <cell r="D52">
            <v>238</v>
          </cell>
          <cell r="E52">
            <v>0</v>
          </cell>
          <cell r="H52">
            <v>62</v>
          </cell>
          <cell r="I52">
            <v>0</v>
          </cell>
          <cell r="J52">
            <v>208</v>
          </cell>
          <cell r="K52">
            <v>0</v>
          </cell>
        </row>
        <row r="53">
          <cell r="B53">
            <v>62</v>
          </cell>
          <cell r="C53">
            <v>0</v>
          </cell>
          <cell r="D53">
            <v>238</v>
          </cell>
          <cell r="E53">
            <v>0</v>
          </cell>
          <cell r="H53">
            <v>62</v>
          </cell>
          <cell r="I53">
            <v>0</v>
          </cell>
          <cell r="J53">
            <v>208</v>
          </cell>
          <cell r="K53">
            <v>0</v>
          </cell>
        </row>
        <row r="54">
          <cell r="B54">
            <v>62</v>
          </cell>
          <cell r="C54">
            <v>0</v>
          </cell>
          <cell r="D54">
            <v>238</v>
          </cell>
          <cell r="E54">
            <v>0</v>
          </cell>
          <cell r="H54">
            <v>62</v>
          </cell>
          <cell r="I54">
            <v>0</v>
          </cell>
          <cell r="J54">
            <v>208</v>
          </cell>
          <cell r="K54">
            <v>0</v>
          </cell>
        </row>
        <row r="55">
          <cell r="B55">
            <v>62</v>
          </cell>
          <cell r="C55">
            <v>0</v>
          </cell>
          <cell r="D55">
            <v>238</v>
          </cell>
          <cell r="E55">
            <v>0</v>
          </cell>
          <cell r="H55">
            <v>62</v>
          </cell>
          <cell r="I55">
            <v>0</v>
          </cell>
          <cell r="J55">
            <v>208</v>
          </cell>
          <cell r="K55">
            <v>0</v>
          </cell>
        </row>
        <row r="56">
          <cell r="B56">
            <v>62</v>
          </cell>
          <cell r="C56">
            <v>0</v>
          </cell>
          <cell r="D56">
            <v>238</v>
          </cell>
          <cell r="E56">
            <v>0</v>
          </cell>
          <cell r="H56">
            <v>62</v>
          </cell>
          <cell r="I56">
            <v>0</v>
          </cell>
          <cell r="J56">
            <v>208</v>
          </cell>
          <cell r="K56">
            <v>0</v>
          </cell>
        </row>
        <row r="57">
          <cell r="B57">
            <v>62</v>
          </cell>
          <cell r="C57">
            <v>0</v>
          </cell>
          <cell r="D57">
            <v>238</v>
          </cell>
          <cell r="E57">
            <v>0</v>
          </cell>
          <cell r="H57">
            <v>62</v>
          </cell>
          <cell r="I57">
            <v>0</v>
          </cell>
          <cell r="J57">
            <v>208</v>
          </cell>
          <cell r="K57">
            <v>0</v>
          </cell>
        </row>
        <row r="58">
          <cell r="B58">
            <v>62</v>
          </cell>
          <cell r="C58">
            <v>0</v>
          </cell>
          <cell r="D58">
            <v>238</v>
          </cell>
          <cell r="E58">
            <v>0</v>
          </cell>
          <cell r="H58">
            <v>62</v>
          </cell>
          <cell r="I58">
            <v>0</v>
          </cell>
          <cell r="J58">
            <v>208</v>
          </cell>
          <cell r="K58">
            <v>0</v>
          </cell>
        </row>
        <row r="59">
          <cell r="B59">
            <v>62</v>
          </cell>
          <cell r="C59">
            <v>0</v>
          </cell>
          <cell r="D59">
            <v>238</v>
          </cell>
          <cell r="E59">
            <v>0</v>
          </cell>
          <cell r="H59">
            <v>62</v>
          </cell>
          <cell r="I59">
            <v>0</v>
          </cell>
          <cell r="J59">
            <v>208</v>
          </cell>
          <cell r="K59">
            <v>0</v>
          </cell>
        </row>
        <row r="60">
          <cell r="B60">
            <v>62</v>
          </cell>
          <cell r="C60">
            <v>0</v>
          </cell>
          <cell r="D60">
            <v>238</v>
          </cell>
          <cell r="E60">
            <v>0</v>
          </cell>
          <cell r="H60">
            <v>62</v>
          </cell>
          <cell r="I60">
            <v>0</v>
          </cell>
          <cell r="J60">
            <v>208</v>
          </cell>
          <cell r="K60">
            <v>0</v>
          </cell>
        </row>
        <row r="61">
          <cell r="B61">
            <v>62</v>
          </cell>
          <cell r="C61">
            <v>0</v>
          </cell>
          <cell r="D61">
            <v>238</v>
          </cell>
          <cell r="E61">
            <v>0</v>
          </cell>
          <cell r="H61">
            <v>62</v>
          </cell>
          <cell r="I61">
            <v>0</v>
          </cell>
          <cell r="J61">
            <v>208</v>
          </cell>
          <cell r="K61">
            <v>0</v>
          </cell>
        </row>
        <row r="62">
          <cell r="B62">
            <v>62</v>
          </cell>
          <cell r="C62">
            <v>0</v>
          </cell>
          <cell r="D62">
            <v>238</v>
          </cell>
          <cell r="E62">
            <v>0</v>
          </cell>
          <cell r="H62">
            <v>62</v>
          </cell>
          <cell r="I62">
            <v>0</v>
          </cell>
          <cell r="J62">
            <v>208</v>
          </cell>
          <cell r="K62">
            <v>0</v>
          </cell>
        </row>
        <row r="63">
          <cell r="B63">
            <v>62</v>
          </cell>
          <cell r="C63">
            <v>0</v>
          </cell>
          <cell r="D63">
            <v>238</v>
          </cell>
          <cell r="E63">
            <v>0</v>
          </cell>
          <cell r="H63">
            <v>62</v>
          </cell>
          <cell r="I63">
            <v>0</v>
          </cell>
          <cell r="J63">
            <v>208</v>
          </cell>
          <cell r="K63">
            <v>0</v>
          </cell>
        </row>
        <row r="64">
          <cell r="B64">
            <v>62</v>
          </cell>
          <cell r="C64">
            <v>0</v>
          </cell>
          <cell r="D64">
            <v>238</v>
          </cell>
          <cell r="E64">
            <v>0</v>
          </cell>
          <cell r="H64">
            <v>62</v>
          </cell>
          <cell r="I64">
            <v>0</v>
          </cell>
          <cell r="J64">
            <v>208</v>
          </cell>
          <cell r="K64">
            <v>0</v>
          </cell>
        </row>
        <row r="65">
          <cell r="B65">
            <v>62</v>
          </cell>
          <cell r="C65">
            <v>0</v>
          </cell>
          <cell r="D65">
            <v>238</v>
          </cell>
          <cell r="E65">
            <v>0</v>
          </cell>
          <cell r="H65">
            <v>62</v>
          </cell>
          <cell r="I65">
            <v>0</v>
          </cell>
          <cell r="J65">
            <v>208</v>
          </cell>
          <cell r="K65">
            <v>0</v>
          </cell>
        </row>
        <row r="66">
          <cell r="B66">
            <v>62</v>
          </cell>
          <cell r="C66">
            <v>0</v>
          </cell>
          <cell r="D66">
            <v>238</v>
          </cell>
          <cell r="E66">
            <v>0</v>
          </cell>
          <cell r="H66">
            <v>62</v>
          </cell>
          <cell r="I66">
            <v>0</v>
          </cell>
          <cell r="J66">
            <v>208</v>
          </cell>
          <cell r="K66">
            <v>0</v>
          </cell>
        </row>
        <row r="67">
          <cell r="B67">
            <v>62</v>
          </cell>
          <cell r="C67">
            <v>0</v>
          </cell>
          <cell r="D67">
            <v>238</v>
          </cell>
          <cell r="E67">
            <v>0</v>
          </cell>
          <cell r="H67">
            <v>62</v>
          </cell>
          <cell r="I67">
            <v>0</v>
          </cell>
          <cell r="J67">
            <v>208</v>
          </cell>
          <cell r="K67">
            <v>0</v>
          </cell>
        </row>
        <row r="68">
          <cell r="B68">
            <v>62</v>
          </cell>
          <cell r="C68">
            <v>0</v>
          </cell>
          <cell r="D68">
            <v>238</v>
          </cell>
          <cell r="E68">
            <v>0</v>
          </cell>
          <cell r="H68">
            <v>62</v>
          </cell>
          <cell r="I68">
            <v>0</v>
          </cell>
          <cell r="J68">
            <v>208</v>
          </cell>
          <cell r="K68">
            <v>0</v>
          </cell>
        </row>
        <row r="69">
          <cell r="B69">
            <v>62</v>
          </cell>
          <cell r="C69">
            <v>0</v>
          </cell>
          <cell r="D69">
            <v>238</v>
          </cell>
          <cell r="E69">
            <v>0</v>
          </cell>
          <cell r="H69">
            <v>62</v>
          </cell>
          <cell r="I69">
            <v>0</v>
          </cell>
          <cell r="J69">
            <v>208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238</v>
          </cell>
          <cell r="E70">
            <v>0</v>
          </cell>
          <cell r="H70">
            <v>62</v>
          </cell>
          <cell r="I70">
            <v>0</v>
          </cell>
          <cell r="J70">
            <v>208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238</v>
          </cell>
          <cell r="E71">
            <v>0</v>
          </cell>
          <cell r="H71">
            <v>62</v>
          </cell>
          <cell r="I71">
            <v>0</v>
          </cell>
          <cell r="J71">
            <v>208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238</v>
          </cell>
          <cell r="E72">
            <v>0</v>
          </cell>
          <cell r="H72">
            <v>62</v>
          </cell>
          <cell r="I72">
            <v>0</v>
          </cell>
          <cell r="J72">
            <v>208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238</v>
          </cell>
          <cell r="E73">
            <v>0</v>
          </cell>
          <cell r="H73">
            <v>62</v>
          </cell>
          <cell r="I73">
            <v>0</v>
          </cell>
          <cell r="J73">
            <v>208</v>
          </cell>
          <cell r="K73">
            <v>0</v>
          </cell>
        </row>
        <row r="74">
          <cell r="B74">
            <v>62</v>
          </cell>
          <cell r="C74">
            <v>0</v>
          </cell>
          <cell r="D74">
            <v>238</v>
          </cell>
          <cell r="E74">
            <v>0</v>
          </cell>
          <cell r="H74">
            <v>62</v>
          </cell>
          <cell r="I74">
            <v>0</v>
          </cell>
          <cell r="J74">
            <v>208</v>
          </cell>
          <cell r="K74">
            <v>0</v>
          </cell>
        </row>
        <row r="75">
          <cell r="B75">
            <v>62</v>
          </cell>
          <cell r="C75">
            <v>0</v>
          </cell>
          <cell r="D75">
            <v>238</v>
          </cell>
          <cell r="E75">
            <v>0</v>
          </cell>
          <cell r="H75">
            <v>62</v>
          </cell>
          <cell r="I75">
            <v>0</v>
          </cell>
          <cell r="J75">
            <v>208</v>
          </cell>
          <cell r="K75">
            <v>0</v>
          </cell>
        </row>
        <row r="76">
          <cell r="B76">
            <v>62</v>
          </cell>
          <cell r="C76">
            <v>0</v>
          </cell>
          <cell r="D76">
            <v>238</v>
          </cell>
          <cell r="E76">
            <v>0</v>
          </cell>
          <cell r="H76">
            <v>62</v>
          </cell>
          <cell r="I76">
            <v>0</v>
          </cell>
          <cell r="J76">
            <v>208</v>
          </cell>
          <cell r="K76">
            <v>0</v>
          </cell>
        </row>
        <row r="77">
          <cell r="B77">
            <v>62</v>
          </cell>
          <cell r="C77">
            <v>0</v>
          </cell>
          <cell r="D77">
            <v>238</v>
          </cell>
          <cell r="E77">
            <v>0</v>
          </cell>
          <cell r="H77">
            <v>62</v>
          </cell>
          <cell r="I77">
            <v>0</v>
          </cell>
          <cell r="J77">
            <v>208</v>
          </cell>
          <cell r="K77">
            <v>0</v>
          </cell>
        </row>
        <row r="78">
          <cell r="B78">
            <v>62</v>
          </cell>
          <cell r="C78">
            <v>0</v>
          </cell>
          <cell r="D78">
            <v>238</v>
          </cell>
          <cell r="E78">
            <v>0</v>
          </cell>
          <cell r="H78">
            <v>62</v>
          </cell>
          <cell r="I78">
            <v>0</v>
          </cell>
          <cell r="J78">
            <v>208</v>
          </cell>
          <cell r="K78">
            <v>0</v>
          </cell>
        </row>
        <row r="79">
          <cell r="B79">
            <v>62</v>
          </cell>
          <cell r="C79">
            <v>0</v>
          </cell>
          <cell r="D79">
            <v>238</v>
          </cell>
          <cell r="E79">
            <v>0</v>
          </cell>
          <cell r="H79">
            <v>62</v>
          </cell>
          <cell r="I79">
            <v>0</v>
          </cell>
          <cell r="J79">
            <v>208</v>
          </cell>
          <cell r="K79">
            <v>0</v>
          </cell>
        </row>
        <row r="80">
          <cell r="B80">
            <v>62</v>
          </cell>
          <cell r="C80">
            <v>0</v>
          </cell>
          <cell r="D80">
            <v>238</v>
          </cell>
          <cell r="E80">
            <v>0</v>
          </cell>
          <cell r="H80">
            <v>62</v>
          </cell>
          <cell r="I80">
            <v>0</v>
          </cell>
          <cell r="J80">
            <v>208</v>
          </cell>
          <cell r="K80">
            <v>0</v>
          </cell>
        </row>
        <row r="81">
          <cell r="B81">
            <v>62</v>
          </cell>
          <cell r="C81">
            <v>0</v>
          </cell>
          <cell r="D81">
            <v>238</v>
          </cell>
          <cell r="E81">
            <v>0</v>
          </cell>
          <cell r="H81">
            <v>62</v>
          </cell>
          <cell r="I81">
            <v>0</v>
          </cell>
          <cell r="J81">
            <v>223</v>
          </cell>
          <cell r="K81">
            <v>0</v>
          </cell>
        </row>
        <row r="82">
          <cell r="B82">
            <v>62</v>
          </cell>
          <cell r="C82">
            <v>0</v>
          </cell>
          <cell r="D82">
            <v>238</v>
          </cell>
          <cell r="E82">
            <v>0</v>
          </cell>
          <cell r="H82">
            <v>62</v>
          </cell>
          <cell r="I82">
            <v>0</v>
          </cell>
          <cell r="J82">
            <v>238</v>
          </cell>
          <cell r="K82">
            <v>0</v>
          </cell>
        </row>
        <row r="83">
          <cell r="B83">
            <v>62</v>
          </cell>
          <cell r="C83">
            <v>0</v>
          </cell>
          <cell r="D83">
            <v>238</v>
          </cell>
          <cell r="E83">
            <v>0</v>
          </cell>
          <cell r="H83">
            <v>62</v>
          </cell>
          <cell r="I83">
            <v>0</v>
          </cell>
          <cell r="J83">
            <v>238</v>
          </cell>
          <cell r="K83">
            <v>0</v>
          </cell>
        </row>
        <row r="84">
          <cell r="B84">
            <v>62</v>
          </cell>
          <cell r="C84">
            <v>0</v>
          </cell>
          <cell r="D84">
            <v>238</v>
          </cell>
          <cell r="E84">
            <v>0</v>
          </cell>
          <cell r="H84">
            <v>62</v>
          </cell>
          <cell r="I84">
            <v>0</v>
          </cell>
          <cell r="J84">
            <v>238</v>
          </cell>
          <cell r="K84">
            <v>0</v>
          </cell>
        </row>
        <row r="85">
          <cell r="B85">
            <v>62</v>
          </cell>
          <cell r="C85">
            <v>0</v>
          </cell>
          <cell r="D85">
            <v>238</v>
          </cell>
          <cell r="E85">
            <v>0</v>
          </cell>
          <cell r="H85">
            <v>62</v>
          </cell>
          <cell r="I85">
            <v>0</v>
          </cell>
          <cell r="J85">
            <v>238</v>
          </cell>
          <cell r="K85">
            <v>0</v>
          </cell>
        </row>
        <row r="86">
          <cell r="B86">
            <v>62</v>
          </cell>
          <cell r="C86">
            <v>0</v>
          </cell>
          <cell r="D86">
            <v>238</v>
          </cell>
          <cell r="E86">
            <v>0</v>
          </cell>
          <cell r="H86">
            <v>62</v>
          </cell>
          <cell r="I86">
            <v>0</v>
          </cell>
          <cell r="J86">
            <v>221</v>
          </cell>
          <cell r="K86">
            <v>0</v>
          </cell>
        </row>
        <row r="87">
          <cell r="B87">
            <v>62</v>
          </cell>
          <cell r="C87">
            <v>0</v>
          </cell>
          <cell r="D87">
            <v>238</v>
          </cell>
          <cell r="E87">
            <v>0</v>
          </cell>
          <cell r="H87">
            <v>62</v>
          </cell>
          <cell r="I87">
            <v>0</v>
          </cell>
          <cell r="J87">
            <v>226</v>
          </cell>
          <cell r="K87">
            <v>0</v>
          </cell>
        </row>
        <row r="88">
          <cell r="B88">
            <v>62</v>
          </cell>
          <cell r="C88">
            <v>0</v>
          </cell>
          <cell r="D88">
            <v>238</v>
          </cell>
          <cell r="E88">
            <v>0</v>
          </cell>
          <cell r="H88">
            <v>62</v>
          </cell>
          <cell r="I88">
            <v>0</v>
          </cell>
          <cell r="J88">
            <v>226</v>
          </cell>
          <cell r="K88">
            <v>0</v>
          </cell>
        </row>
        <row r="89">
          <cell r="B89">
            <v>62</v>
          </cell>
          <cell r="C89">
            <v>0</v>
          </cell>
          <cell r="D89">
            <v>238</v>
          </cell>
          <cell r="E89">
            <v>0</v>
          </cell>
          <cell r="H89">
            <v>62</v>
          </cell>
          <cell r="I89">
            <v>0</v>
          </cell>
          <cell r="J89">
            <v>208</v>
          </cell>
          <cell r="K89">
            <v>0</v>
          </cell>
        </row>
        <row r="90">
          <cell r="B90">
            <v>62</v>
          </cell>
          <cell r="C90">
            <v>0</v>
          </cell>
          <cell r="D90">
            <v>238</v>
          </cell>
          <cell r="E90">
            <v>0</v>
          </cell>
          <cell r="H90">
            <v>62</v>
          </cell>
          <cell r="I90">
            <v>0</v>
          </cell>
          <cell r="J90">
            <v>208</v>
          </cell>
          <cell r="K90">
            <v>0</v>
          </cell>
        </row>
        <row r="91">
          <cell r="B91">
            <v>62</v>
          </cell>
          <cell r="C91">
            <v>0</v>
          </cell>
          <cell r="D91">
            <v>238</v>
          </cell>
          <cell r="E91">
            <v>0</v>
          </cell>
          <cell r="H91">
            <v>62</v>
          </cell>
          <cell r="I91">
            <v>0</v>
          </cell>
          <cell r="J91">
            <v>208</v>
          </cell>
          <cell r="K91">
            <v>0</v>
          </cell>
        </row>
        <row r="92">
          <cell r="B92">
            <v>62</v>
          </cell>
          <cell r="C92">
            <v>0</v>
          </cell>
          <cell r="D92">
            <v>238</v>
          </cell>
          <cell r="E92">
            <v>0</v>
          </cell>
          <cell r="H92">
            <v>62</v>
          </cell>
          <cell r="I92">
            <v>0</v>
          </cell>
          <cell r="J92">
            <v>208</v>
          </cell>
          <cell r="K92">
            <v>0</v>
          </cell>
        </row>
        <row r="93">
          <cell r="B93">
            <v>62</v>
          </cell>
          <cell r="C93">
            <v>0</v>
          </cell>
          <cell r="D93">
            <v>238</v>
          </cell>
          <cell r="E93">
            <v>0</v>
          </cell>
          <cell r="H93">
            <v>62</v>
          </cell>
          <cell r="I93">
            <v>0</v>
          </cell>
          <cell r="J93">
            <v>208</v>
          </cell>
          <cell r="K93">
            <v>0</v>
          </cell>
        </row>
        <row r="94">
          <cell r="B94">
            <v>62</v>
          </cell>
          <cell r="C94">
            <v>0</v>
          </cell>
          <cell r="D94">
            <v>238</v>
          </cell>
          <cell r="E94">
            <v>0</v>
          </cell>
          <cell r="H94">
            <v>62</v>
          </cell>
          <cell r="I94">
            <v>0</v>
          </cell>
          <cell r="J94">
            <v>208</v>
          </cell>
          <cell r="K94">
            <v>0</v>
          </cell>
        </row>
        <row r="95">
          <cell r="B95">
            <v>62</v>
          </cell>
          <cell r="C95">
            <v>0</v>
          </cell>
          <cell r="D95">
            <v>238</v>
          </cell>
          <cell r="E95">
            <v>0</v>
          </cell>
          <cell r="H95">
            <v>62</v>
          </cell>
          <cell r="I95">
            <v>0</v>
          </cell>
          <cell r="J95">
            <v>208</v>
          </cell>
          <cell r="K95">
            <v>0</v>
          </cell>
        </row>
        <row r="96">
          <cell r="B96">
            <v>62</v>
          </cell>
          <cell r="C96">
            <v>0</v>
          </cell>
          <cell r="D96">
            <v>238</v>
          </cell>
          <cell r="E96">
            <v>0</v>
          </cell>
          <cell r="H96">
            <v>62</v>
          </cell>
          <cell r="I96">
            <v>0</v>
          </cell>
          <cell r="J96">
            <v>208</v>
          </cell>
          <cell r="K96">
            <v>0</v>
          </cell>
        </row>
        <row r="97">
          <cell r="B97">
            <v>62</v>
          </cell>
          <cell r="C97">
            <v>0</v>
          </cell>
          <cell r="D97">
            <v>238</v>
          </cell>
          <cell r="E97">
            <v>0</v>
          </cell>
          <cell r="H97">
            <v>62</v>
          </cell>
          <cell r="I97">
            <v>0</v>
          </cell>
          <cell r="J97">
            <v>208</v>
          </cell>
          <cell r="K97">
            <v>0</v>
          </cell>
        </row>
        <row r="98">
          <cell r="B98">
            <v>62</v>
          </cell>
          <cell r="C98">
            <v>0</v>
          </cell>
          <cell r="D98">
            <v>238</v>
          </cell>
          <cell r="E98">
            <v>0</v>
          </cell>
          <cell r="H98">
            <v>62</v>
          </cell>
          <cell r="I98">
            <v>0</v>
          </cell>
          <cell r="J98">
            <v>208</v>
          </cell>
          <cell r="K98">
            <v>0</v>
          </cell>
        </row>
        <row r="99">
          <cell r="B99">
            <v>62</v>
          </cell>
          <cell r="C99">
            <v>0</v>
          </cell>
          <cell r="D99">
            <v>238</v>
          </cell>
          <cell r="E99">
            <v>0</v>
          </cell>
          <cell r="H99">
            <v>62</v>
          </cell>
          <cell r="I99">
            <v>0</v>
          </cell>
          <cell r="J99">
            <v>208</v>
          </cell>
          <cell r="K99">
            <v>0</v>
          </cell>
        </row>
        <row r="100">
          <cell r="B100">
            <v>62</v>
          </cell>
          <cell r="C100">
            <v>0</v>
          </cell>
          <cell r="D100">
            <v>238</v>
          </cell>
          <cell r="E100">
            <v>0</v>
          </cell>
          <cell r="H100">
            <v>62</v>
          </cell>
          <cell r="I100">
            <v>0</v>
          </cell>
          <cell r="J100">
            <v>208</v>
          </cell>
          <cell r="K100">
            <v>0</v>
          </cell>
        </row>
      </sheetData>
      <sheetData sheetId="13"/>
      <sheetData sheetId="14"/>
      <sheetData sheetId="15"/>
      <sheetData sheetId="16">
        <row r="5">
          <cell r="B5">
            <v>62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59</v>
          </cell>
          <cell r="C5">
            <v>27</v>
          </cell>
          <cell r="D5">
            <v>0</v>
          </cell>
          <cell r="E5">
            <v>0</v>
          </cell>
          <cell r="H5">
            <v>36</v>
          </cell>
          <cell r="I5">
            <v>27</v>
          </cell>
          <cell r="J5">
            <v>0</v>
          </cell>
          <cell r="K5">
            <v>0</v>
          </cell>
        </row>
        <row r="6">
          <cell r="B6">
            <v>59</v>
          </cell>
          <cell r="C6">
            <v>27</v>
          </cell>
          <cell r="D6">
            <v>0</v>
          </cell>
          <cell r="E6">
            <v>0</v>
          </cell>
          <cell r="H6">
            <v>36</v>
          </cell>
          <cell r="I6">
            <v>27</v>
          </cell>
          <cell r="J6">
            <v>0</v>
          </cell>
          <cell r="K6">
            <v>0</v>
          </cell>
        </row>
        <row r="7">
          <cell r="B7">
            <v>59</v>
          </cell>
          <cell r="C7">
            <v>27</v>
          </cell>
          <cell r="D7">
            <v>0</v>
          </cell>
          <cell r="E7">
            <v>0</v>
          </cell>
          <cell r="H7">
            <v>36</v>
          </cell>
          <cell r="I7">
            <v>27</v>
          </cell>
          <cell r="J7">
            <v>0</v>
          </cell>
          <cell r="K7">
            <v>0</v>
          </cell>
        </row>
        <row r="8">
          <cell r="B8">
            <v>59</v>
          </cell>
          <cell r="C8">
            <v>27</v>
          </cell>
          <cell r="D8">
            <v>0</v>
          </cell>
          <cell r="E8">
            <v>0</v>
          </cell>
          <cell r="H8">
            <v>36</v>
          </cell>
          <cell r="I8">
            <v>27</v>
          </cell>
          <cell r="J8">
            <v>0</v>
          </cell>
          <cell r="K8">
            <v>0</v>
          </cell>
        </row>
        <row r="9">
          <cell r="B9">
            <v>59</v>
          </cell>
          <cell r="C9">
            <v>27</v>
          </cell>
          <cell r="D9">
            <v>0</v>
          </cell>
          <cell r="E9">
            <v>0</v>
          </cell>
          <cell r="H9">
            <v>36</v>
          </cell>
          <cell r="I9">
            <v>27</v>
          </cell>
          <cell r="J9">
            <v>0</v>
          </cell>
          <cell r="K9">
            <v>0</v>
          </cell>
        </row>
        <row r="10">
          <cell r="B10">
            <v>59</v>
          </cell>
          <cell r="C10">
            <v>27</v>
          </cell>
          <cell r="D10">
            <v>0</v>
          </cell>
          <cell r="E10">
            <v>0</v>
          </cell>
          <cell r="H10">
            <v>36</v>
          </cell>
          <cell r="I10">
            <v>27</v>
          </cell>
          <cell r="J10">
            <v>0</v>
          </cell>
          <cell r="K10">
            <v>0</v>
          </cell>
        </row>
        <row r="11">
          <cell r="B11">
            <v>59</v>
          </cell>
          <cell r="C11">
            <v>27</v>
          </cell>
          <cell r="D11">
            <v>0</v>
          </cell>
          <cell r="E11">
            <v>0</v>
          </cell>
          <cell r="H11">
            <v>36</v>
          </cell>
          <cell r="I11">
            <v>27</v>
          </cell>
          <cell r="J11">
            <v>0</v>
          </cell>
          <cell r="K11">
            <v>0</v>
          </cell>
        </row>
        <row r="12">
          <cell r="B12">
            <v>59</v>
          </cell>
          <cell r="C12">
            <v>27</v>
          </cell>
          <cell r="D12">
            <v>0</v>
          </cell>
          <cell r="E12">
            <v>0</v>
          </cell>
          <cell r="H12">
            <v>36</v>
          </cell>
          <cell r="I12">
            <v>27</v>
          </cell>
          <cell r="J12">
            <v>0</v>
          </cell>
          <cell r="K12">
            <v>0</v>
          </cell>
        </row>
        <row r="13">
          <cell r="B13">
            <v>59</v>
          </cell>
          <cell r="C13">
            <v>27</v>
          </cell>
          <cell r="D13">
            <v>0</v>
          </cell>
          <cell r="E13">
            <v>0</v>
          </cell>
          <cell r="H13">
            <v>36</v>
          </cell>
          <cell r="I13">
            <v>27</v>
          </cell>
          <cell r="J13">
            <v>0</v>
          </cell>
          <cell r="K13">
            <v>0</v>
          </cell>
        </row>
        <row r="14">
          <cell r="B14">
            <v>59</v>
          </cell>
          <cell r="C14">
            <v>27</v>
          </cell>
          <cell r="D14">
            <v>0</v>
          </cell>
          <cell r="E14">
            <v>0</v>
          </cell>
          <cell r="H14">
            <v>36</v>
          </cell>
          <cell r="I14">
            <v>27</v>
          </cell>
          <cell r="J14">
            <v>0</v>
          </cell>
          <cell r="K14">
            <v>0</v>
          </cell>
        </row>
        <row r="15">
          <cell r="B15">
            <v>59</v>
          </cell>
          <cell r="C15">
            <v>27</v>
          </cell>
          <cell r="D15">
            <v>0</v>
          </cell>
          <cell r="E15">
            <v>0</v>
          </cell>
          <cell r="H15">
            <v>36</v>
          </cell>
          <cell r="I15">
            <v>27</v>
          </cell>
          <cell r="J15">
            <v>0</v>
          </cell>
          <cell r="K15">
            <v>0</v>
          </cell>
        </row>
        <row r="16">
          <cell r="B16">
            <v>59</v>
          </cell>
          <cell r="C16">
            <v>27</v>
          </cell>
          <cell r="D16">
            <v>0</v>
          </cell>
          <cell r="E16">
            <v>0</v>
          </cell>
          <cell r="H16">
            <v>36</v>
          </cell>
          <cell r="I16">
            <v>27</v>
          </cell>
          <cell r="J16">
            <v>0</v>
          </cell>
          <cell r="K16">
            <v>0</v>
          </cell>
        </row>
        <row r="17">
          <cell r="B17">
            <v>59</v>
          </cell>
          <cell r="C17">
            <v>27</v>
          </cell>
          <cell r="D17">
            <v>0</v>
          </cell>
          <cell r="E17">
            <v>0</v>
          </cell>
          <cell r="H17">
            <v>36</v>
          </cell>
          <cell r="I17">
            <v>27</v>
          </cell>
          <cell r="J17">
            <v>0</v>
          </cell>
          <cell r="K17">
            <v>0</v>
          </cell>
        </row>
        <row r="18">
          <cell r="B18">
            <v>59</v>
          </cell>
          <cell r="C18">
            <v>27</v>
          </cell>
          <cell r="D18">
            <v>0</v>
          </cell>
          <cell r="E18">
            <v>0</v>
          </cell>
          <cell r="H18">
            <v>36</v>
          </cell>
          <cell r="I18">
            <v>27</v>
          </cell>
          <cell r="J18">
            <v>0</v>
          </cell>
          <cell r="K18">
            <v>0</v>
          </cell>
        </row>
        <row r="19">
          <cell r="B19">
            <v>59</v>
          </cell>
          <cell r="C19">
            <v>27</v>
          </cell>
          <cell r="D19">
            <v>0</v>
          </cell>
          <cell r="E19">
            <v>0</v>
          </cell>
          <cell r="H19">
            <v>59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70</v>
          </cell>
          <cell r="C20">
            <v>0</v>
          </cell>
          <cell r="D20">
            <v>0</v>
          </cell>
          <cell r="E20">
            <v>0</v>
          </cell>
          <cell r="H20">
            <v>70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70</v>
          </cell>
          <cell r="C21">
            <v>0</v>
          </cell>
          <cell r="D21">
            <v>0</v>
          </cell>
          <cell r="E21">
            <v>0</v>
          </cell>
          <cell r="H21">
            <v>70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70</v>
          </cell>
          <cell r="C22">
            <v>0</v>
          </cell>
          <cell r="D22">
            <v>0</v>
          </cell>
          <cell r="E22">
            <v>0</v>
          </cell>
          <cell r="H22">
            <v>70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70</v>
          </cell>
          <cell r="C23">
            <v>0</v>
          </cell>
          <cell r="D23">
            <v>0</v>
          </cell>
          <cell r="E23">
            <v>0</v>
          </cell>
          <cell r="H23">
            <v>70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70</v>
          </cell>
          <cell r="C24">
            <v>0</v>
          </cell>
          <cell r="D24">
            <v>0</v>
          </cell>
          <cell r="E24">
            <v>0</v>
          </cell>
          <cell r="H24">
            <v>70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70</v>
          </cell>
          <cell r="C25">
            <v>0</v>
          </cell>
          <cell r="D25">
            <v>0</v>
          </cell>
          <cell r="E25">
            <v>0</v>
          </cell>
          <cell r="H25">
            <v>70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70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70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72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72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72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72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72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72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72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72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72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72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72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72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72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72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70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70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70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70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70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70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70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70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68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68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68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68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68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68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66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66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65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65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65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65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65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65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64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64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64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64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64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64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64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64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64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64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64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64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64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64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64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64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67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67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67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67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67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67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67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67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70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70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70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70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70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70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70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70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70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70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70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70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70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>
        <row r="5">
          <cell r="B5">
            <v>84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960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193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960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193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960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193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960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183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960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202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960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193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960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188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960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173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960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188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960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193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960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171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960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193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960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178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960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158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960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158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960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960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960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960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960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960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960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960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960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960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960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960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960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960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152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960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960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960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960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960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960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960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960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960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960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960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153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158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158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175.4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175.4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201.59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190.85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193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178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183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183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201.59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168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193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178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183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190.85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216.85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208.85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960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208.85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960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241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960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211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960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191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960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197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960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191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960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191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960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191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960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175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960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175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960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231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960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225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960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213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960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213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960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213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960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213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960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179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960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183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960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238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960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245.55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960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255.55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960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265.55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960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270.55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960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265.55</v>
          </cell>
          <cell r="O100">
            <v>0</v>
          </cell>
        </row>
      </sheetData>
      <sheetData sheetId="13"/>
      <sheetData sheetId="14"/>
      <sheetData sheetId="15"/>
      <sheetData sheetId="16">
        <row r="5">
          <cell r="B5">
            <v>320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44671</v>
      </c>
      <c r="Z3" s="37">
        <f>S3</f>
        <v>44671</v>
      </c>
      <c r="AE3" s="36"/>
      <c r="AH3" s="38">
        <f>AV4</f>
        <v>44671</v>
      </c>
    </row>
    <row r="4" spans="1:48" ht="15.75" thickBot="1">
      <c r="A4" s="37">
        <f>frq!A1</f>
        <v>44671</v>
      </c>
      <c r="L4" s="37">
        <f>frq!A1</f>
        <v>44671</v>
      </c>
      <c r="P4" s="37">
        <f>frq!A1</f>
        <v>44671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44671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0.24</v>
      </c>
      <c r="C6" s="54"/>
      <c r="D6" s="54">
        <f t="shared" ref="D6:D69" si="0">A6+B6+C6</f>
        <v>0.32</v>
      </c>
      <c r="E6" s="55"/>
      <c r="F6" s="43"/>
      <c r="G6" s="54">
        <f>(BAWANA!Q3+BAWANA!R3+BAWANA!S3+BAWANA!T3)/4000</f>
        <v>0.08</v>
      </c>
      <c r="H6" s="54">
        <f>(BAWANA!U3+BAWANA!V3)/4000</f>
        <v>4.8250000000000001E-2</v>
      </c>
      <c r="I6" s="54"/>
      <c r="J6" s="54">
        <f>G6+H6+I6</f>
        <v>0.12825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17.664000000000001</v>
      </c>
      <c r="AF6" s="56">
        <f>'MSW BWN'!C3</f>
        <v>17.664000000000001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0.24</v>
      </c>
      <c r="C7" s="54"/>
      <c r="D7" s="54">
        <f t="shared" si="0"/>
        <v>0.32</v>
      </c>
      <c r="E7" s="55"/>
      <c r="F7" s="43"/>
      <c r="G7" s="54">
        <f>(BAWANA!Q4+BAWANA!R4+BAWANA!S4+BAWANA!T4)/4000</f>
        <v>0.08</v>
      </c>
      <c r="H7" s="54">
        <f>(BAWANA!U4+BAWANA!V4)/4000</f>
        <v>4.8250000000000001E-2</v>
      </c>
      <c r="I7" s="54"/>
      <c r="J7" s="54">
        <f t="shared" ref="J7:J70" si="3">G7+H7+I7</f>
        <v>0.12825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17.72</v>
      </c>
      <c r="AF7" s="56">
        <f>'MSW BWN'!C4</f>
        <v>17.72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0.24</v>
      </c>
      <c r="C8" s="54"/>
      <c r="D8" s="54">
        <f t="shared" si="0"/>
        <v>0.32</v>
      </c>
      <c r="E8" s="55"/>
      <c r="F8" s="43"/>
      <c r="G8" s="54">
        <f>(BAWANA!Q5+BAWANA!R5+BAWANA!S5+BAWANA!T5)/4000</f>
        <v>0.08</v>
      </c>
      <c r="H8" s="54">
        <f>(BAWANA!U5+BAWANA!V5)/4000</f>
        <v>4.8250000000000001E-2</v>
      </c>
      <c r="I8" s="54"/>
      <c r="J8" s="54">
        <f t="shared" si="3"/>
        <v>0.12825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17.492000000000001</v>
      </c>
      <c r="AF8" s="56">
        <f>'MSW BWN'!C5</f>
        <v>17.492000000000001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0.24</v>
      </c>
      <c r="C9" s="54"/>
      <c r="D9" s="54">
        <f t="shared" si="0"/>
        <v>0.32</v>
      </c>
      <c r="E9" s="55"/>
      <c r="F9" s="43"/>
      <c r="G9" s="54">
        <f>(BAWANA!Q6+BAWANA!R6+BAWANA!S6+BAWANA!T6)/4000</f>
        <v>0.08</v>
      </c>
      <c r="H9" s="54">
        <f>(BAWANA!U6+BAWANA!V6)/4000</f>
        <v>4.5749999999999999E-2</v>
      </c>
      <c r="I9" s="54"/>
      <c r="J9" s="54">
        <f t="shared" si="3"/>
        <v>0.12575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18.623999999999999</v>
      </c>
      <c r="AF9" s="56">
        <f>'MSW BWN'!C6</f>
        <v>18.623999999999999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0.24</v>
      </c>
      <c r="C10" s="54"/>
      <c r="D10" s="54">
        <f t="shared" si="0"/>
        <v>0.32</v>
      </c>
      <c r="E10" s="55"/>
      <c r="F10" s="43"/>
      <c r="G10" s="54">
        <f>(BAWANA!Q7+BAWANA!R7+BAWANA!S7+BAWANA!T7)/4000</f>
        <v>0.08</v>
      </c>
      <c r="H10" s="54">
        <f>(BAWANA!U7+BAWANA!V7)/4000</f>
        <v>5.0500000000000003E-2</v>
      </c>
      <c r="I10" s="54"/>
      <c r="J10" s="54">
        <f t="shared" si="3"/>
        <v>0.1305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18.239999999999998</v>
      </c>
      <c r="AF10" s="56">
        <f>'MSW BWN'!C7</f>
        <v>18.239999999999998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0.24</v>
      </c>
      <c r="C11" s="54"/>
      <c r="D11" s="54">
        <f t="shared" si="0"/>
        <v>0.32</v>
      </c>
      <c r="E11" s="55"/>
      <c r="F11" s="43"/>
      <c r="G11" s="54">
        <f>(BAWANA!Q8+BAWANA!R8+BAWANA!S8+BAWANA!T8)/4000</f>
        <v>0.08</v>
      </c>
      <c r="H11" s="54">
        <f>(BAWANA!U8+BAWANA!V8)/4000</f>
        <v>4.8250000000000001E-2</v>
      </c>
      <c r="I11" s="54"/>
      <c r="J11" s="54">
        <f t="shared" si="3"/>
        <v>0.12825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16.992000000000001</v>
      </c>
      <c r="AF11" s="56">
        <f>'MSW BWN'!C8</f>
        <v>16.992000000000001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0.24</v>
      </c>
      <c r="C12" s="54"/>
      <c r="D12" s="54">
        <f t="shared" si="0"/>
        <v>0.32</v>
      </c>
      <c r="E12" s="55"/>
      <c r="F12" s="43"/>
      <c r="G12" s="54">
        <f>(BAWANA!Q9+BAWANA!R9+BAWANA!S9+BAWANA!T9)/4000</f>
        <v>0.08</v>
      </c>
      <c r="H12" s="54">
        <f>(BAWANA!U9+BAWANA!V9)/4000</f>
        <v>4.7E-2</v>
      </c>
      <c r="I12" s="54"/>
      <c r="J12" s="54">
        <f t="shared" si="3"/>
        <v>0.127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17.492000000000001</v>
      </c>
      <c r="AF12" s="56">
        <f>'MSW BWN'!C9</f>
        <v>17.492000000000001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0.24</v>
      </c>
      <c r="C13" s="54"/>
      <c r="D13" s="54">
        <f t="shared" si="0"/>
        <v>0.32</v>
      </c>
      <c r="E13" s="55"/>
      <c r="F13" s="43"/>
      <c r="G13" s="54">
        <f>(BAWANA!Q10+BAWANA!R10+BAWANA!S10+BAWANA!T10)/4000</f>
        <v>0.08</v>
      </c>
      <c r="H13" s="54">
        <f>(BAWANA!U10+BAWANA!V10)/4000</f>
        <v>4.3249999999999997E-2</v>
      </c>
      <c r="I13" s="54"/>
      <c r="J13" s="54">
        <f t="shared" si="3"/>
        <v>0.12325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17.992000000000001</v>
      </c>
      <c r="AF13" s="56">
        <f>'MSW BWN'!C10</f>
        <v>17.992000000000001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0.24</v>
      </c>
      <c r="C14" s="54"/>
      <c r="D14" s="54">
        <f t="shared" si="0"/>
        <v>0.32</v>
      </c>
      <c r="E14" s="55"/>
      <c r="F14" s="43"/>
      <c r="G14" s="54">
        <f>(BAWANA!Q11+BAWANA!R11+BAWANA!S11+BAWANA!T11)/4000</f>
        <v>0.08</v>
      </c>
      <c r="H14" s="54">
        <f>(BAWANA!U11+BAWANA!V11)/4000</f>
        <v>4.7E-2</v>
      </c>
      <c r="I14" s="54"/>
      <c r="J14" s="54">
        <f t="shared" si="3"/>
        <v>0.127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17.760000000000002</v>
      </c>
      <c r="AF14" s="56">
        <f>'MSW BWN'!C11</f>
        <v>17.760000000000002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0.24</v>
      </c>
      <c r="C15" s="54"/>
      <c r="D15" s="54">
        <f t="shared" si="0"/>
        <v>0.32</v>
      </c>
      <c r="E15" s="55"/>
      <c r="F15" s="43"/>
      <c r="G15" s="54">
        <f>(BAWANA!Q12+BAWANA!R12+BAWANA!S12+BAWANA!T12)/4000</f>
        <v>0.08</v>
      </c>
      <c r="H15" s="54">
        <f>(BAWANA!U12+BAWANA!V12)/4000</f>
        <v>4.8250000000000001E-2</v>
      </c>
      <c r="I15" s="54"/>
      <c r="J15" s="54">
        <f t="shared" si="3"/>
        <v>0.12825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17.143999999999998</v>
      </c>
      <c r="AF15" s="56">
        <f>'MSW BWN'!C12</f>
        <v>17.143999999999998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0.24</v>
      </c>
      <c r="C16" s="54"/>
      <c r="D16" s="54">
        <f t="shared" si="0"/>
        <v>0.32</v>
      </c>
      <c r="E16" s="55"/>
      <c r="F16" s="43"/>
      <c r="G16" s="54">
        <f>(BAWANA!Q13+BAWANA!R13+BAWANA!S13+BAWANA!T13)/4000</f>
        <v>0.08</v>
      </c>
      <c r="H16" s="54">
        <f>(BAWANA!U13+BAWANA!V13)/4000</f>
        <v>4.2750000000000003E-2</v>
      </c>
      <c r="I16" s="54"/>
      <c r="J16" s="54">
        <f t="shared" si="3"/>
        <v>0.12275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16.916</v>
      </c>
      <c r="AF16" s="56">
        <f>'MSW BWN'!C13</f>
        <v>16.916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0.24</v>
      </c>
      <c r="C17" s="54"/>
      <c r="D17" s="54">
        <f t="shared" si="0"/>
        <v>0.32</v>
      </c>
      <c r="E17" s="55"/>
      <c r="F17" s="43"/>
      <c r="G17" s="54">
        <f>(BAWANA!Q14+BAWANA!R14+BAWANA!S14+BAWANA!T14)/4000</f>
        <v>0.08</v>
      </c>
      <c r="H17" s="54">
        <f>(BAWANA!U14+BAWANA!V14)/4000</f>
        <v>4.8250000000000001E-2</v>
      </c>
      <c r="I17" s="54"/>
      <c r="J17" s="54">
        <f t="shared" si="3"/>
        <v>0.12825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16.648</v>
      </c>
      <c r="AF17" s="56">
        <f>'MSW BWN'!C14</f>
        <v>16.648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0.24</v>
      </c>
      <c r="C18" s="54"/>
      <c r="D18" s="54">
        <f t="shared" si="0"/>
        <v>0.32</v>
      </c>
      <c r="E18" s="55"/>
      <c r="F18" s="43"/>
      <c r="G18" s="54">
        <f>(BAWANA!Q15+BAWANA!R15+BAWANA!S15+BAWANA!T15)/4000</f>
        <v>0.08</v>
      </c>
      <c r="H18" s="54">
        <f>(BAWANA!U15+BAWANA!V15)/4000</f>
        <v>4.4499999999999998E-2</v>
      </c>
      <c r="I18" s="54"/>
      <c r="J18" s="54">
        <f t="shared" si="3"/>
        <v>0.1245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18.356000000000002</v>
      </c>
      <c r="AF18" s="56">
        <f>'MSW BWN'!C15</f>
        <v>18.356000000000002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0.24</v>
      </c>
      <c r="C19" s="54"/>
      <c r="D19" s="54">
        <f t="shared" si="0"/>
        <v>0.32</v>
      </c>
      <c r="E19" s="55"/>
      <c r="F19" s="43"/>
      <c r="G19" s="54">
        <f>(BAWANA!Q16+BAWANA!R16+BAWANA!S16+BAWANA!T16)/4000</f>
        <v>0.08</v>
      </c>
      <c r="H19" s="54">
        <f>(BAWANA!U16+BAWANA!V16)/4000</f>
        <v>3.95E-2</v>
      </c>
      <c r="I19" s="54"/>
      <c r="J19" s="54">
        <f t="shared" si="3"/>
        <v>0.1195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18.760000000000002</v>
      </c>
      <c r="AF19" s="56">
        <f>'MSW BWN'!C16</f>
        <v>18.760000000000002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0.24</v>
      </c>
      <c r="C20" s="54"/>
      <c r="D20" s="54">
        <f t="shared" si="0"/>
        <v>0.32</v>
      </c>
      <c r="E20" s="55"/>
      <c r="F20" s="43"/>
      <c r="G20" s="54">
        <f>(BAWANA!Q17+BAWANA!R17+BAWANA!S17+BAWANA!T17)/4000</f>
        <v>0.08</v>
      </c>
      <c r="H20" s="54">
        <f>(BAWANA!U17+BAWANA!V17)/4000</f>
        <v>3.95E-2</v>
      </c>
      <c r="I20" s="54"/>
      <c r="J20" s="54">
        <f t="shared" si="3"/>
        <v>0.1195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18.452000000000002</v>
      </c>
      <c r="AF20" s="56">
        <f>'MSW BWN'!C17</f>
        <v>18.452000000000002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0.24</v>
      </c>
      <c r="C21" s="54"/>
      <c r="D21" s="54">
        <f t="shared" si="0"/>
        <v>0.32</v>
      </c>
      <c r="E21" s="55"/>
      <c r="F21" s="43"/>
      <c r="G21" s="54">
        <f>(BAWANA!Q18+BAWANA!R18+BAWANA!S18+BAWANA!T18)/4000</f>
        <v>0.08</v>
      </c>
      <c r="H21" s="54">
        <f>(BAWANA!U18+BAWANA!V18)/4000</f>
        <v>3.7499999999999999E-2</v>
      </c>
      <c r="I21" s="54"/>
      <c r="J21" s="54">
        <f t="shared" si="3"/>
        <v>0.11749999999999999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18.2</v>
      </c>
      <c r="AF21" s="56">
        <f>'MSW BWN'!C18</f>
        <v>18.2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0.24</v>
      </c>
      <c r="C22" s="54"/>
      <c r="D22" s="54">
        <f t="shared" si="0"/>
        <v>0.32</v>
      </c>
      <c r="E22" s="55"/>
      <c r="F22" s="43"/>
      <c r="G22" s="54">
        <f>(BAWANA!Q19+BAWANA!R19+BAWANA!S19+BAWANA!T19)/4000</f>
        <v>0.08</v>
      </c>
      <c r="H22" s="54">
        <f>(BAWANA!U19+BAWANA!V19)/4000</f>
        <v>3.7499999999999999E-2</v>
      </c>
      <c r="I22" s="54"/>
      <c r="J22" s="54">
        <f t="shared" si="3"/>
        <v>0.11749999999999999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19.276</v>
      </c>
      <c r="AF22" s="56">
        <f>'MSW BWN'!C19</f>
        <v>19.276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0.24</v>
      </c>
      <c r="C23" s="54"/>
      <c r="D23" s="54">
        <f t="shared" si="0"/>
        <v>0.32</v>
      </c>
      <c r="E23" s="55"/>
      <c r="F23" s="43"/>
      <c r="G23" s="54">
        <f>(BAWANA!Q20+BAWANA!R20+BAWANA!S20+BAWANA!T20)/4000</f>
        <v>0.08</v>
      </c>
      <c r="H23" s="54">
        <f>(BAWANA!U20+BAWANA!V20)/4000</f>
        <v>3.7499999999999999E-2</v>
      </c>
      <c r="I23" s="54"/>
      <c r="J23" s="54">
        <f t="shared" si="3"/>
        <v>0.11749999999999999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18.623999999999999</v>
      </c>
      <c r="AF23" s="56">
        <f>'MSW BWN'!C20</f>
        <v>18.623999999999999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0.24</v>
      </c>
      <c r="C24" s="54"/>
      <c r="D24" s="54">
        <f t="shared" si="0"/>
        <v>0.32</v>
      </c>
      <c r="E24" s="55"/>
      <c r="F24" s="43"/>
      <c r="G24" s="54">
        <f>(BAWANA!Q21+BAWANA!R21+BAWANA!S21+BAWANA!T21)/4000</f>
        <v>0.08</v>
      </c>
      <c r="H24" s="54">
        <f>(BAWANA!U21+BAWANA!V21)/4000</f>
        <v>3.7499999999999999E-2</v>
      </c>
      <c r="I24" s="54"/>
      <c r="J24" s="54">
        <f t="shared" si="3"/>
        <v>0.11749999999999999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18.088000000000001</v>
      </c>
      <c r="AF24" s="56">
        <f>'MSW BWN'!C21</f>
        <v>18.088000000000001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0.24</v>
      </c>
      <c r="C25" s="54"/>
      <c r="D25" s="54">
        <f t="shared" si="0"/>
        <v>0.32</v>
      </c>
      <c r="E25" s="55"/>
      <c r="F25" s="43"/>
      <c r="G25" s="54">
        <f>(BAWANA!Q22+BAWANA!R22+BAWANA!S22+BAWANA!T22)/4000</f>
        <v>0.08</v>
      </c>
      <c r="H25" s="54">
        <f>(BAWANA!U22+BAWANA!V22)/4000</f>
        <v>3.7499999999999999E-2</v>
      </c>
      <c r="I25" s="54"/>
      <c r="J25" s="54">
        <f t="shared" si="3"/>
        <v>0.11749999999999999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18.815999999999999</v>
      </c>
      <c r="AF25" s="56">
        <f>'MSW BWN'!C22</f>
        <v>18.815999999999999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0.24</v>
      </c>
      <c r="C26" s="54"/>
      <c r="D26" s="54">
        <f t="shared" si="0"/>
        <v>0.32</v>
      </c>
      <c r="E26" s="55"/>
      <c r="F26" s="43"/>
      <c r="G26" s="54">
        <f>(BAWANA!Q23+BAWANA!R23+BAWANA!S23+BAWANA!T23)/4000</f>
        <v>0.08</v>
      </c>
      <c r="H26" s="54">
        <f>(BAWANA!U23+BAWANA!V23)/4000</f>
        <v>3.7499999999999999E-2</v>
      </c>
      <c r="I26" s="54"/>
      <c r="J26" s="54">
        <f t="shared" si="3"/>
        <v>0.11749999999999999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18.72</v>
      </c>
      <c r="AF26" s="56">
        <f>'MSW BWN'!C23</f>
        <v>18.72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0.24</v>
      </c>
      <c r="C27" s="54"/>
      <c r="D27" s="54">
        <f t="shared" si="0"/>
        <v>0.32</v>
      </c>
      <c r="E27" s="55"/>
      <c r="F27" s="43"/>
      <c r="G27" s="54">
        <f>(BAWANA!Q24+BAWANA!R24+BAWANA!S24+BAWANA!T24)/4000</f>
        <v>0.08</v>
      </c>
      <c r="H27" s="54">
        <f>(BAWANA!U24+BAWANA!V24)/4000</f>
        <v>3.7499999999999999E-2</v>
      </c>
      <c r="I27" s="54"/>
      <c r="J27" s="54">
        <f t="shared" si="3"/>
        <v>0.11749999999999999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18.7</v>
      </c>
      <c r="AF27" s="56">
        <f>'MSW BWN'!C24</f>
        <v>18.7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0.24</v>
      </c>
      <c r="C28" s="54"/>
      <c r="D28" s="54">
        <f t="shared" si="0"/>
        <v>0.32</v>
      </c>
      <c r="E28" s="55"/>
      <c r="F28" s="43"/>
      <c r="G28" s="54">
        <f>(BAWANA!Q25+BAWANA!R25+BAWANA!S25+BAWANA!T25)/4000</f>
        <v>0.08</v>
      </c>
      <c r="H28" s="54">
        <f>(BAWANA!U25+BAWANA!V25)/4000</f>
        <v>3.7499999999999999E-2</v>
      </c>
      <c r="I28" s="54"/>
      <c r="J28" s="54">
        <f t="shared" si="3"/>
        <v>0.11749999999999999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18.584</v>
      </c>
      <c r="AF28" s="56">
        <f>'MSW BWN'!C25</f>
        <v>18.584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0.24</v>
      </c>
      <c r="C29" s="54"/>
      <c r="D29" s="54">
        <f t="shared" si="0"/>
        <v>0.32</v>
      </c>
      <c r="E29" s="55"/>
      <c r="F29" s="43"/>
      <c r="G29" s="54">
        <f>(BAWANA!Q26+BAWANA!R26+BAWANA!S26+BAWANA!T26)/4000</f>
        <v>0.08</v>
      </c>
      <c r="H29" s="54">
        <f>(BAWANA!U26+BAWANA!V26)/4000</f>
        <v>3.7499999999999999E-2</v>
      </c>
      <c r="I29" s="54"/>
      <c r="J29" s="54">
        <f t="shared" si="3"/>
        <v>0.11749999999999999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18.143999999999998</v>
      </c>
      <c r="AF29" s="56">
        <f>'MSW BWN'!C26</f>
        <v>18.143999999999998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0.24</v>
      </c>
      <c r="C30" s="54"/>
      <c r="D30" s="54">
        <f t="shared" si="0"/>
        <v>0.32</v>
      </c>
      <c r="E30" s="55"/>
      <c r="F30" s="43"/>
      <c r="G30" s="54">
        <f>(BAWANA!Q27+BAWANA!R27+BAWANA!S27+BAWANA!T27)/4000</f>
        <v>0.08</v>
      </c>
      <c r="H30" s="54">
        <f>(BAWANA!U27+BAWANA!V27)/4000</f>
        <v>3.7499999999999999E-2</v>
      </c>
      <c r="I30" s="54"/>
      <c r="J30" s="54">
        <f t="shared" si="3"/>
        <v>0.11749999999999999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18.452000000000002</v>
      </c>
      <c r="AF30" s="56">
        <f>'MSW BWN'!C27</f>
        <v>18.452000000000002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0.24</v>
      </c>
      <c r="C31" s="54"/>
      <c r="D31" s="54">
        <f t="shared" si="0"/>
        <v>0.32</v>
      </c>
      <c r="E31" s="55"/>
      <c r="F31" s="43"/>
      <c r="G31" s="54">
        <f>(BAWANA!Q28+BAWANA!R28+BAWANA!S28+BAWANA!T28)/4000</f>
        <v>0.08</v>
      </c>
      <c r="H31" s="54">
        <f>(BAWANA!U28+BAWANA!V28)/4000</f>
        <v>3.7499999999999999E-2</v>
      </c>
      <c r="I31" s="54"/>
      <c r="J31" s="54">
        <f t="shared" si="3"/>
        <v>0.11749999999999999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18.143999999999998</v>
      </c>
      <c r="AF31" s="56">
        <f>'MSW BWN'!C28</f>
        <v>18.143999999999998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0.24</v>
      </c>
      <c r="C32" s="54"/>
      <c r="D32" s="54">
        <f t="shared" si="0"/>
        <v>0.32</v>
      </c>
      <c r="E32" s="55"/>
      <c r="F32" s="43"/>
      <c r="G32" s="54">
        <f>(BAWANA!Q29+BAWANA!R29+BAWANA!S29+BAWANA!T29)/4000</f>
        <v>0.08</v>
      </c>
      <c r="H32" s="54">
        <f>(BAWANA!U29+BAWANA!V29)/4000</f>
        <v>3.7499999999999999E-2</v>
      </c>
      <c r="I32" s="54"/>
      <c r="J32" s="54">
        <f t="shared" si="3"/>
        <v>0.11749999999999999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16.82</v>
      </c>
      <c r="AF32" s="56">
        <f>'MSW BWN'!C29</f>
        <v>16.82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0.24</v>
      </c>
      <c r="C33" s="54"/>
      <c r="D33" s="54">
        <f t="shared" si="0"/>
        <v>0.32</v>
      </c>
      <c r="E33" s="55"/>
      <c r="F33" s="43"/>
      <c r="G33" s="54">
        <f>(BAWANA!Q30+BAWANA!R30+BAWANA!S30+BAWANA!T30)/4000</f>
        <v>0.08</v>
      </c>
      <c r="H33" s="54">
        <f>(BAWANA!U30+BAWANA!V30)/4000</f>
        <v>3.7499999999999999E-2</v>
      </c>
      <c r="I33" s="54"/>
      <c r="J33" s="54">
        <f t="shared" si="3"/>
        <v>0.11749999999999999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15.476000000000001</v>
      </c>
      <c r="AF33" s="56">
        <f>'MSW BWN'!C30</f>
        <v>15.476000000000001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0.24</v>
      </c>
      <c r="C34" s="54"/>
      <c r="D34" s="54">
        <f t="shared" si="0"/>
        <v>0.32</v>
      </c>
      <c r="E34" s="55"/>
      <c r="F34" s="43"/>
      <c r="G34" s="54">
        <f>(BAWANA!Q31+BAWANA!R31+BAWANA!S31+BAWANA!T31)/4000</f>
        <v>0.08</v>
      </c>
      <c r="H34" s="54">
        <f>(BAWANA!U31+BAWANA!V31)/4000</f>
        <v>3.7999999999999999E-2</v>
      </c>
      <c r="I34" s="54"/>
      <c r="J34" s="54">
        <f t="shared" si="3"/>
        <v>0.11799999999999999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17.204000000000001</v>
      </c>
      <c r="AF34" s="56">
        <f>'MSW BWN'!C31</f>
        <v>17.204000000000001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0.24</v>
      </c>
      <c r="C35" s="54"/>
      <c r="D35" s="54">
        <f t="shared" si="0"/>
        <v>0.32</v>
      </c>
      <c r="E35" s="55"/>
      <c r="F35" s="43"/>
      <c r="G35" s="54">
        <f>(BAWANA!Q32+BAWANA!R32+BAWANA!S32+BAWANA!T32)/4000</f>
        <v>0.08</v>
      </c>
      <c r="H35" s="54">
        <f>(BAWANA!U32+BAWANA!V32)/4000</f>
        <v>3.7499999999999999E-2</v>
      </c>
      <c r="I35" s="54"/>
      <c r="J35" s="54">
        <f t="shared" si="3"/>
        <v>0.11749999999999999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16.916</v>
      </c>
      <c r="AF35" s="56">
        <f>'MSW BWN'!C32</f>
        <v>16.916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0.24</v>
      </c>
      <c r="C36" s="54"/>
      <c r="D36" s="54">
        <f t="shared" si="0"/>
        <v>0.32</v>
      </c>
      <c r="E36" s="55"/>
      <c r="F36" s="43"/>
      <c r="G36" s="54">
        <f>(BAWANA!Q33+BAWANA!R33+BAWANA!S33+BAWANA!T33)/4000</f>
        <v>0.08</v>
      </c>
      <c r="H36" s="54">
        <f>(BAWANA!U33+BAWANA!V33)/4000</f>
        <v>3.7499999999999999E-2</v>
      </c>
      <c r="I36" s="54"/>
      <c r="J36" s="54">
        <f t="shared" si="3"/>
        <v>0.11749999999999999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17.3</v>
      </c>
      <c r="AF36" s="56">
        <f>'MSW BWN'!C33</f>
        <v>17.3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0.24</v>
      </c>
      <c r="C37" s="54"/>
      <c r="D37" s="54">
        <f t="shared" si="0"/>
        <v>0.32</v>
      </c>
      <c r="E37" s="55"/>
      <c r="F37" s="43"/>
      <c r="G37" s="54">
        <f>(BAWANA!Q34+BAWANA!R34+BAWANA!S34+BAWANA!T34)/4000</f>
        <v>0.08</v>
      </c>
      <c r="H37" s="54">
        <f>(BAWANA!U34+BAWANA!V34)/4000</f>
        <v>3.7499999999999999E-2</v>
      </c>
      <c r="I37" s="54"/>
      <c r="J37" s="54">
        <f t="shared" si="3"/>
        <v>0.11749999999999999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17.739999999999998</v>
      </c>
      <c r="AF37" s="56">
        <f>'MSW BWN'!C34</f>
        <v>17.739999999999998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0.24</v>
      </c>
      <c r="C38" s="54"/>
      <c r="D38" s="54">
        <f t="shared" si="0"/>
        <v>0.32</v>
      </c>
      <c r="E38" s="55"/>
      <c r="F38" s="43"/>
      <c r="G38" s="54">
        <f>(BAWANA!Q35+BAWANA!R35+BAWANA!S35+BAWANA!T35)/4000</f>
        <v>0.08</v>
      </c>
      <c r="H38" s="54">
        <f>(BAWANA!U35+BAWANA!V35)/4000</f>
        <v>3.7499999999999999E-2</v>
      </c>
      <c r="I38" s="54"/>
      <c r="J38" s="54">
        <f t="shared" si="3"/>
        <v>0.11749999999999999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15.744</v>
      </c>
      <c r="AF38" s="56">
        <f>'MSW BWN'!C35</f>
        <v>15.744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0.24</v>
      </c>
      <c r="C39" s="54"/>
      <c r="D39" s="54">
        <f t="shared" si="0"/>
        <v>0.32</v>
      </c>
      <c r="E39" s="55"/>
      <c r="F39" s="43"/>
      <c r="G39" s="54">
        <f>(BAWANA!Q36+BAWANA!R36+BAWANA!S36+BAWANA!T36)/4000</f>
        <v>0.08</v>
      </c>
      <c r="H39" s="54">
        <f>(BAWANA!U36+BAWANA!V36)/4000</f>
        <v>3.7499999999999999E-2</v>
      </c>
      <c r="I39" s="54"/>
      <c r="J39" s="54">
        <f t="shared" si="3"/>
        <v>0.11749999999999999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17.376000000000001</v>
      </c>
      <c r="AF39" s="56">
        <f>'MSW BWN'!C36</f>
        <v>17.376000000000001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0.24</v>
      </c>
      <c r="C40" s="54"/>
      <c r="D40" s="54">
        <f t="shared" si="0"/>
        <v>0.32</v>
      </c>
      <c r="E40" s="55"/>
      <c r="F40" s="43"/>
      <c r="G40" s="54">
        <f>(BAWANA!Q37+BAWANA!R37+BAWANA!S37+BAWANA!T37)/4000</f>
        <v>0.08</v>
      </c>
      <c r="H40" s="54">
        <f>(BAWANA!U37+BAWANA!V37)/4000</f>
        <v>3.7499999999999999E-2</v>
      </c>
      <c r="I40" s="54"/>
      <c r="J40" s="54">
        <f t="shared" si="3"/>
        <v>0.11749999999999999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19.488</v>
      </c>
      <c r="AF40" s="56">
        <f>'MSW BWN'!C37</f>
        <v>19.488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0.24</v>
      </c>
      <c r="C41" s="54"/>
      <c r="D41" s="54">
        <f t="shared" si="0"/>
        <v>0.32</v>
      </c>
      <c r="E41" s="55"/>
      <c r="F41" s="43"/>
      <c r="G41" s="54">
        <f>(BAWANA!Q38+BAWANA!R38+BAWANA!S38+BAWANA!T38)/4000</f>
        <v>0.08</v>
      </c>
      <c r="H41" s="54">
        <f>(BAWANA!U38+BAWANA!V38)/4000</f>
        <v>3.7499999999999999E-2</v>
      </c>
      <c r="I41" s="54"/>
      <c r="J41" s="54">
        <f t="shared" si="3"/>
        <v>0.11749999999999999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19.047999999999998</v>
      </c>
      <c r="AF41" s="56">
        <f>'MSW BWN'!C38</f>
        <v>19.047999999999998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0.24</v>
      </c>
      <c r="C42" s="54"/>
      <c r="D42" s="54">
        <f t="shared" si="0"/>
        <v>0.32</v>
      </c>
      <c r="E42" s="55"/>
      <c r="F42" s="43"/>
      <c r="G42" s="54">
        <f>(BAWANA!Q39+BAWANA!R39+BAWANA!S39+BAWANA!T39)/4000</f>
        <v>0.08</v>
      </c>
      <c r="H42" s="54">
        <f>(BAWANA!U39+BAWANA!V39)/4000</f>
        <v>3.7499999999999999E-2</v>
      </c>
      <c r="I42" s="54"/>
      <c r="J42" s="54">
        <f t="shared" si="3"/>
        <v>0.11749999999999999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18.28</v>
      </c>
      <c r="AF42" s="56">
        <f>'MSW BWN'!C39</f>
        <v>18.28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0.24</v>
      </c>
      <c r="C43" s="54"/>
      <c r="D43" s="54">
        <f t="shared" si="0"/>
        <v>0.32</v>
      </c>
      <c r="E43" s="55"/>
      <c r="F43" s="43"/>
      <c r="G43" s="54">
        <f>(BAWANA!Q40+BAWANA!R40+BAWANA!S40+BAWANA!T40)/4000</f>
        <v>0.08</v>
      </c>
      <c r="H43" s="54">
        <f>(BAWANA!U40+BAWANA!V40)/4000</f>
        <v>3.7499999999999999E-2</v>
      </c>
      <c r="I43" s="54"/>
      <c r="J43" s="54">
        <f t="shared" si="3"/>
        <v>0.11749999999999999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17.492000000000001</v>
      </c>
      <c r="AF43" s="56">
        <f>'MSW BWN'!C40</f>
        <v>17.492000000000001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0.24</v>
      </c>
      <c r="C44" s="54"/>
      <c r="D44" s="54">
        <f t="shared" si="0"/>
        <v>0.32</v>
      </c>
      <c r="E44" s="55"/>
      <c r="F44" s="43"/>
      <c r="G44" s="54">
        <f>(BAWANA!Q41+BAWANA!R41+BAWANA!S41+BAWANA!T41)/4000</f>
        <v>0.08</v>
      </c>
      <c r="H44" s="54">
        <f>(BAWANA!U41+BAWANA!V41)/4000</f>
        <v>3.7499999999999999E-2</v>
      </c>
      <c r="I44" s="54"/>
      <c r="J44" s="54">
        <f t="shared" si="3"/>
        <v>0.11749999999999999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15.38</v>
      </c>
      <c r="AF44" s="56">
        <f>'MSW BWN'!C41</f>
        <v>15.38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0.24</v>
      </c>
      <c r="C45" s="54"/>
      <c r="D45" s="54">
        <f t="shared" si="0"/>
        <v>0.32</v>
      </c>
      <c r="E45" s="55"/>
      <c r="F45" s="43"/>
      <c r="G45" s="54">
        <f>(BAWANA!Q42+BAWANA!R42+BAWANA!S42+BAWANA!T42)/4000</f>
        <v>0.08</v>
      </c>
      <c r="H45" s="54">
        <f>(BAWANA!U42+BAWANA!V42)/4000</f>
        <v>3.7499999999999999E-2</v>
      </c>
      <c r="I45" s="54"/>
      <c r="J45" s="54">
        <f t="shared" si="3"/>
        <v>0.11749999999999999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14.632</v>
      </c>
      <c r="AF45" s="56">
        <f>'MSW BWN'!C42</f>
        <v>14.632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0.24</v>
      </c>
      <c r="C46" s="54"/>
      <c r="D46" s="54">
        <f t="shared" si="0"/>
        <v>0.32</v>
      </c>
      <c r="E46" s="55"/>
      <c r="F46" s="43"/>
      <c r="G46" s="54">
        <f>(BAWANA!Q43+BAWANA!R43+BAWANA!S43+BAWANA!T43)/4000</f>
        <v>0.08</v>
      </c>
      <c r="H46" s="54">
        <f>(BAWANA!U43+BAWANA!V43)/4000</f>
        <v>3.7499999999999999E-2</v>
      </c>
      <c r="I46" s="54"/>
      <c r="J46" s="54">
        <f t="shared" si="3"/>
        <v>0.11749999999999999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14.784000000000001</v>
      </c>
      <c r="AF46" s="56">
        <f>'MSW BWN'!C43</f>
        <v>14.784000000000001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0.24</v>
      </c>
      <c r="C47" s="54"/>
      <c r="D47" s="54">
        <f t="shared" si="0"/>
        <v>0.32</v>
      </c>
      <c r="E47" s="55"/>
      <c r="F47" s="43"/>
      <c r="G47" s="54">
        <f>(BAWANA!Q44+BAWANA!R44+BAWANA!S44+BAWANA!T44)/4000</f>
        <v>0.08</v>
      </c>
      <c r="H47" s="54">
        <f>(BAWANA!U44+BAWANA!V44)/4000</f>
        <v>3.7499999999999999E-2</v>
      </c>
      <c r="I47" s="54"/>
      <c r="J47" s="54">
        <f t="shared" si="3"/>
        <v>0.11749999999999999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15.86</v>
      </c>
      <c r="AF47" s="56">
        <f>'MSW BWN'!C44</f>
        <v>15.86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0.24</v>
      </c>
      <c r="C48" s="54"/>
      <c r="D48" s="54">
        <f t="shared" si="0"/>
        <v>0.32</v>
      </c>
      <c r="E48" s="55"/>
      <c r="F48" s="43"/>
      <c r="G48" s="54">
        <f>(BAWANA!Q45+BAWANA!R45+BAWANA!S45+BAWANA!T45)/4000</f>
        <v>0.08</v>
      </c>
      <c r="H48" s="54">
        <f>(BAWANA!U45+BAWANA!V45)/4000</f>
        <v>3.7499999999999999E-2</v>
      </c>
      <c r="I48" s="54"/>
      <c r="J48" s="54">
        <f t="shared" si="3"/>
        <v>0.11749999999999999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17.128</v>
      </c>
      <c r="AF48" s="56">
        <f>'MSW BWN'!C45</f>
        <v>17.128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0.24</v>
      </c>
      <c r="C49" s="54"/>
      <c r="D49" s="54">
        <f t="shared" si="0"/>
        <v>0.32</v>
      </c>
      <c r="E49" s="55"/>
      <c r="F49" s="43"/>
      <c r="G49" s="54">
        <f>(BAWANA!Q46+BAWANA!R46+BAWANA!S46+BAWANA!T46)/4000</f>
        <v>0.08</v>
      </c>
      <c r="H49" s="54">
        <f>(BAWANA!U46+BAWANA!V46)/4000</f>
        <v>3.7499999999999999E-2</v>
      </c>
      <c r="I49" s="54"/>
      <c r="J49" s="54">
        <f t="shared" si="3"/>
        <v>0.11749999999999999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18.027999999999999</v>
      </c>
      <c r="AF49" s="56">
        <f>'MSW BWN'!C46</f>
        <v>18.027999999999999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0.24</v>
      </c>
      <c r="C50" s="54"/>
      <c r="D50" s="54">
        <f t="shared" si="0"/>
        <v>0.32</v>
      </c>
      <c r="E50" s="55"/>
      <c r="F50" s="43"/>
      <c r="G50" s="54">
        <f>(BAWANA!Q47+BAWANA!R47+BAWANA!S47+BAWANA!T47)/4000</f>
        <v>0.08</v>
      </c>
      <c r="H50" s="54">
        <f>(BAWANA!U47+BAWANA!V47)/4000</f>
        <v>3.7499999999999999E-2</v>
      </c>
      <c r="I50" s="54"/>
      <c r="J50" s="54">
        <f t="shared" si="3"/>
        <v>0.11749999999999999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18.968</v>
      </c>
      <c r="AF50" s="56">
        <f>'MSW BWN'!C47</f>
        <v>18.968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0.24</v>
      </c>
      <c r="C51" s="54"/>
      <c r="D51" s="54">
        <f t="shared" si="0"/>
        <v>0.32</v>
      </c>
      <c r="E51" s="55"/>
      <c r="F51" s="43"/>
      <c r="G51" s="54">
        <f>(BAWANA!Q48+BAWANA!R48+BAWANA!S48+BAWANA!T48)/4000</f>
        <v>0.08</v>
      </c>
      <c r="H51" s="54">
        <f>(BAWANA!U48+BAWANA!V48)/4000</f>
        <v>3.7499999999999999E-2</v>
      </c>
      <c r="I51" s="54"/>
      <c r="J51" s="54">
        <f t="shared" si="3"/>
        <v>0.11749999999999999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18.623999999999999</v>
      </c>
      <c r="AF51" s="56">
        <f>'MSW BWN'!C48</f>
        <v>18.623999999999999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0.24</v>
      </c>
      <c r="C52" s="54"/>
      <c r="D52" s="54">
        <f t="shared" si="0"/>
        <v>0.32</v>
      </c>
      <c r="E52" s="55"/>
      <c r="F52" s="43"/>
      <c r="G52" s="54">
        <f>(BAWANA!Q49+BAWANA!R49+BAWANA!S49+BAWANA!T49)/4000</f>
        <v>0.08</v>
      </c>
      <c r="H52" s="54">
        <f>(BAWANA!U49+BAWANA!V49)/4000</f>
        <v>3.7499999999999999E-2</v>
      </c>
      <c r="I52" s="54"/>
      <c r="J52" s="54">
        <f t="shared" si="3"/>
        <v>0.11749999999999999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17.972000000000001</v>
      </c>
      <c r="AF52" s="56">
        <f>'MSW BWN'!C49</f>
        <v>17.972000000000001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0.24</v>
      </c>
      <c r="C53" s="54"/>
      <c r="D53" s="54">
        <f t="shared" si="0"/>
        <v>0.32</v>
      </c>
      <c r="E53" s="55"/>
      <c r="F53" s="43"/>
      <c r="G53" s="54">
        <f>(BAWANA!Q50+BAWANA!R50+BAWANA!S50+BAWANA!T50)/4000</f>
        <v>0.08</v>
      </c>
      <c r="H53" s="54">
        <f>(BAWANA!U50+BAWANA!V50)/4000</f>
        <v>3.7499999999999999E-2</v>
      </c>
      <c r="I53" s="54"/>
      <c r="J53" s="54">
        <f t="shared" si="3"/>
        <v>0.11749999999999999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17.664000000000001</v>
      </c>
      <c r="AF53" s="56">
        <f>'MSW BWN'!C50</f>
        <v>17.664000000000001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0.08</v>
      </c>
      <c r="H54" s="54">
        <f>(BAWANA!U51+BAWANA!V51)/4000</f>
        <v>3.7499999999999999E-2</v>
      </c>
      <c r="I54" s="54"/>
      <c r="J54" s="54">
        <f t="shared" si="3"/>
        <v>0.11749999999999999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18.643999999999998</v>
      </c>
      <c r="AF54" s="56">
        <f>'MSW BWN'!C51</f>
        <v>18.643999999999998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0.08</v>
      </c>
      <c r="H55" s="54">
        <f>(BAWANA!U52+BAWANA!V52)/4000</f>
        <v>3.8249999999999999E-2</v>
      </c>
      <c r="I55" s="54"/>
      <c r="J55" s="54">
        <f t="shared" si="3"/>
        <v>0.11824999999999999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18.776</v>
      </c>
      <c r="AF55" s="56">
        <f>'MSW BWN'!C52</f>
        <v>18.776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0.08</v>
      </c>
      <c r="H56" s="54">
        <f>(BAWANA!U53+BAWANA!V53)/4000</f>
        <v>3.95E-2</v>
      </c>
      <c r="I56" s="54"/>
      <c r="J56" s="54">
        <f t="shared" si="3"/>
        <v>0.1195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18.815999999999999</v>
      </c>
      <c r="AF56" s="56">
        <f>'MSW BWN'!C53</f>
        <v>18.815999999999999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0.08</v>
      </c>
      <c r="H57" s="54">
        <f>(BAWANA!U54+BAWANA!V54)/4000</f>
        <v>3.95E-2</v>
      </c>
      <c r="I57" s="54"/>
      <c r="J57" s="54">
        <f t="shared" si="3"/>
        <v>0.1195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17.239999999999998</v>
      </c>
      <c r="AF57" s="56">
        <f>'MSW BWN'!C54</f>
        <v>17.239999999999998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0.08</v>
      </c>
      <c r="H58" s="54">
        <f>(BAWANA!U55+BAWANA!V55)/4000</f>
        <v>3.7499999999999999E-2</v>
      </c>
      <c r="I58" s="54"/>
      <c r="J58" s="54">
        <f t="shared" si="3"/>
        <v>0.11749999999999999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17.452000000000002</v>
      </c>
      <c r="AF58" s="56">
        <f>'MSW BWN'!C55</f>
        <v>17.452000000000002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0.08</v>
      </c>
      <c r="H59" s="54">
        <f>(BAWANA!U56+BAWANA!V56)/4000</f>
        <v>3.7499999999999999E-2</v>
      </c>
      <c r="I59" s="54"/>
      <c r="J59" s="54">
        <f t="shared" si="3"/>
        <v>0.11749999999999999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18.123999999999999</v>
      </c>
      <c r="AF59" s="56">
        <f>'MSW BWN'!C56</f>
        <v>18.123999999999999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0.08</v>
      </c>
      <c r="H60" s="54">
        <f>(BAWANA!U57+BAWANA!V57)/4000</f>
        <v>3.7499999999999999E-2</v>
      </c>
      <c r="I60" s="54"/>
      <c r="J60" s="54">
        <f t="shared" si="3"/>
        <v>0.11749999999999999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18.7</v>
      </c>
      <c r="AF60" s="56">
        <f>'MSW BWN'!C57</f>
        <v>18.7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0.08</v>
      </c>
      <c r="H61" s="54">
        <f>(BAWANA!U58+BAWANA!V58)/4000</f>
        <v>3.7499999999999999E-2</v>
      </c>
      <c r="I61" s="54"/>
      <c r="J61" s="54">
        <f t="shared" si="3"/>
        <v>0.11749999999999999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18.507999999999999</v>
      </c>
      <c r="AF61" s="56">
        <f>'MSW BWN'!C58</f>
        <v>18.507999999999999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0.08</v>
      </c>
      <c r="H62" s="54">
        <f>(BAWANA!U59+BAWANA!V59)/4000</f>
        <v>4.385E-2</v>
      </c>
      <c r="I62" s="54"/>
      <c r="J62" s="54">
        <f t="shared" si="3"/>
        <v>0.12385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19.16</v>
      </c>
      <c r="AF62" s="56">
        <f>'MSW BWN'!C59</f>
        <v>19.16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0.08</v>
      </c>
      <c r="H63" s="54">
        <f>(BAWANA!U60+BAWANA!V60)/4000</f>
        <v>4.385E-2</v>
      </c>
      <c r="I63" s="54"/>
      <c r="J63" s="54">
        <f t="shared" si="3"/>
        <v>0.12385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18.047999999999998</v>
      </c>
      <c r="AF63" s="56">
        <f>'MSW BWN'!C60</f>
        <v>18.047999999999998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0.08</v>
      </c>
      <c r="H64" s="54">
        <f>(BAWANA!U61+BAWANA!V61)/4000</f>
        <v>5.0397499999999998E-2</v>
      </c>
      <c r="I64" s="54"/>
      <c r="J64" s="54">
        <f t="shared" si="3"/>
        <v>0.1303975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18.239999999999998</v>
      </c>
      <c r="AF64" s="56">
        <f>'MSW BWN'!C61</f>
        <v>18.239999999999998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0.08</v>
      </c>
      <c r="H65" s="54">
        <f>(BAWANA!U62+BAWANA!V62)/4000</f>
        <v>4.7712499999999998E-2</v>
      </c>
      <c r="I65" s="54"/>
      <c r="J65" s="54">
        <f t="shared" si="3"/>
        <v>0.12771250000000001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18.568000000000001</v>
      </c>
      <c r="AF65" s="56">
        <f>'MSW BWN'!C62</f>
        <v>18.568000000000001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0.08</v>
      </c>
      <c r="H66" s="54">
        <f>(BAWANA!U63+BAWANA!V63)/4000</f>
        <v>4.8250000000000001E-2</v>
      </c>
      <c r="I66" s="54"/>
      <c r="J66" s="54">
        <f t="shared" si="3"/>
        <v>0.12825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18.164000000000001</v>
      </c>
      <c r="AF66" s="56">
        <f>'MSW BWN'!C63</f>
        <v>18.164000000000001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0.08</v>
      </c>
      <c r="H67" s="54">
        <f>(BAWANA!U64+BAWANA!V64)/4000</f>
        <v>4.4499999999999998E-2</v>
      </c>
      <c r="I67" s="54"/>
      <c r="J67" s="54">
        <f t="shared" si="3"/>
        <v>0.1245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18.315999999999999</v>
      </c>
      <c r="AF67" s="56">
        <f>'MSW BWN'!C64</f>
        <v>18.315999999999999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0.08</v>
      </c>
      <c r="H68" s="54">
        <f>(BAWANA!U65+BAWANA!V65)/4000</f>
        <v>4.5749999999999999E-2</v>
      </c>
      <c r="I68" s="54"/>
      <c r="J68" s="54">
        <f t="shared" si="3"/>
        <v>0.12575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17.931999999999999</v>
      </c>
      <c r="AF68" s="56">
        <f>'MSW BWN'!C65</f>
        <v>17.931999999999999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0.08</v>
      </c>
      <c r="H69" s="54">
        <f>(BAWANA!U66+BAWANA!V66)/4000</f>
        <v>4.5749999999999999E-2</v>
      </c>
      <c r="I69" s="54"/>
      <c r="J69" s="54">
        <f t="shared" si="3"/>
        <v>0.12575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17.78</v>
      </c>
      <c r="AF69" s="56">
        <f>'MSW BWN'!C66</f>
        <v>17.78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0.08</v>
      </c>
      <c r="H70" s="54">
        <f>(BAWANA!U67+BAWANA!V67)/4000</f>
        <v>5.0397499999999998E-2</v>
      </c>
      <c r="I70" s="54"/>
      <c r="J70" s="54">
        <f t="shared" si="3"/>
        <v>0.1303975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18.22</v>
      </c>
      <c r="AF70" s="56">
        <f>'MSW BWN'!C67</f>
        <v>18.22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0.08</v>
      </c>
      <c r="H71" s="54">
        <f>(BAWANA!U68+BAWANA!V68)/4000</f>
        <v>4.2000000000000003E-2</v>
      </c>
      <c r="I71" s="54"/>
      <c r="J71" s="54">
        <f t="shared" ref="J71:J101" si="9">G71+H71+I71</f>
        <v>0.122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18.22</v>
      </c>
      <c r="AF71" s="56">
        <f>'MSW BWN'!C68</f>
        <v>18.22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0.08</v>
      </c>
      <c r="H72" s="54">
        <f>(BAWANA!U69+BAWANA!V69)/4000</f>
        <v>4.8250000000000001E-2</v>
      </c>
      <c r="I72" s="54"/>
      <c r="J72" s="54">
        <f t="shared" si="9"/>
        <v>0.12825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17.32</v>
      </c>
      <c r="AF72" s="56">
        <f>'MSW BWN'!C69</f>
        <v>17.32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0.08</v>
      </c>
      <c r="H73" s="54">
        <f>(BAWANA!U70+BAWANA!V70)/4000</f>
        <v>4.4499999999999998E-2</v>
      </c>
      <c r="I73" s="54"/>
      <c r="J73" s="54">
        <f t="shared" si="9"/>
        <v>0.1245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18.123999999999999</v>
      </c>
      <c r="AF73" s="56">
        <f>'MSW BWN'!C70</f>
        <v>18.123999999999999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0.08</v>
      </c>
      <c r="H74" s="54">
        <f>(BAWANA!U71+BAWANA!V71)/4000</f>
        <v>4.5749999999999999E-2</v>
      </c>
      <c r="I74" s="54"/>
      <c r="J74" s="54">
        <f t="shared" si="9"/>
        <v>0.12575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18.472000000000001</v>
      </c>
      <c r="AF74" s="56">
        <f>'MSW BWN'!C71</f>
        <v>18.472000000000001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0.08</v>
      </c>
      <c r="H75" s="54">
        <f>(BAWANA!U72+BAWANA!V72)/4000</f>
        <v>4.7712499999999998E-2</v>
      </c>
      <c r="I75" s="54"/>
      <c r="J75" s="54">
        <f t="shared" si="9"/>
        <v>0.12771250000000001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18.295999999999999</v>
      </c>
      <c r="AF75" s="56">
        <f>'MSW BWN'!C72</f>
        <v>18.295999999999999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0.08</v>
      </c>
      <c r="H76" s="54">
        <f>(BAWANA!U73+BAWANA!V73)/4000</f>
        <v>5.4212499999999997E-2</v>
      </c>
      <c r="I76" s="54"/>
      <c r="J76" s="54">
        <f t="shared" si="9"/>
        <v>0.13421250000000001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18.123999999999999</v>
      </c>
      <c r="AF76" s="56">
        <f>'MSW BWN'!C73</f>
        <v>18.123999999999999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0.08</v>
      </c>
      <c r="H77" s="54">
        <f>(BAWANA!U74+BAWANA!V74)/4000</f>
        <v>5.2212500000000002E-2</v>
      </c>
      <c r="I77" s="54"/>
      <c r="J77" s="54">
        <f t="shared" si="9"/>
        <v>0.13221250000000001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18.103999999999999</v>
      </c>
      <c r="AF77" s="56">
        <f>'MSW BWN'!C74</f>
        <v>18.103999999999999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0.24</v>
      </c>
      <c r="C78" s="54"/>
      <c r="D78" s="54">
        <f t="shared" si="8"/>
        <v>0.32</v>
      </c>
      <c r="E78" s="55"/>
      <c r="F78" s="43"/>
      <c r="G78" s="54">
        <f>(BAWANA!Q75+BAWANA!R75+BAWANA!S75+BAWANA!T75)/4000</f>
        <v>0.08</v>
      </c>
      <c r="H78" s="54">
        <f>(BAWANA!U75+BAWANA!V75)/4000</f>
        <v>5.2212500000000002E-2</v>
      </c>
      <c r="I78" s="54"/>
      <c r="J78" s="54">
        <f t="shared" si="9"/>
        <v>0.13221250000000001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18.507999999999999</v>
      </c>
      <c r="AF78" s="56">
        <f>'MSW BWN'!C75</f>
        <v>18.507999999999999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0.24</v>
      </c>
      <c r="C79" s="54"/>
      <c r="D79" s="54">
        <f t="shared" si="8"/>
        <v>0.32</v>
      </c>
      <c r="E79" s="55"/>
      <c r="F79" s="43"/>
      <c r="G79" s="54">
        <f>(BAWANA!Q76+BAWANA!R76+BAWANA!S76+BAWANA!T76)/4000</f>
        <v>0.08</v>
      </c>
      <c r="H79" s="54">
        <f>(BAWANA!U76+BAWANA!V76)/4000</f>
        <v>6.0249999999999998E-2</v>
      </c>
      <c r="I79" s="54"/>
      <c r="J79" s="54">
        <f t="shared" si="9"/>
        <v>0.14024999999999999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18.28</v>
      </c>
      <c r="AF79" s="56">
        <f>'MSW BWN'!C76</f>
        <v>18.28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0.24</v>
      </c>
      <c r="C80" s="54"/>
      <c r="D80" s="54">
        <f t="shared" si="8"/>
        <v>0.32</v>
      </c>
      <c r="E80" s="55"/>
      <c r="F80" s="43"/>
      <c r="G80" s="54">
        <f>(BAWANA!Q77+BAWANA!R77+BAWANA!S77+BAWANA!T77)/4000</f>
        <v>0.08</v>
      </c>
      <c r="H80" s="54">
        <f>(BAWANA!U77+BAWANA!V77)/4000</f>
        <v>5.2749999999999998E-2</v>
      </c>
      <c r="I80" s="54"/>
      <c r="J80" s="54">
        <f t="shared" si="9"/>
        <v>0.13275000000000001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17.952000000000002</v>
      </c>
      <c r="AF80" s="56">
        <f>'MSW BWN'!C77</f>
        <v>17.952000000000002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0.24</v>
      </c>
      <c r="C81" s="54"/>
      <c r="D81" s="54">
        <f t="shared" si="8"/>
        <v>0.32</v>
      </c>
      <c r="E81" s="55"/>
      <c r="F81" s="43"/>
      <c r="G81" s="54">
        <f>(BAWANA!Q78+BAWANA!R78+BAWANA!S78+BAWANA!T78)/4000</f>
        <v>0.08</v>
      </c>
      <c r="H81" s="54">
        <f>(BAWANA!U78+BAWANA!V78)/4000</f>
        <v>4.7750000000000001E-2</v>
      </c>
      <c r="I81" s="54"/>
      <c r="J81" s="54">
        <f t="shared" si="9"/>
        <v>0.12775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18.047999999999998</v>
      </c>
      <c r="AF81" s="56">
        <f>'MSW BWN'!C78</f>
        <v>18.047999999999998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0.24</v>
      </c>
      <c r="C82" s="54"/>
      <c r="D82" s="54">
        <f t="shared" si="8"/>
        <v>0.32</v>
      </c>
      <c r="E82" s="55"/>
      <c r="F82" s="43"/>
      <c r="G82" s="54">
        <f>(BAWANA!Q79+BAWANA!R79+BAWANA!S79+BAWANA!T79)/4000</f>
        <v>0.08</v>
      </c>
      <c r="H82" s="54">
        <f>(BAWANA!U79+BAWANA!V79)/4000</f>
        <v>4.9250000000000002E-2</v>
      </c>
      <c r="I82" s="54"/>
      <c r="J82" s="54">
        <f t="shared" si="9"/>
        <v>0.12925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17.931999999999999</v>
      </c>
      <c r="AF82" s="56">
        <f>'MSW BWN'!C79</f>
        <v>17.931999999999999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0.24</v>
      </c>
      <c r="C83" s="54"/>
      <c r="D83" s="54">
        <f t="shared" si="8"/>
        <v>0.32</v>
      </c>
      <c r="E83" s="55"/>
      <c r="F83" s="43"/>
      <c r="G83" s="54">
        <f>(BAWANA!Q80+BAWANA!R80+BAWANA!S80+BAWANA!T80)/4000</f>
        <v>0.08</v>
      </c>
      <c r="H83" s="54">
        <f>(BAWANA!U80+BAWANA!V80)/4000</f>
        <v>4.7750000000000001E-2</v>
      </c>
      <c r="I83" s="54"/>
      <c r="J83" s="54">
        <f t="shared" si="9"/>
        <v>0.12775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19.007999999999999</v>
      </c>
      <c r="AF83" s="56">
        <f>'MSW BWN'!C80</f>
        <v>19.007999999999999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0.24</v>
      </c>
      <c r="C84" s="54"/>
      <c r="D84" s="54">
        <f t="shared" si="8"/>
        <v>0.32</v>
      </c>
      <c r="E84" s="55"/>
      <c r="F84" s="43"/>
      <c r="G84" s="54">
        <f>(BAWANA!Q81+BAWANA!R81+BAWANA!S81+BAWANA!T81)/4000</f>
        <v>0.08</v>
      </c>
      <c r="H84" s="54">
        <f>(BAWANA!U81+BAWANA!V81)/4000</f>
        <v>4.7750000000000001E-2</v>
      </c>
      <c r="I84" s="54"/>
      <c r="J84" s="54">
        <f t="shared" si="9"/>
        <v>0.12775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18.603999999999999</v>
      </c>
      <c r="AF84" s="56">
        <f>'MSW BWN'!C81</f>
        <v>18.603999999999999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0.24</v>
      </c>
      <c r="C85" s="54"/>
      <c r="D85" s="54">
        <f t="shared" si="8"/>
        <v>0.32</v>
      </c>
      <c r="E85" s="55"/>
      <c r="F85" s="43"/>
      <c r="G85" s="54">
        <f>(BAWANA!Q82+BAWANA!R82+BAWANA!S82+BAWANA!T82)/4000</f>
        <v>0.08</v>
      </c>
      <c r="H85" s="54">
        <f>(BAWANA!U82+BAWANA!V82)/4000</f>
        <v>4.7750000000000001E-2</v>
      </c>
      <c r="I85" s="54"/>
      <c r="J85" s="54">
        <f t="shared" si="9"/>
        <v>0.12775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18.295999999999999</v>
      </c>
      <c r="AF85" s="56">
        <f>'MSW BWN'!C82</f>
        <v>18.295999999999999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0.24</v>
      </c>
      <c r="C86" s="54"/>
      <c r="D86" s="54">
        <f t="shared" si="8"/>
        <v>0.32</v>
      </c>
      <c r="E86" s="55"/>
      <c r="F86" s="43"/>
      <c r="G86" s="54">
        <f>(BAWANA!Q83+BAWANA!R83+BAWANA!S83+BAWANA!T83)/4000</f>
        <v>0.08</v>
      </c>
      <c r="H86" s="54">
        <f>(BAWANA!U83+BAWANA!V83)/4000</f>
        <v>4.3749999999999997E-2</v>
      </c>
      <c r="I86" s="54"/>
      <c r="J86" s="54">
        <f t="shared" si="9"/>
        <v>0.12375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18.664000000000001</v>
      </c>
      <c r="AF86" s="56">
        <f>'MSW BWN'!C83</f>
        <v>18.664000000000001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0.24</v>
      </c>
      <c r="C87" s="54"/>
      <c r="D87" s="54">
        <f t="shared" si="8"/>
        <v>0.32</v>
      </c>
      <c r="E87" s="55"/>
      <c r="F87" s="43"/>
      <c r="G87" s="54">
        <f>(BAWANA!Q84+BAWANA!R84+BAWANA!S84+BAWANA!T84)/4000</f>
        <v>0.08</v>
      </c>
      <c r="H87" s="54">
        <f>(BAWANA!U84+BAWANA!V84)/4000</f>
        <v>4.3749999999999997E-2</v>
      </c>
      <c r="I87" s="54"/>
      <c r="J87" s="54">
        <f t="shared" si="9"/>
        <v>0.12375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17.8</v>
      </c>
      <c r="AF87" s="56">
        <f>'MSW BWN'!C84</f>
        <v>17.8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0.24</v>
      </c>
      <c r="C88" s="54"/>
      <c r="D88" s="54">
        <f t="shared" si="8"/>
        <v>0.32</v>
      </c>
      <c r="E88" s="55"/>
      <c r="F88" s="43"/>
      <c r="G88" s="54">
        <f>(BAWANA!Q85+BAWANA!R85+BAWANA!S85+BAWANA!T85)/4000</f>
        <v>0.08</v>
      </c>
      <c r="H88" s="54">
        <f>(BAWANA!U85+BAWANA!V85)/4000</f>
        <v>5.7750000000000003E-2</v>
      </c>
      <c r="I88" s="54"/>
      <c r="J88" s="54">
        <f t="shared" si="9"/>
        <v>0.13775000000000001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18.795999999999999</v>
      </c>
      <c r="AF88" s="56">
        <f>'MSW BWN'!C85</f>
        <v>18.795999999999999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0.24</v>
      </c>
      <c r="C89" s="54"/>
      <c r="D89" s="54">
        <f t="shared" si="8"/>
        <v>0.32</v>
      </c>
      <c r="E89" s="55"/>
      <c r="F89" s="43"/>
      <c r="G89" s="54">
        <f>(BAWANA!Q86+BAWANA!R86+BAWANA!S86+BAWANA!T86)/4000</f>
        <v>0.08</v>
      </c>
      <c r="H89" s="54">
        <f>(BAWANA!U86+BAWANA!V86)/4000</f>
        <v>5.6250000000000001E-2</v>
      </c>
      <c r="I89" s="54"/>
      <c r="J89" s="54">
        <f t="shared" si="9"/>
        <v>0.13625000000000001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18.911999999999999</v>
      </c>
      <c r="AF89" s="56">
        <f>'MSW BWN'!C86</f>
        <v>18.911999999999999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0.24</v>
      </c>
      <c r="C90" s="54"/>
      <c r="D90" s="54">
        <f t="shared" si="8"/>
        <v>0.32</v>
      </c>
      <c r="E90" s="55"/>
      <c r="F90" s="43"/>
      <c r="G90" s="54">
        <f>(BAWANA!Q87+BAWANA!R87+BAWANA!S87+BAWANA!T87)/4000</f>
        <v>0.08</v>
      </c>
      <c r="H90" s="54">
        <f>(BAWANA!U87+BAWANA!V87)/4000</f>
        <v>5.3249999999999999E-2</v>
      </c>
      <c r="I90" s="54"/>
      <c r="J90" s="54">
        <f t="shared" si="9"/>
        <v>0.13325000000000001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18.968</v>
      </c>
      <c r="AF90" s="56">
        <f>'MSW BWN'!C87</f>
        <v>18.968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0.24</v>
      </c>
      <c r="C91" s="54"/>
      <c r="D91" s="54">
        <f t="shared" si="8"/>
        <v>0.32</v>
      </c>
      <c r="E91" s="55"/>
      <c r="F91" s="43"/>
      <c r="G91" s="54">
        <f>(BAWANA!Q88+BAWANA!R88+BAWANA!S88+BAWANA!T88)/4000</f>
        <v>0.08</v>
      </c>
      <c r="H91" s="54">
        <f>(BAWANA!U88+BAWANA!V88)/4000</f>
        <v>5.3249999999999999E-2</v>
      </c>
      <c r="I91" s="54"/>
      <c r="J91" s="54">
        <f t="shared" si="9"/>
        <v>0.13325000000000001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18.856000000000002</v>
      </c>
      <c r="AF91" s="56">
        <f>'MSW BWN'!C88</f>
        <v>18.856000000000002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0.24</v>
      </c>
      <c r="C92" s="54"/>
      <c r="D92" s="54">
        <f t="shared" si="8"/>
        <v>0.32</v>
      </c>
      <c r="E92" s="55"/>
      <c r="F92" s="43"/>
      <c r="G92" s="54">
        <f>(BAWANA!Q89+BAWANA!R89+BAWANA!S89+BAWANA!T89)/4000</f>
        <v>0.08</v>
      </c>
      <c r="H92" s="54">
        <f>(BAWANA!U89+BAWANA!V89)/4000</f>
        <v>5.3249999999999999E-2</v>
      </c>
      <c r="I92" s="54"/>
      <c r="J92" s="54">
        <f t="shared" si="9"/>
        <v>0.13325000000000001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18.664000000000001</v>
      </c>
      <c r="AF92" s="56">
        <f>'MSW BWN'!C89</f>
        <v>18.664000000000001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0.24</v>
      </c>
      <c r="C93" s="54"/>
      <c r="D93" s="54">
        <f t="shared" si="8"/>
        <v>0.32</v>
      </c>
      <c r="E93" s="55"/>
      <c r="F93" s="43"/>
      <c r="G93" s="54">
        <f>(BAWANA!Q90+BAWANA!R90+BAWANA!S90+BAWANA!T90)/4000</f>
        <v>0.08</v>
      </c>
      <c r="H93" s="54">
        <f>(BAWANA!U90+BAWANA!V90)/4000</f>
        <v>5.3249999999999999E-2</v>
      </c>
      <c r="I93" s="54"/>
      <c r="J93" s="54">
        <f t="shared" si="9"/>
        <v>0.13325000000000001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18.7</v>
      </c>
      <c r="AF93" s="56">
        <f>'MSW BWN'!C90</f>
        <v>18.7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0.24</v>
      </c>
      <c r="C94" s="54"/>
      <c r="D94" s="54">
        <f t="shared" si="8"/>
        <v>0.32</v>
      </c>
      <c r="E94" s="55"/>
      <c r="F94" s="43"/>
      <c r="G94" s="54">
        <f>(BAWANA!Q91+BAWANA!R91+BAWANA!S91+BAWANA!T91)/4000</f>
        <v>0.08</v>
      </c>
      <c r="H94" s="54">
        <f>(BAWANA!U91+BAWANA!V91)/4000</f>
        <v>4.4749999999999998E-2</v>
      </c>
      <c r="I94" s="54"/>
      <c r="J94" s="54">
        <f t="shared" si="9"/>
        <v>0.12475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17.972000000000001</v>
      </c>
      <c r="AF94" s="56">
        <f>'MSW BWN'!C91</f>
        <v>17.972000000000001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0.24</v>
      </c>
      <c r="C95" s="54"/>
      <c r="D95" s="54">
        <f t="shared" si="8"/>
        <v>0.32</v>
      </c>
      <c r="E95" s="55"/>
      <c r="F95" s="43"/>
      <c r="G95" s="54">
        <f>(BAWANA!Q92+BAWANA!R92+BAWANA!S92+BAWANA!T92)/4000</f>
        <v>0.08</v>
      </c>
      <c r="H95" s="54">
        <f>(BAWANA!U92+BAWANA!V92)/4000</f>
        <v>4.5749999999999999E-2</v>
      </c>
      <c r="I95" s="54"/>
      <c r="J95" s="54">
        <f t="shared" si="9"/>
        <v>0.12575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18.968</v>
      </c>
      <c r="AF95" s="56">
        <f>'MSW BWN'!C92</f>
        <v>18.968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0.24</v>
      </c>
      <c r="C96" s="54"/>
      <c r="D96" s="54">
        <f t="shared" si="8"/>
        <v>0.32</v>
      </c>
      <c r="E96" s="55"/>
      <c r="F96" s="43"/>
      <c r="G96" s="54">
        <f>(BAWANA!Q93+BAWANA!R93+BAWANA!S93+BAWANA!T93)/4000</f>
        <v>0.08</v>
      </c>
      <c r="H96" s="54">
        <f>(BAWANA!U93+BAWANA!V93)/4000</f>
        <v>5.9499999999999997E-2</v>
      </c>
      <c r="I96" s="54"/>
      <c r="J96" s="54">
        <f t="shared" si="9"/>
        <v>0.13950000000000001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17.032</v>
      </c>
      <c r="AF96" s="56">
        <f>'MSW BWN'!C93</f>
        <v>17.032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0.24</v>
      </c>
      <c r="C97" s="54"/>
      <c r="D97" s="54">
        <f t="shared" si="8"/>
        <v>0.32</v>
      </c>
      <c r="E97" s="55"/>
      <c r="F97" s="43"/>
      <c r="G97" s="54">
        <f>(BAWANA!Q94+BAWANA!R94+BAWANA!S94+BAWANA!T94)/4000</f>
        <v>0.08</v>
      </c>
      <c r="H97" s="54">
        <f>(BAWANA!U94+BAWANA!V94)/4000</f>
        <v>6.1387500000000005E-2</v>
      </c>
      <c r="I97" s="54"/>
      <c r="J97" s="54">
        <f t="shared" si="9"/>
        <v>0.1413875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16.3</v>
      </c>
      <c r="AF97" s="56">
        <f>'MSW BWN'!C94</f>
        <v>16.3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0.24</v>
      </c>
      <c r="C98" s="54"/>
      <c r="D98" s="54">
        <f t="shared" si="8"/>
        <v>0.32</v>
      </c>
      <c r="E98" s="55"/>
      <c r="F98" s="43"/>
      <c r="G98" s="54">
        <f>(BAWANA!Q95+BAWANA!R95+BAWANA!S95+BAWANA!T95)/4000</f>
        <v>0.08</v>
      </c>
      <c r="H98" s="54">
        <f>(BAWANA!U95+BAWANA!V95)/4000</f>
        <v>6.38875E-2</v>
      </c>
      <c r="I98" s="54"/>
      <c r="J98" s="54">
        <f t="shared" si="9"/>
        <v>0.1438875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16.8</v>
      </c>
      <c r="AF98" s="56">
        <f>'MSW BWN'!C95</f>
        <v>16.8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0.24</v>
      </c>
      <c r="C99" s="54"/>
      <c r="D99" s="54">
        <f t="shared" si="8"/>
        <v>0.32</v>
      </c>
      <c r="E99" s="55"/>
      <c r="F99" s="43"/>
      <c r="G99" s="54">
        <f>(BAWANA!Q96+BAWANA!R96+BAWANA!S96+BAWANA!T96)/4000</f>
        <v>0.08</v>
      </c>
      <c r="H99" s="54">
        <f>(BAWANA!U96+BAWANA!V96)/4000</f>
        <v>6.6387500000000002E-2</v>
      </c>
      <c r="I99" s="54"/>
      <c r="J99" s="54">
        <f t="shared" si="9"/>
        <v>0.1463875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18.239999999999998</v>
      </c>
      <c r="AF99" s="56">
        <f>'MSW BWN'!C96</f>
        <v>18.239999999999998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0.24</v>
      </c>
      <c r="C100" s="54"/>
      <c r="D100" s="54">
        <f t="shared" si="8"/>
        <v>0.32</v>
      </c>
      <c r="E100" s="55"/>
      <c r="F100" s="43"/>
      <c r="G100" s="54">
        <f>(BAWANA!Q97+BAWANA!R97+BAWANA!S97+BAWANA!T97)/4000</f>
        <v>0.08</v>
      </c>
      <c r="H100" s="54">
        <f>(BAWANA!U97+BAWANA!V97)/4000</f>
        <v>6.7637500000000003E-2</v>
      </c>
      <c r="I100" s="54"/>
      <c r="J100" s="54">
        <f t="shared" si="9"/>
        <v>0.1476375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17.992000000000001</v>
      </c>
      <c r="AF100" s="56">
        <f>'MSW BWN'!C97</f>
        <v>17.992000000000001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0.24</v>
      </c>
      <c r="C101" s="54"/>
      <c r="D101" s="54">
        <f t="shared" si="8"/>
        <v>0.32</v>
      </c>
      <c r="E101" s="55"/>
      <c r="F101" s="43"/>
      <c r="G101" s="54">
        <f>(BAWANA!Q98+BAWANA!R98+BAWANA!S98+BAWANA!T98)/4000</f>
        <v>0.08</v>
      </c>
      <c r="H101" s="54">
        <f>(BAWANA!U98+BAWANA!V98)/4000</f>
        <v>6.6387500000000002E-2</v>
      </c>
      <c r="I101" s="54"/>
      <c r="J101" s="54">
        <f t="shared" si="9"/>
        <v>0.1463875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18.68</v>
      </c>
      <c r="AF101" s="56">
        <f>'MSW BWN'!C98</f>
        <v>18.68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22.799999999999979</v>
      </c>
      <c r="C102" s="54">
        <f t="shared" si="14"/>
        <v>0</v>
      </c>
      <c r="D102" s="54">
        <f t="shared" si="14"/>
        <v>30.47999999999999</v>
      </c>
      <c r="E102" s="54">
        <f t="shared" si="14"/>
        <v>0</v>
      </c>
      <c r="F102" s="54">
        <f t="shared" si="14"/>
        <v>0</v>
      </c>
      <c r="G102" s="54">
        <f t="shared" si="14"/>
        <v>7.680000000000005</v>
      </c>
      <c r="H102" s="54">
        <f t="shared" si="14"/>
        <v>4.282745000000002</v>
      </c>
      <c r="I102" s="54"/>
      <c r="J102" s="54">
        <f t="shared" si="14"/>
        <v>11.962745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1723.2440000000004</v>
      </c>
      <c r="AF102" s="71">
        <f t="shared" si="16"/>
        <v>1723.2440000000004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18.87</v>
      </c>
      <c r="K3" s="95">
        <v>0</v>
      </c>
      <c r="L3" s="95">
        <v>0</v>
      </c>
      <c r="M3" s="114">
        <v>0</v>
      </c>
      <c r="N3" s="113">
        <v>-49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-49</v>
      </c>
      <c r="V3" s="116">
        <v>18.87</v>
      </c>
      <c r="W3">
        <v>-49</v>
      </c>
      <c r="X3">
        <v>0</v>
      </c>
      <c r="Y3">
        <v>0</v>
      </c>
      <c r="Z3">
        <v>0</v>
      </c>
      <c r="AA3">
        <v>0</v>
      </c>
      <c r="AB3">
        <v>18.87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13.07</v>
      </c>
      <c r="K4" s="88">
        <v>0</v>
      </c>
      <c r="L4" s="88">
        <v>0</v>
      </c>
      <c r="M4" s="116">
        <v>0</v>
      </c>
      <c r="N4" s="115">
        <v>-72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-72</v>
      </c>
      <c r="V4" s="116">
        <v>13.07</v>
      </c>
      <c r="W4">
        <v>-72</v>
      </c>
      <c r="X4">
        <v>0</v>
      </c>
      <c r="Y4">
        <v>0</v>
      </c>
      <c r="Z4">
        <v>0</v>
      </c>
      <c r="AA4">
        <v>0</v>
      </c>
      <c r="AB4">
        <v>13.07</v>
      </c>
    </row>
    <row r="5" spans="1:28">
      <c r="G5" t="s">
        <v>47</v>
      </c>
      <c r="H5" s="115">
        <v>0</v>
      </c>
      <c r="I5" s="88">
        <v>0</v>
      </c>
      <c r="J5" s="88">
        <v>75.599999999999994</v>
      </c>
      <c r="K5" s="88">
        <v>0</v>
      </c>
      <c r="L5" s="88">
        <v>0</v>
      </c>
      <c r="M5" s="116">
        <v>0</v>
      </c>
      <c r="N5" s="115">
        <v>-123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-123</v>
      </c>
      <c r="V5" s="116">
        <v>75.599999999999994</v>
      </c>
      <c r="W5">
        <v>-123</v>
      </c>
      <c r="X5">
        <v>0</v>
      </c>
      <c r="Y5">
        <v>0</v>
      </c>
      <c r="Z5">
        <v>0</v>
      </c>
      <c r="AA5">
        <v>0</v>
      </c>
      <c r="AB5">
        <v>75.599999999999994</v>
      </c>
    </row>
    <row r="6" spans="1:28">
      <c r="G6" t="s">
        <v>48</v>
      </c>
      <c r="H6" s="115">
        <v>0</v>
      </c>
      <c r="I6" s="88">
        <v>0</v>
      </c>
      <c r="J6" s="88">
        <v>78.62</v>
      </c>
      <c r="K6" s="88">
        <v>0</v>
      </c>
      <c r="L6" s="88">
        <v>0</v>
      </c>
      <c r="M6" s="116">
        <v>0</v>
      </c>
      <c r="N6" s="115">
        <v>-155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-155</v>
      </c>
      <c r="V6" s="116">
        <v>78.62</v>
      </c>
      <c r="W6">
        <v>-155</v>
      </c>
      <c r="X6">
        <v>0</v>
      </c>
      <c r="Y6">
        <v>0</v>
      </c>
      <c r="Z6">
        <v>0</v>
      </c>
      <c r="AA6">
        <v>0</v>
      </c>
      <c r="AB6">
        <v>78.62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-71</v>
      </c>
      <c r="O7" s="88">
        <v>-30</v>
      </c>
      <c r="P7" s="88">
        <v>-25</v>
      </c>
      <c r="Q7" s="88">
        <v>-40</v>
      </c>
      <c r="R7" s="88">
        <v>0</v>
      </c>
      <c r="S7" s="116">
        <v>0</v>
      </c>
      <c r="U7" s="115">
        <v>-166</v>
      </c>
      <c r="V7" s="116">
        <v>0</v>
      </c>
      <c r="W7">
        <v>-71</v>
      </c>
      <c r="X7">
        <v>-30</v>
      </c>
      <c r="Y7">
        <v>0</v>
      </c>
      <c r="Z7">
        <v>-40</v>
      </c>
      <c r="AA7">
        <v>0</v>
      </c>
      <c r="AB7">
        <v>-25</v>
      </c>
    </row>
    <row r="8" spans="1:28">
      <c r="G8" t="s">
        <v>50</v>
      </c>
      <c r="H8" s="115">
        <v>0</v>
      </c>
      <c r="I8" s="88">
        <v>0</v>
      </c>
      <c r="J8" s="88">
        <v>27.73</v>
      </c>
      <c r="K8" s="88">
        <v>0</v>
      </c>
      <c r="L8" s="88">
        <v>0</v>
      </c>
      <c r="M8" s="116">
        <v>0</v>
      </c>
      <c r="N8" s="115">
        <v>-136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-136</v>
      </c>
      <c r="V8" s="116">
        <v>27.73</v>
      </c>
      <c r="W8">
        <v>-136</v>
      </c>
      <c r="X8">
        <v>0</v>
      </c>
      <c r="Y8">
        <v>0</v>
      </c>
      <c r="Z8">
        <v>0</v>
      </c>
      <c r="AA8">
        <v>0</v>
      </c>
      <c r="AB8">
        <v>27.73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-47</v>
      </c>
      <c r="O11" s="88">
        <v>-10</v>
      </c>
      <c r="P11" s="88">
        <v>-30</v>
      </c>
      <c r="Q11" s="88">
        <v>-20</v>
      </c>
      <c r="R11" s="88">
        <v>0</v>
      </c>
      <c r="S11" s="116">
        <v>0</v>
      </c>
      <c r="U11" s="115">
        <v>-107</v>
      </c>
      <c r="V11" s="116">
        <v>0</v>
      </c>
      <c r="W11">
        <v>-47</v>
      </c>
      <c r="X11">
        <v>-10</v>
      </c>
      <c r="Y11">
        <v>0</v>
      </c>
      <c r="Z11">
        <v>-20</v>
      </c>
      <c r="AA11">
        <v>0</v>
      </c>
      <c r="AB11">
        <v>-30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-64</v>
      </c>
      <c r="O12" s="88">
        <v>-10</v>
      </c>
      <c r="P12" s="88">
        <v>0</v>
      </c>
      <c r="Q12" s="88">
        <v>0</v>
      </c>
      <c r="R12" s="88">
        <v>0</v>
      </c>
      <c r="S12" s="116">
        <v>0</v>
      </c>
      <c r="U12" s="115">
        <v>-74</v>
      </c>
      <c r="V12" s="116">
        <v>0</v>
      </c>
      <c r="W12">
        <v>-64</v>
      </c>
      <c r="X12">
        <v>-10</v>
      </c>
      <c r="Y12">
        <v>0</v>
      </c>
      <c r="Z12">
        <v>0</v>
      </c>
      <c r="AA12">
        <v>0</v>
      </c>
      <c r="AB12">
        <v>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-120</v>
      </c>
      <c r="O13" s="88">
        <v>-10</v>
      </c>
      <c r="P13" s="88">
        <v>-45</v>
      </c>
      <c r="Q13" s="88">
        <v>0</v>
      </c>
      <c r="R13" s="88">
        <v>-6</v>
      </c>
      <c r="S13" s="116">
        <v>0</v>
      </c>
      <c r="U13" s="115">
        <v>-181</v>
      </c>
      <c r="V13" s="116">
        <v>0</v>
      </c>
      <c r="W13">
        <v>-120</v>
      </c>
      <c r="X13">
        <v>-10</v>
      </c>
      <c r="Y13">
        <v>-6</v>
      </c>
      <c r="Z13">
        <v>0</v>
      </c>
      <c r="AA13">
        <v>0</v>
      </c>
      <c r="AB13">
        <v>-45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-104</v>
      </c>
      <c r="O14" s="88">
        <v>-10</v>
      </c>
      <c r="P14" s="88">
        <v>-125</v>
      </c>
      <c r="Q14" s="88">
        <v>0</v>
      </c>
      <c r="R14" s="88">
        <v>-5</v>
      </c>
      <c r="S14" s="116">
        <v>0</v>
      </c>
      <c r="U14" s="115">
        <v>-244</v>
      </c>
      <c r="V14" s="116">
        <v>0</v>
      </c>
      <c r="W14">
        <v>-104</v>
      </c>
      <c r="X14">
        <v>-10</v>
      </c>
      <c r="Y14">
        <v>-5</v>
      </c>
      <c r="Z14">
        <v>0</v>
      </c>
      <c r="AA14">
        <v>0</v>
      </c>
      <c r="AB14">
        <v>-125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-15</v>
      </c>
      <c r="P15" s="88">
        <v>-65</v>
      </c>
      <c r="Q15" s="88">
        <v>0</v>
      </c>
      <c r="R15" s="88">
        <v>0</v>
      </c>
      <c r="S15" s="116">
        <v>0</v>
      </c>
      <c r="U15" s="115">
        <v>-80</v>
      </c>
      <c r="V15" s="116">
        <v>0</v>
      </c>
      <c r="W15">
        <v>0</v>
      </c>
      <c r="X15">
        <v>-15</v>
      </c>
      <c r="Y15">
        <v>0</v>
      </c>
      <c r="Z15">
        <v>0</v>
      </c>
      <c r="AA15">
        <v>0</v>
      </c>
      <c r="AB15">
        <v>-65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-10</v>
      </c>
      <c r="O16" s="88">
        <v>-10</v>
      </c>
      <c r="P16" s="88">
        <v>-65</v>
      </c>
      <c r="Q16" s="88">
        <v>-20</v>
      </c>
      <c r="R16" s="88">
        <v>-3</v>
      </c>
      <c r="S16" s="116">
        <v>0</v>
      </c>
      <c r="U16" s="115">
        <v>-108</v>
      </c>
      <c r="V16" s="116">
        <v>0</v>
      </c>
      <c r="W16">
        <v>-10</v>
      </c>
      <c r="X16">
        <v>-10</v>
      </c>
      <c r="Y16">
        <v>-3</v>
      </c>
      <c r="Z16">
        <v>-20</v>
      </c>
      <c r="AA16">
        <v>0</v>
      </c>
      <c r="AB16">
        <v>-65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-122</v>
      </c>
      <c r="O17" s="88">
        <v>0</v>
      </c>
      <c r="P17" s="88">
        <v>-65</v>
      </c>
      <c r="Q17" s="88">
        <v>0</v>
      </c>
      <c r="R17" s="88">
        <v>-3</v>
      </c>
      <c r="S17" s="116">
        <v>0</v>
      </c>
      <c r="U17" s="115">
        <v>-190</v>
      </c>
      <c r="V17" s="116">
        <v>0</v>
      </c>
      <c r="W17">
        <v>-122</v>
      </c>
      <c r="X17">
        <v>0</v>
      </c>
      <c r="Y17">
        <v>-3</v>
      </c>
      <c r="Z17">
        <v>0</v>
      </c>
      <c r="AA17">
        <v>0</v>
      </c>
      <c r="AB17">
        <v>-65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0.75</v>
      </c>
      <c r="N18" s="115">
        <v>-97</v>
      </c>
      <c r="O18" s="88">
        <v>0</v>
      </c>
      <c r="P18" s="88">
        <v>-65</v>
      </c>
      <c r="Q18" s="88">
        <v>0</v>
      </c>
      <c r="R18" s="88">
        <v>-3</v>
      </c>
      <c r="S18" s="116">
        <v>0</v>
      </c>
      <c r="U18" s="115">
        <v>-165</v>
      </c>
      <c r="V18" s="116">
        <v>0.75</v>
      </c>
      <c r="W18">
        <v>-97</v>
      </c>
      <c r="X18">
        <v>0</v>
      </c>
      <c r="Y18">
        <v>-3</v>
      </c>
      <c r="Z18">
        <v>0</v>
      </c>
      <c r="AA18">
        <v>0.75</v>
      </c>
      <c r="AB18">
        <v>-65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-85</v>
      </c>
      <c r="O19" s="88">
        <v>-18</v>
      </c>
      <c r="P19" s="88">
        <v>-80</v>
      </c>
      <c r="Q19" s="88">
        <v>0</v>
      </c>
      <c r="R19" s="88">
        <v>-6</v>
      </c>
      <c r="S19" s="116">
        <v>0</v>
      </c>
      <c r="U19" s="115">
        <v>-189</v>
      </c>
      <c r="V19" s="116">
        <v>0</v>
      </c>
      <c r="W19">
        <v>-85</v>
      </c>
      <c r="X19">
        <v>-18</v>
      </c>
      <c r="Y19">
        <v>-6</v>
      </c>
      <c r="Z19">
        <v>0</v>
      </c>
      <c r="AA19">
        <v>0</v>
      </c>
      <c r="AB19">
        <v>-80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-128</v>
      </c>
      <c r="O20" s="88">
        <v>-50</v>
      </c>
      <c r="P20" s="88">
        <v>-65</v>
      </c>
      <c r="Q20" s="88">
        <v>0</v>
      </c>
      <c r="R20" s="88">
        <v>-5</v>
      </c>
      <c r="S20" s="116">
        <v>0</v>
      </c>
      <c r="U20" s="115">
        <v>-248</v>
      </c>
      <c r="V20" s="116">
        <v>0</v>
      </c>
      <c r="W20">
        <v>-128</v>
      </c>
      <c r="X20">
        <v>-50</v>
      </c>
      <c r="Y20">
        <v>-5</v>
      </c>
      <c r="Z20">
        <v>0</v>
      </c>
      <c r="AA20">
        <v>0</v>
      </c>
      <c r="AB20">
        <v>-65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-176</v>
      </c>
      <c r="O21" s="88">
        <v>-10</v>
      </c>
      <c r="P21" s="88">
        <v>-110</v>
      </c>
      <c r="Q21" s="88">
        <v>-30</v>
      </c>
      <c r="R21" s="88">
        <v>-3</v>
      </c>
      <c r="S21" s="116">
        <v>0</v>
      </c>
      <c r="U21" s="115">
        <v>-329</v>
      </c>
      <c r="V21" s="116">
        <v>0</v>
      </c>
      <c r="W21">
        <v>-176</v>
      </c>
      <c r="X21">
        <v>-10</v>
      </c>
      <c r="Y21">
        <v>-3</v>
      </c>
      <c r="Z21">
        <v>-30</v>
      </c>
      <c r="AA21">
        <v>0</v>
      </c>
      <c r="AB21">
        <v>-110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-150</v>
      </c>
      <c r="O22" s="88">
        <v>-5</v>
      </c>
      <c r="P22" s="88">
        <v>-55</v>
      </c>
      <c r="Q22" s="88">
        <v>0</v>
      </c>
      <c r="R22" s="88">
        <v>-3</v>
      </c>
      <c r="S22" s="116">
        <v>0</v>
      </c>
      <c r="U22" s="115">
        <v>-213</v>
      </c>
      <c r="V22" s="116">
        <v>0</v>
      </c>
      <c r="W22">
        <v>-150</v>
      </c>
      <c r="X22">
        <v>-5</v>
      </c>
      <c r="Y22">
        <v>-3</v>
      </c>
      <c r="Z22">
        <v>0</v>
      </c>
      <c r="AA22">
        <v>0</v>
      </c>
      <c r="AB22">
        <v>-55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0.72</v>
      </c>
      <c r="N23" s="115">
        <v>-138</v>
      </c>
      <c r="O23" s="88">
        <v>-20</v>
      </c>
      <c r="P23" s="88">
        <v>-55</v>
      </c>
      <c r="Q23" s="88">
        <v>0</v>
      </c>
      <c r="R23" s="88">
        <v>-3</v>
      </c>
      <c r="S23" s="116">
        <v>0</v>
      </c>
      <c r="U23" s="115">
        <v>-216</v>
      </c>
      <c r="V23" s="116">
        <v>0.72</v>
      </c>
      <c r="W23">
        <v>-138</v>
      </c>
      <c r="X23">
        <v>-20</v>
      </c>
      <c r="Y23">
        <v>-3</v>
      </c>
      <c r="Z23">
        <v>0</v>
      </c>
      <c r="AA23">
        <v>0.72</v>
      </c>
      <c r="AB23">
        <v>-55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0.67</v>
      </c>
      <c r="N24" s="115">
        <v>-125</v>
      </c>
      <c r="O24" s="88">
        <v>-25</v>
      </c>
      <c r="P24" s="88">
        <v>-50</v>
      </c>
      <c r="Q24" s="88">
        <v>0</v>
      </c>
      <c r="R24" s="88">
        <v>-3</v>
      </c>
      <c r="S24" s="116">
        <v>0</v>
      </c>
      <c r="U24" s="115">
        <v>-203</v>
      </c>
      <c r="V24" s="116">
        <v>0.67</v>
      </c>
      <c r="W24">
        <v>-125</v>
      </c>
      <c r="X24">
        <v>-25</v>
      </c>
      <c r="Y24">
        <v>-3</v>
      </c>
      <c r="Z24">
        <v>0</v>
      </c>
      <c r="AA24">
        <v>0.67</v>
      </c>
      <c r="AB24">
        <v>-50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1.24</v>
      </c>
      <c r="N25" s="115">
        <v>-209</v>
      </c>
      <c r="O25" s="88">
        <v>-25</v>
      </c>
      <c r="P25" s="88">
        <v>-50</v>
      </c>
      <c r="Q25" s="88">
        <v>0</v>
      </c>
      <c r="R25" s="88">
        <v>-7</v>
      </c>
      <c r="S25" s="116">
        <v>0</v>
      </c>
      <c r="U25" s="115">
        <v>-291</v>
      </c>
      <c r="V25" s="116">
        <v>1.24</v>
      </c>
      <c r="W25">
        <v>-209</v>
      </c>
      <c r="X25">
        <v>-25</v>
      </c>
      <c r="Y25">
        <v>-7</v>
      </c>
      <c r="Z25">
        <v>0</v>
      </c>
      <c r="AA25">
        <v>1.24</v>
      </c>
      <c r="AB25">
        <v>-50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0.24</v>
      </c>
      <c r="N26" s="115">
        <v>-188</v>
      </c>
      <c r="O26" s="88">
        <v>-53</v>
      </c>
      <c r="P26" s="88">
        <v>-50</v>
      </c>
      <c r="Q26" s="88">
        <v>-30</v>
      </c>
      <c r="R26" s="88">
        <v>-5</v>
      </c>
      <c r="S26" s="116">
        <v>0</v>
      </c>
      <c r="U26" s="115">
        <v>-326</v>
      </c>
      <c r="V26" s="116">
        <v>0.24</v>
      </c>
      <c r="W26">
        <v>-188</v>
      </c>
      <c r="X26">
        <v>-53</v>
      </c>
      <c r="Y26">
        <v>-5</v>
      </c>
      <c r="Z26">
        <v>-30</v>
      </c>
      <c r="AA26">
        <v>0.24</v>
      </c>
      <c r="AB26">
        <v>-50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0.45</v>
      </c>
      <c r="N27" s="115">
        <v>-155</v>
      </c>
      <c r="O27" s="88">
        <v>-5</v>
      </c>
      <c r="P27" s="88">
        <v>-110</v>
      </c>
      <c r="Q27" s="88">
        <v>0</v>
      </c>
      <c r="R27" s="88">
        <v>-1</v>
      </c>
      <c r="S27" s="116">
        <v>0</v>
      </c>
      <c r="U27" s="115">
        <v>-271</v>
      </c>
      <c r="V27" s="116">
        <v>0.45</v>
      </c>
      <c r="W27">
        <v>-155</v>
      </c>
      <c r="X27">
        <v>-5</v>
      </c>
      <c r="Y27">
        <v>-1</v>
      </c>
      <c r="Z27">
        <v>0</v>
      </c>
      <c r="AA27">
        <v>0.45</v>
      </c>
      <c r="AB27">
        <v>-110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0.91</v>
      </c>
      <c r="N28" s="115">
        <v>-112</v>
      </c>
      <c r="O28" s="88">
        <v>-10</v>
      </c>
      <c r="P28" s="88">
        <v>-50</v>
      </c>
      <c r="Q28" s="88">
        <v>0</v>
      </c>
      <c r="R28" s="88">
        <v>-1</v>
      </c>
      <c r="S28" s="116">
        <v>0</v>
      </c>
      <c r="U28" s="115">
        <v>-173</v>
      </c>
      <c r="V28" s="116">
        <v>0.91</v>
      </c>
      <c r="W28">
        <v>-112</v>
      </c>
      <c r="X28">
        <v>-10</v>
      </c>
      <c r="Y28">
        <v>-1</v>
      </c>
      <c r="Z28">
        <v>0</v>
      </c>
      <c r="AA28">
        <v>0.91</v>
      </c>
      <c r="AB28">
        <v>-50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-102</v>
      </c>
      <c r="O29" s="88">
        <v>-15</v>
      </c>
      <c r="P29" s="88">
        <v>-55</v>
      </c>
      <c r="Q29" s="88">
        <v>0</v>
      </c>
      <c r="R29" s="88">
        <v>-1</v>
      </c>
      <c r="S29" s="116">
        <v>0</v>
      </c>
      <c r="U29" s="115">
        <v>-173</v>
      </c>
      <c r="V29" s="116">
        <v>0</v>
      </c>
      <c r="W29">
        <v>-102</v>
      </c>
      <c r="X29">
        <v>-15</v>
      </c>
      <c r="Y29">
        <v>-1</v>
      </c>
      <c r="Z29">
        <v>0</v>
      </c>
      <c r="AA29">
        <v>0</v>
      </c>
      <c r="AB29">
        <v>-55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0.39</v>
      </c>
      <c r="N30" s="115">
        <v>-103</v>
      </c>
      <c r="O30" s="88">
        <v>-15</v>
      </c>
      <c r="P30" s="88">
        <v>-55</v>
      </c>
      <c r="Q30" s="88">
        <v>0</v>
      </c>
      <c r="R30" s="88">
        <v>-1</v>
      </c>
      <c r="S30" s="116">
        <v>0</v>
      </c>
      <c r="U30" s="115">
        <v>-174</v>
      </c>
      <c r="V30" s="116">
        <v>0.39</v>
      </c>
      <c r="W30">
        <v>-103</v>
      </c>
      <c r="X30">
        <v>-15</v>
      </c>
      <c r="Y30">
        <v>-1</v>
      </c>
      <c r="Z30">
        <v>0</v>
      </c>
      <c r="AA30">
        <v>0.39</v>
      </c>
      <c r="AB30">
        <v>-55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-176</v>
      </c>
      <c r="O31" s="88">
        <v>-15</v>
      </c>
      <c r="P31" s="88">
        <v>-45</v>
      </c>
      <c r="Q31" s="88">
        <v>-30</v>
      </c>
      <c r="R31" s="88">
        <v>-6</v>
      </c>
      <c r="S31" s="116">
        <v>0</v>
      </c>
      <c r="U31" s="115">
        <v>-272</v>
      </c>
      <c r="V31" s="116">
        <v>0</v>
      </c>
      <c r="W31">
        <v>-176</v>
      </c>
      <c r="X31">
        <v>-15</v>
      </c>
      <c r="Y31">
        <v>-6</v>
      </c>
      <c r="Z31">
        <v>-30</v>
      </c>
      <c r="AA31">
        <v>0</v>
      </c>
      <c r="AB31">
        <v>-45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0.21</v>
      </c>
      <c r="N32" s="115">
        <v>-187</v>
      </c>
      <c r="O32" s="88">
        <v>-15</v>
      </c>
      <c r="P32" s="88">
        <v>-40</v>
      </c>
      <c r="Q32" s="88">
        <v>0</v>
      </c>
      <c r="R32" s="88">
        <v>-5</v>
      </c>
      <c r="S32" s="116">
        <v>0</v>
      </c>
      <c r="U32" s="115">
        <v>-247</v>
      </c>
      <c r="V32" s="116">
        <v>0.21</v>
      </c>
      <c r="W32">
        <v>-187</v>
      </c>
      <c r="X32">
        <v>-15</v>
      </c>
      <c r="Y32">
        <v>-5</v>
      </c>
      <c r="Z32">
        <v>0</v>
      </c>
      <c r="AA32">
        <v>0.21</v>
      </c>
      <c r="AB32">
        <v>-40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-258</v>
      </c>
      <c r="O33" s="88">
        <v>-35</v>
      </c>
      <c r="P33" s="88">
        <v>-45</v>
      </c>
      <c r="Q33" s="88">
        <v>0</v>
      </c>
      <c r="R33" s="88">
        <v>-1</v>
      </c>
      <c r="S33" s="116">
        <v>0</v>
      </c>
      <c r="U33" s="115">
        <v>-339</v>
      </c>
      <c r="V33" s="116">
        <v>0</v>
      </c>
      <c r="W33">
        <v>-258</v>
      </c>
      <c r="X33">
        <v>-35</v>
      </c>
      <c r="Y33">
        <v>-1</v>
      </c>
      <c r="Z33">
        <v>0</v>
      </c>
      <c r="AA33">
        <v>0</v>
      </c>
      <c r="AB33">
        <v>-45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-272</v>
      </c>
      <c r="O34" s="88">
        <v>-10</v>
      </c>
      <c r="P34" s="88">
        <v>-100</v>
      </c>
      <c r="Q34" s="88">
        <v>0</v>
      </c>
      <c r="R34" s="88">
        <v>-1</v>
      </c>
      <c r="S34" s="116">
        <v>0</v>
      </c>
      <c r="U34" s="115">
        <v>-383</v>
      </c>
      <c r="V34" s="116">
        <v>0</v>
      </c>
      <c r="W34">
        <v>-272</v>
      </c>
      <c r="X34">
        <v>-10</v>
      </c>
      <c r="Y34">
        <v>-1</v>
      </c>
      <c r="Z34">
        <v>0</v>
      </c>
      <c r="AA34">
        <v>0</v>
      </c>
      <c r="AB34">
        <v>-100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-330</v>
      </c>
      <c r="O35" s="88">
        <v>-25</v>
      </c>
      <c r="P35" s="88">
        <v>-80</v>
      </c>
      <c r="Q35" s="88">
        <v>-10</v>
      </c>
      <c r="R35" s="88">
        <v>0</v>
      </c>
      <c r="S35" s="116">
        <v>0</v>
      </c>
      <c r="U35" s="115">
        <v>-445</v>
      </c>
      <c r="V35" s="116">
        <v>0</v>
      </c>
      <c r="W35">
        <v>-330</v>
      </c>
      <c r="X35">
        <v>-25</v>
      </c>
      <c r="Y35">
        <v>0</v>
      </c>
      <c r="Z35">
        <v>-10</v>
      </c>
      <c r="AA35">
        <v>0</v>
      </c>
      <c r="AB35">
        <v>-80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-285</v>
      </c>
      <c r="O36" s="88">
        <v>-25</v>
      </c>
      <c r="P36" s="88">
        <v>-30</v>
      </c>
      <c r="Q36" s="88">
        <v>0</v>
      </c>
      <c r="R36" s="88">
        <v>-1</v>
      </c>
      <c r="S36" s="116">
        <v>0</v>
      </c>
      <c r="U36" s="115">
        <v>-341</v>
      </c>
      <c r="V36" s="116">
        <v>0</v>
      </c>
      <c r="W36">
        <v>-285</v>
      </c>
      <c r="X36">
        <v>-25</v>
      </c>
      <c r="Y36">
        <v>-1</v>
      </c>
      <c r="Z36">
        <v>0</v>
      </c>
      <c r="AA36">
        <v>0</v>
      </c>
      <c r="AB36">
        <v>-30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-65</v>
      </c>
      <c r="O37" s="88">
        <v>-10</v>
      </c>
      <c r="P37" s="88">
        <v>-105</v>
      </c>
      <c r="Q37" s="88">
        <v>0</v>
      </c>
      <c r="R37" s="88">
        <v>-6</v>
      </c>
      <c r="S37" s="116">
        <v>0</v>
      </c>
      <c r="U37" s="115">
        <v>-186</v>
      </c>
      <c r="V37" s="116">
        <v>0</v>
      </c>
      <c r="W37">
        <v>-65</v>
      </c>
      <c r="X37">
        <v>-10</v>
      </c>
      <c r="Y37">
        <v>-6</v>
      </c>
      <c r="Z37">
        <v>0</v>
      </c>
      <c r="AA37">
        <v>0</v>
      </c>
      <c r="AB37">
        <v>-105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-45</v>
      </c>
      <c r="O38" s="88">
        <v>-20</v>
      </c>
      <c r="P38" s="88">
        <v>-60</v>
      </c>
      <c r="Q38" s="88">
        <v>0</v>
      </c>
      <c r="R38" s="88">
        <v>0</v>
      </c>
      <c r="S38" s="116">
        <v>0</v>
      </c>
      <c r="U38" s="115">
        <v>-125</v>
      </c>
      <c r="V38" s="116">
        <v>0</v>
      </c>
      <c r="W38">
        <v>-45</v>
      </c>
      <c r="X38">
        <v>-20</v>
      </c>
      <c r="Y38">
        <v>0</v>
      </c>
      <c r="Z38">
        <v>0</v>
      </c>
      <c r="AA38">
        <v>0</v>
      </c>
      <c r="AB38">
        <v>-60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-69</v>
      </c>
      <c r="O39" s="88">
        <v>0</v>
      </c>
      <c r="P39" s="88">
        <v>-70</v>
      </c>
      <c r="Q39" s="88">
        <v>0</v>
      </c>
      <c r="R39" s="88">
        <v>0</v>
      </c>
      <c r="S39" s="116">
        <v>0</v>
      </c>
      <c r="U39" s="115">
        <v>-139</v>
      </c>
      <c r="V39" s="116">
        <v>0</v>
      </c>
      <c r="W39">
        <v>-69</v>
      </c>
      <c r="X39">
        <v>0</v>
      </c>
      <c r="Y39">
        <v>0</v>
      </c>
      <c r="Z39">
        <v>0</v>
      </c>
      <c r="AA39">
        <v>0</v>
      </c>
      <c r="AB39">
        <v>-70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-68</v>
      </c>
      <c r="O40" s="88">
        <v>-40</v>
      </c>
      <c r="P40" s="88">
        <v>-90</v>
      </c>
      <c r="Q40" s="88">
        <v>-5</v>
      </c>
      <c r="R40" s="88">
        <v>0</v>
      </c>
      <c r="S40" s="116">
        <v>0</v>
      </c>
      <c r="U40" s="115">
        <v>-203</v>
      </c>
      <c r="V40" s="116">
        <v>0</v>
      </c>
      <c r="W40">
        <v>-68</v>
      </c>
      <c r="X40">
        <v>-40</v>
      </c>
      <c r="Y40">
        <v>0</v>
      </c>
      <c r="Z40">
        <v>-5</v>
      </c>
      <c r="AA40">
        <v>0</v>
      </c>
      <c r="AB40">
        <v>-90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-135</v>
      </c>
      <c r="O41" s="88">
        <v>0</v>
      </c>
      <c r="P41" s="88">
        <v>-50</v>
      </c>
      <c r="Q41" s="88">
        <v>0</v>
      </c>
      <c r="R41" s="88">
        <v>0</v>
      </c>
      <c r="S41" s="116">
        <v>0</v>
      </c>
      <c r="U41" s="115">
        <v>-185</v>
      </c>
      <c r="V41" s="116">
        <v>0</v>
      </c>
      <c r="W41">
        <v>-135</v>
      </c>
      <c r="X41">
        <v>0</v>
      </c>
      <c r="Y41">
        <v>0</v>
      </c>
      <c r="Z41">
        <v>0</v>
      </c>
      <c r="AA41">
        <v>0</v>
      </c>
      <c r="AB41">
        <v>-50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-60</v>
      </c>
      <c r="O42" s="88">
        <v>0</v>
      </c>
      <c r="P42" s="88">
        <v>-30</v>
      </c>
      <c r="Q42" s="88">
        <v>0</v>
      </c>
      <c r="R42" s="88">
        <v>0</v>
      </c>
      <c r="S42" s="116">
        <v>0</v>
      </c>
      <c r="U42" s="115">
        <v>-90</v>
      </c>
      <c r="V42" s="116">
        <v>0</v>
      </c>
      <c r="W42">
        <v>-60</v>
      </c>
      <c r="X42">
        <v>0</v>
      </c>
      <c r="Y42">
        <v>0</v>
      </c>
      <c r="Z42">
        <v>0</v>
      </c>
      <c r="AA42">
        <v>0</v>
      </c>
      <c r="AB42">
        <v>-30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9.65</v>
      </c>
      <c r="M43" s="116">
        <v>0</v>
      </c>
      <c r="N43" s="115">
        <v>-90</v>
      </c>
      <c r="O43" s="88">
        <v>0</v>
      </c>
      <c r="P43" s="88">
        <v>-80</v>
      </c>
      <c r="Q43" s="88">
        <v>0</v>
      </c>
      <c r="R43" s="88">
        <v>0</v>
      </c>
      <c r="S43" s="116">
        <v>0</v>
      </c>
      <c r="U43" s="115">
        <v>-170</v>
      </c>
      <c r="V43" s="116">
        <v>9.65</v>
      </c>
      <c r="W43">
        <v>-90</v>
      </c>
      <c r="X43">
        <v>0</v>
      </c>
      <c r="Y43">
        <v>9.65</v>
      </c>
      <c r="Z43">
        <v>0</v>
      </c>
      <c r="AA43">
        <v>0</v>
      </c>
      <c r="AB43">
        <v>-80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-110</v>
      </c>
      <c r="O44" s="88">
        <v>-10</v>
      </c>
      <c r="P44" s="88">
        <v>-20</v>
      </c>
      <c r="Q44" s="88">
        <v>0</v>
      </c>
      <c r="R44" s="88">
        <v>0</v>
      </c>
      <c r="S44" s="116">
        <v>0</v>
      </c>
      <c r="U44" s="115">
        <v>-140</v>
      </c>
      <c r="V44" s="116">
        <v>0</v>
      </c>
      <c r="W44">
        <v>-110</v>
      </c>
      <c r="X44">
        <v>-10</v>
      </c>
      <c r="Y44">
        <v>0</v>
      </c>
      <c r="Z44">
        <v>0</v>
      </c>
      <c r="AA44">
        <v>0</v>
      </c>
      <c r="AB44">
        <v>-20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-150</v>
      </c>
      <c r="O45" s="88">
        <v>0</v>
      </c>
      <c r="P45" s="88">
        <v>-20</v>
      </c>
      <c r="Q45" s="88">
        <v>-40</v>
      </c>
      <c r="R45" s="88">
        <v>0</v>
      </c>
      <c r="S45" s="116">
        <v>0</v>
      </c>
      <c r="U45" s="115">
        <v>-210</v>
      </c>
      <c r="V45" s="116">
        <v>0</v>
      </c>
      <c r="W45">
        <v>-150</v>
      </c>
      <c r="X45">
        <v>0</v>
      </c>
      <c r="Y45">
        <v>0</v>
      </c>
      <c r="Z45">
        <v>-40</v>
      </c>
      <c r="AA45">
        <v>0</v>
      </c>
      <c r="AB45">
        <v>-20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-160</v>
      </c>
      <c r="O46" s="88">
        <v>0</v>
      </c>
      <c r="P46" s="88">
        <v>-20</v>
      </c>
      <c r="Q46" s="88">
        <v>0</v>
      </c>
      <c r="R46" s="88">
        <v>0</v>
      </c>
      <c r="S46" s="116">
        <v>0</v>
      </c>
      <c r="U46" s="115">
        <v>-180</v>
      </c>
      <c r="V46" s="116">
        <v>0</v>
      </c>
      <c r="W46">
        <v>-160</v>
      </c>
      <c r="X46">
        <v>0</v>
      </c>
      <c r="Y46">
        <v>0</v>
      </c>
      <c r="Z46">
        <v>0</v>
      </c>
      <c r="AA46">
        <v>0</v>
      </c>
      <c r="AB46">
        <v>-20</v>
      </c>
    </row>
    <row r="47" spans="7:28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-220</v>
      </c>
      <c r="O47" s="88">
        <v>-30</v>
      </c>
      <c r="P47" s="88">
        <v>-70</v>
      </c>
      <c r="Q47" s="88">
        <v>0</v>
      </c>
      <c r="R47" s="88">
        <v>0</v>
      </c>
      <c r="S47" s="116">
        <v>0</v>
      </c>
      <c r="U47" s="115">
        <v>-320</v>
      </c>
      <c r="V47" s="116">
        <v>0</v>
      </c>
      <c r="W47">
        <v>-220</v>
      </c>
      <c r="X47">
        <v>-30</v>
      </c>
      <c r="Y47">
        <v>0</v>
      </c>
      <c r="Z47">
        <v>0</v>
      </c>
      <c r="AA47">
        <v>0</v>
      </c>
      <c r="AB47">
        <v>-70</v>
      </c>
    </row>
    <row r="48" spans="7:28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-180</v>
      </c>
      <c r="O48" s="88">
        <v>0</v>
      </c>
      <c r="P48" s="88">
        <v>-70</v>
      </c>
      <c r="Q48" s="88">
        <v>0</v>
      </c>
      <c r="R48" s="88">
        <v>0</v>
      </c>
      <c r="S48" s="116">
        <v>0</v>
      </c>
      <c r="U48" s="115">
        <v>-250</v>
      </c>
      <c r="V48" s="116">
        <v>0</v>
      </c>
      <c r="W48">
        <v>-180</v>
      </c>
      <c r="X48">
        <v>0</v>
      </c>
      <c r="Y48">
        <v>0</v>
      </c>
      <c r="Z48">
        <v>0</v>
      </c>
      <c r="AA48">
        <v>0</v>
      </c>
      <c r="AB48">
        <v>-70</v>
      </c>
    </row>
    <row r="49" spans="7:28">
      <c r="G49" t="s">
        <v>91</v>
      </c>
      <c r="H49" s="115">
        <v>0</v>
      </c>
      <c r="I49" s="88">
        <v>15.15</v>
      </c>
      <c r="J49" s="88">
        <v>0</v>
      </c>
      <c r="K49" s="88">
        <v>0</v>
      </c>
      <c r="L49" s="88">
        <v>8.7100000000000009</v>
      </c>
      <c r="M49" s="116">
        <v>0</v>
      </c>
      <c r="N49" s="115">
        <v>-130</v>
      </c>
      <c r="O49" s="88">
        <v>0</v>
      </c>
      <c r="P49" s="88">
        <v>-80</v>
      </c>
      <c r="Q49" s="88">
        <v>0</v>
      </c>
      <c r="R49" s="88">
        <v>0</v>
      </c>
      <c r="S49" s="116">
        <v>0</v>
      </c>
      <c r="U49" s="115">
        <v>-210</v>
      </c>
      <c r="V49" s="116">
        <v>23.86</v>
      </c>
      <c r="W49">
        <v>-130</v>
      </c>
      <c r="X49">
        <v>15.15</v>
      </c>
      <c r="Y49">
        <v>8.7100000000000009</v>
      </c>
      <c r="Z49">
        <v>0</v>
      </c>
      <c r="AA49">
        <v>0</v>
      </c>
      <c r="AB49">
        <v>-80</v>
      </c>
    </row>
    <row r="50" spans="7:28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-160</v>
      </c>
      <c r="O50" s="88">
        <v>0</v>
      </c>
      <c r="P50" s="88">
        <v>-40</v>
      </c>
      <c r="Q50" s="88">
        <v>-30</v>
      </c>
      <c r="R50" s="88">
        <v>0</v>
      </c>
      <c r="S50" s="116">
        <v>0</v>
      </c>
      <c r="U50" s="115">
        <v>-230</v>
      </c>
      <c r="V50" s="116">
        <v>0</v>
      </c>
      <c r="W50">
        <v>-160</v>
      </c>
      <c r="X50">
        <v>0</v>
      </c>
      <c r="Y50">
        <v>0</v>
      </c>
      <c r="Z50">
        <v>-30</v>
      </c>
      <c r="AA50">
        <v>0</v>
      </c>
      <c r="AB50">
        <v>-40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-100</v>
      </c>
      <c r="O51" s="88">
        <v>0</v>
      </c>
      <c r="P51" s="88">
        <v>-20</v>
      </c>
      <c r="Q51" s="88">
        <v>0</v>
      </c>
      <c r="R51" s="88">
        <v>0</v>
      </c>
      <c r="S51" s="116">
        <v>0</v>
      </c>
      <c r="U51" s="115">
        <v>-120</v>
      </c>
      <c r="V51" s="116">
        <v>0</v>
      </c>
      <c r="W51">
        <v>-100</v>
      </c>
      <c r="X51">
        <v>0</v>
      </c>
      <c r="Y51">
        <v>0</v>
      </c>
      <c r="Z51">
        <v>0</v>
      </c>
      <c r="AA51">
        <v>0</v>
      </c>
      <c r="AB51">
        <v>-20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-110</v>
      </c>
      <c r="O52" s="88">
        <v>0</v>
      </c>
      <c r="P52" s="88">
        <v>-20</v>
      </c>
      <c r="Q52" s="88">
        <v>0</v>
      </c>
      <c r="R52" s="88">
        <v>0</v>
      </c>
      <c r="S52" s="116">
        <v>0</v>
      </c>
      <c r="U52" s="115">
        <v>-130</v>
      </c>
      <c r="V52" s="116">
        <v>0</v>
      </c>
      <c r="W52">
        <v>-110</v>
      </c>
      <c r="X52">
        <v>0</v>
      </c>
      <c r="Y52">
        <v>0</v>
      </c>
      <c r="Z52">
        <v>0</v>
      </c>
      <c r="AA52">
        <v>0</v>
      </c>
      <c r="AB52">
        <v>-20</v>
      </c>
    </row>
    <row r="53" spans="7:28">
      <c r="G53" t="s">
        <v>95</v>
      </c>
      <c r="H53" s="115">
        <v>0</v>
      </c>
      <c r="I53" s="88">
        <v>19.29</v>
      </c>
      <c r="J53" s="88">
        <v>0</v>
      </c>
      <c r="K53" s="88">
        <v>0</v>
      </c>
      <c r="L53" s="88">
        <v>0</v>
      </c>
      <c r="M53" s="116">
        <v>0</v>
      </c>
      <c r="N53" s="115">
        <v>-130</v>
      </c>
      <c r="O53" s="88">
        <v>0</v>
      </c>
      <c r="P53" s="88">
        <v>-60</v>
      </c>
      <c r="Q53" s="88">
        <v>0</v>
      </c>
      <c r="R53" s="88">
        <v>0</v>
      </c>
      <c r="S53" s="116">
        <v>0</v>
      </c>
      <c r="U53" s="115">
        <v>-190</v>
      </c>
      <c r="V53" s="116">
        <v>19.29</v>
      </c>
      <c r="W53">
        <v>-130</v>
      </c>
      <c r="X53">
        <v>19.29</v>
      </c>
      <c r="Y53">
        <v>0</v>
      </c>
      <c r="Z53">
        <v>0</v>
      </c>
      <c r="AA53">
        <v>0</v>
      </c>
      <c r="AB53">
        <v>-60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-140</v>
      </c>
      <c r="O54" s="88">
        <v>0</v>
      </c>
      <c r="P54" s="88">
        <v>-20</v>
      </c>
      <c r="Q54" s="88">
        <v>0</v>
      </c>
      <c r="R54" s="88">
        <v>0</v>
      </c>
      <c r="S54" s="116">
        <v>0</v>
      </c>
      <c r="U54" s="115">
        <v>-160</v>
      </c>
      <c r="V54" s="116">
        <v>0</v>
      </c>
      <c r="W54">
        <v>-140</v>
      </c>
      <c r="X54">
        <v>0</v>
      </c>
      <c r="Y54">
        <v>0</v>
      </c>
      <c r="Z54">
        <v>0</v>
      </c>
      <c r="AA54">
        <v>0</v>
      </c>
      <c r="AB54">
        <v>-20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2.89</v>
      </c>
      <c r="M55" s="116">
        <v>0</v>
      </c>
      <c r="N55" s="115">
        <v>-167.63</v>
      </c>
      <c r="O55" s="88">
        <v>0</v>
      </c>
      <c r="P55" s="88">
        <v>-180</v>
      </c>
      <c r="Q55" s="88">
        <v>-30</v>
      </c>
      <c r="R55" s="88">
        <v>0</v>
      </c>
      <c r="S55" s="116">
        <v>0</v>
      </c>
      <c r="U55" s="115">
        <v>-377.63</v>
      </c>
      <c r="V55" s="116">
        <v>2.89</v>
      </c>
      <c r="W55">
        <v>-167.63</v>
      </c>
      <c r="X55">
        <v>0</v>
      </c>
      <c r="Y55">
        <v>2.89</v>
      </c>
      <c r="Z55">
        <v>-30</v>
      </c>
      <c r="AA55">
        <v>0</v>
      </c>
      <c r="AB55">
        <v>-180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-147.88</v>
      </c>
      <c r="O56" s="88">
        <v>0</v>
      </c>
      <c r="P56" s="88">
        <v>-130</v>
      </c>
      <c r="Q56" s="88">
        <v>0</v>
      </c>
      <c r="R56" s="88">
        <v>0</v>
      </c>
      <c r="S56" s="116">
        <v>0</v>
      </c>
      <c r="U56" s="115">
        <v>-277.88</v>
      </c>
      <c r="V56" s="116">
        <v>0</v>
      </c>
      <c r="W56">
        <v>-147.88</v>
      </c>
      <c r="X56">
        <v>0</v>
      </c>
      <c r="Y56">
        <v>0</v>
      </c>
      <c r="Z56">
        <v>0</v>
      </c>
      <c r="AA56">
        <v>0</v>
      </c>
      <c r="AB56">
        <v>-130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-210</v>
      </c>
      <c r="O57" s="88">
        <v>-38</v>
      </c>
      <c r="P57" s="88">
        <v>-100</v>
      </c>
      <c r="Q57" s="88">
        <v>0</v>
      </c>
      <c r="R57" s="88">
        <v>0</v>
      </c>
      <c r="S57" s="116">
        <v>0</v>
      </c>
      <c r="U57" s="115">
        <v>-348</v>
      </c>
      <c r="V57" s="116">
        <v>0</v>
      </c>
      <c r="W57">
        <v>-210</v>
      </c>
      <c r="X57">
        <v>-38</v>
      </c>
      <c r="Y57">
        <v>0</v>
      </c>
      <c r="Z57">
        <v>0</v>
      </c>
      <c r="AA57">
        <v>0</v>
      </c>
      <c r="AB57">
        <v>-100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-180</v>
      </c>
      <c r="O58" s="88">
        <v>-10</v>
      </c>
      <c r="P58" s="88">
        <v>-100</v>
      </c>
      <c r="Q58" s="88">
        <v>0</v>
      </c>
      <c r="R58" s="88">
        <v>0</v>
      </c>
      <c r="S58" s="116">
        <v>0</v>
      </c>
      <c r="U58" s="115">
        <v>-290</v>
      </c>
      <c r="V58" s="116">
        <v>0</v>
      </c>
      <c r="W58">
        <v>-180</v>
      </c>
      <c r="X58">
        <v>-10</v>
      </c>
      <c r="Y58">
        <v>0</v>
      </c>
      <c r="Z58">
        <v>0</v>
      </c>
      <c r="AA58">
        <v>0</v>
      </c>
      <c r="AB58">
        <v>-100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-160</v>
      </c>
      <c r="O59" s="88">
        <v>-10</v>
      </c>
      <c r="P59" s="88">
        <v>-100</v>
      </c>
      <c r="Q59" s="88">
        <v>0</v>
      </c>
      <c r="R59" s="88">
        <v>0</v>
      </c>
      <c r="S59" s="116">
        <v>0</v>
      </c>
      <c r="U59" s="115">
        <v>-270</v>
      </c>
      <c r="V59" s="116">
        <v>0</v>
      </c>
      <c r="W59">
        <v>-160</v>
      </c>
      <c r="X59">
        <v>-10</v>
      </c>
      <c r="Y59">
        <v>0</v>
      </c>
      <c r="Z59">
        <v>0</v>
      </c>
      <c r="AA59">
        <v>0</v>
      </c>
      <c r="AB59">
        <v>-100</v>
      </c>
    </row>
    <row r="60" spans="7:28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-140</v>
      </c>
      <c r="O60" s="88">
        <v>0</v>
      </c>
      <c r="P60" s="88">
        <v>-100</v>
      </c>
      <c r="Q60" s="88">
        <v>-30</v>
      </c>
      <c r="R60" s="88">
        <v>0</v>
      </c>
      <c r="S60" s="116">
        <v>0</v>
      </c>
      <c r="U60" s="115">
        <v>-270</v>
      </c>
      <c r="V60" s="116">
        <v>0</v>
      </c>
      <c r="W60">
        <v>-140</v>
      </c>
      <c r="X60">
        <v>0</v>
      </c>
      <c r="Y60">
        <v>0</v>
      </c>
      <c r="Z60">
        <v>-30</v>
      </c>
      <c r="AA60">
        <v>0</v>
      </c>
      <c r="AB60">
        <v>-100</v>
      </c>
    </row>
    <row r="61" spans="7:28">
      <c r="G61" t="s">
        <v>103</v>
      </c>
      <c r="H61" s="115">
        <v>0</v>
      </c>
      <c r="I61" s="88">
        <v>13.27</v>
      </c>
      <c r="J61" s="88">
        <v>0</v>
      </c>
      <c r="K61" s="88">
        <v>0</v>
      </c>
      <c r="L61" s="88">
        <v>1.99</v>
      </c>
      <c r="M61" s="116">
        <v>0</v>
      </c>
      <c r="N61" s="115">
        <v>-80</v>
      </c>
      <c r="O61" s="88">
        <v>0</v>
      </c>
      <c r="P61" s="88">
        <v>-140</v>
      </c>
      <c r="Q61" s="88">
        <v>0</v>
      </c>
      <c r="R61" s="88">
        <v>0</v>
      </c>
      <c r="S61" s="116">
        <v>0</v>
      </c>
      <c r="U61" s="115">
        <v>-220</v>
      </c>
      <c r="V61" s="116">
        <v>15.26</v>
      </c>
      <c r="W61">
        <v>-80</v>
      </c>
      <c r="X61">
        <v>13.27</v>
      </c>
      <c r="Y61">
        <v>1.99</v>
      </c>
      <c r="Z61">
        <v>0</v>
      </c>
      <c r="AA61">
        <v>0</v>
      </c>
      <c r="AB61">
        <v>-140</v>
      </c>
    </row>
    <row r="62" spans="7:28">
      <c r="G62" t="s">
        <v>104</v>
      </c>
      <c r="H62" s="115">
        <v>0</v>
      </c>
      <c r="I62" s="88">
        <v>22.39</v>
      </c>
      <c r="J62" s="88">
        <v>0</v>
      </c>
      <c r="K62" s="88">
        <v>0</v>
      </c>
      <c r="L62" s="88">
        <v>0</v>
      </c>
      <c r="M62" s="116">
        <v>0</v>
      </c>
      <c r="N62" s="115">
        <v>-50</v>
      </c>
      <c r="O62" s="88">
        <v>0</v>
      </c>
      <c r="P62" s="88">
        <v>-60</v>
      </c>
      <c r="Q62" s="88">
        <v>0</v>
      </c>
      <c r="R62" s="88">
        <v>0</v>
      </c>
      <c r="S62" s="116">
        <v>0</v>
      </c>
      <c r="U62" s="115">
        <v>-110</v>
      </c>
      <c r="V62" s="116">
        <v>22.39</v>
      </c>
      <c r="W62">
        <v>-50</v>
      </c>
      <c r="X62">
        <v>22.39</v>
      </c>
      <c r="Y62">
        <v>0</v>
      </c>
      <c r="Z62">
        <v>0</v>
      </c>
      <c r="AA62">
        <v>0</v>
      </c>
      <c r="AB62">
        <v>-60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-60</v>
      </c>
      <c r="O63" s="88">
        <v>0</v>
      </c>
      <c r="P63" s="88">
        <v>-50</v>
      </c>
      <c r="Q63" s="88">
        <v>0</v>
      </c>
      <c r="R63" s="88">
        <v>0</v>
      </c>
      <c r="S63" s="116">
        <v>0</v>
      </c>
      <c r="U63" s="115">
        <v>-110</v>
      </c>
      <c r="V63" s="116">
        <v>0</v>
      </c>
      <c r="W63">
        <v>-60</v>
      </c>
      <c r="X63">
        <v>0</v>
      </c>
      <c r="Y63">
        <v>0</v>
      </c>
      <c r="Z63">
        <v>0</v>
      </c>
      <c r="AA63">
        <v>0</v>
      </c>
      <c r="AB63">
        <v>-50</v>
      </c>
    </row>
    <row r="64" spans="7:28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-50</v>
      </c>
      <c r="O64" s="88">
        <v>0</v>
      </c>
      <c r="P64" s="88">
        <v>-30</v>
      </c>
      <c r="Q64" s="88">
        <v>0</v>
      </c>
      <c r="R64" s="88">
        <v>0</v>
      </c>
      <c r="S64" s="116">
        <v>0</v>
      </c>
      <c r="U64" s="115">
        <v>-80</v>
      </c>
      <c r="V64" s="116">
        <v>0</v>
      </c>
      <c r="W64">
        <v>-50</v>
      </c>
      <c r="X64">
        <v>0</v>
      </c>
      <c r="Y64">
        <v>0</v>
      </c>
      <c r="Z64">
        <v>0</v>
      </c>
      <c r="AA64">
        <v>0</v>
      </c>
      <c r="AB64">
        <v>-30</v>
      </c>
    </row>
    <row r="65" spans="7:28">
      <c r="G65" t="s">
        <v>107</v>
      </c>
      <c r="H65" s="115">
        <v>0</v>
      </c>
      <c r="I65" s="88">
        <v>7.92</v>
      </c>
      <c r="J65" s="88">
        <v>0</v>
      </c>
      <c r="K65" s="88">
        <v>0</v>
      </c>
      <c r="L65" s="88">
        <v>0</v>
      </c>
      <c r="M65" s="116">
        <v>0.19</v>
      </c>
      <c r="N65" s="115">
        <v>-80</v>
      </c>
      <c r="O65" s="88">
        <v>0</v>
      </c>
      <c r="P65" s="88">
        <v>0</v>
      </c>
      <c r="Q65" s="88">
        <v>-50</v>
      </c>
      <c r="R65" s="88">
        <v>0</v>
      </c>
      <c r="S65" s="116">
        <v>0</v>
      </c>
      <c r="U65" s="115">
        <v>-130</v>
      </c>
      <c r="V65" s="116">
        <v>8.11</v>
      </c>
      <c r="W65">
        <v>-80</v>
      </c>
      <c r="X65">
        <v>7.92</v>
      </c>
      <c r="Y65">
        <v>0</v>
      </c>
      <c r="Z65">
        <v>-50</v>
      </c>
      <c r="AA65">
        <v>0.19</v>
      </c>
      <c r="AB65">
        <v>0</v>
      </c>
    </row>
    <row r="66" spans="7:28">
      <c r="G66" t="s">
        <v>108</v>
      </c>
      <c r="H66" s="115">
        <v>0</v>
      </c>
      <c r="I66" s="88">
        <v>7.07</v>
      </c>
      <c r="J66" s="88">
        <v>0</v>
      </c>
      <c r="K66" s="88">
        <v>0</v>
      </c>
      <c r="L66" s="88">
        <v>0</v>
      </c>
      <c r="M66" s="116">
        <v>0</v>
      </c>
      <c r="N66" s="115">
        <v>-50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-50</v>
      </c>
      <c r="V66" s="116">
        <v>7.07</v>
      </c>
      <c r="W66">
        <v>-50</v>
      </c>
      <c r="X66">
        <v>7.07</v>
      </c>
      <c r="Y66">
        <v>0</v>
      </c>
      <c r="Z66">
        <v>0</v>
      </c>
      <c r="AA66">
        <v>0</v>
      </c>
      <c r="AB66">
        <v>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0.55000000000000004</v>
      </c>
      <c r="N67" s="115">
        <v>-80</v>
      </c>
      <c r="O67" s="88">
        <v>0</v>
      </c>
      <c r="P67" s="88">
        <v>-35</v>
      </c>
      <c r="Q67" s="88">
        <v>0</v>
      </c>
      <c r="R67" s="88">
        <v>0</v>
      </c>
      <c r="S67" s="116">
        <v>0</v>
      </c>
      <c r="U67" s="115">
        <v>-115</v>
      </c>
      <c r="V67" s="116">
        <v>0.55000000000000004</v>
      </c>
      <c r="W67">
        <v>-80</v>
      </c>
      <c r="X67">
        <v>0</v>
      </c>
      <c r="Y67">
        <v>0</v>
      </c>
      <c r="Z67">
        <v>0</v>
      </c>
      <c r="AA67">
        <v>0.55000000000000004</v>
      </c>
      <c r="AB67">
        <v>-35</v>
      </c>
    </row>
    <row r="68" spans="7:28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0.45</v>
      </c>
      <c r="N68" s="115">
        <v>-60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-60</v>
      </c>
      <c r="V68" s="116">
        <v>0.45</v>
      </c>
      <c r="W68">
        <v>-60</v>
      </c>
      <c r="X68">
        <v>0</v>
      </c>
      <c r="Y68">
        <v>0</v>
      </c>
      <c r="Z68">
        <v>0</v>
      </c>
      <c r="AA68">
        <v>0.45</v>
      </c>
      <c r="AB68">
        <v>0</v>
      </c>
    </row>
    <row r="69" spans="7:28">
      <c r="G69" t="s">
        <v>111</v>
      </c>
      <c r="H69" s="115">
        <v>0</v>
      </c>
      <c r="I69" s="88">
        <v>2.91</v>
      </c>
      <c r="J69" s="88">
        <v>0</v>
      </c>
      <c r="K69" s="88">
        <v>0</v>
      </c>
      <c r="L69" s="88">
        <v>0</v>
      </c>
      <c r="M69" s="116">
        <v>0.22</v>
      </c>
      <c r="N69" s="115">
        <v>-80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-80</v>
      </c>
      <c r="V69" s="116">
        <v>3.13</v>
      </c>
      <c r="W69">
        <v>-80</v>
      </c>
      <c r="X69">
        <v>2.91</v>
      </c>
      <c r="Y69">
        <v>0</v>
      </c>
      <c r="Z69">
        <v>0</v>
      </c>
      <c r="AA69">
        <v>0.22</v>
      </c>
      <c r="AB69">
        <v>0</v>
      </c>
    </row>
    <row r="70" spans="7:28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0.1</v>
      </c>
      <c r="N70" s="115">
        <v>-70</v>
      </c>
      <c r="O70" s="88">
        <v>0</v>
      </c>
      <c r="P70" s="88">
        <v>0</v>
      </c>
      <c r="Q70" s="88">
        <v>-25</v>
      </c>
      <c r="R70" s="88">
        <v>0</v>
      </c>
      <c r="S70" s="116">
        <v>0</v>
      </c>
      <c r="U70" s="115">
        <v>-95</v>
      </c>
      <c r="V70" s="116">
        <v>0.1</v>
      </c>
      <c r="W70">
        <v>-70</v>
      </c>
      <c r="X70">
        <v>0</v>
      </c>
      <c r="Y70">
        <v>0</v>
      </c>
      <c r="Z70">
        <v>-25</v>
      </c>
      <c r="AA70">
        <v>0.1</v>
      </c>
      <c r="AB70">
        <v>0</v>
      </c>
    </row>
    <row r="71" spans="7:28">
      <c r="G71" t="s">
        <v>113</v>
      </c>
      <c r="H71" s="115">
        <v>0</v>
      </c>
      <c r="I71" s="88">
        <v>9.5399999999999991</v>
      </c>
      <c r="J71" s="88">
        <v>0</v>
      </c>
      <c r="K71" s="88">
        <v>0</v>
      </c>
      <c r="L71" s="88">
        <v>0</v>
      </c>
      <c r="M71" s="116">
        <v>0</v>
      </c>
      <c r="N71" s="115">
        <v>-60</v>
      </c>
      <c r="O71" s="88">
        <v>0</v>
      </c>
      <c r="P71" s="88">
        <v>-55</v>
      </c>
      <c r="Q71" s="88">
        <v>0</v>
      </c>
      <c r="R71" s="88">
        <v>0</v>
      </c>
      <c r="S71" s="116">
        <v>0</v>
      </c>
      <c r="U71" s="115">
        <v>-115</v>
      </c>
      <c r="V71" s="116">
        <v>9.5399999999999991</v>
      </c>
      <c r="W71">
        <v>-60</v>
      </c>
      <c r="X71">
        <v>9.5399999999999991</v>
      </c>
      <c r="Y71">
        <v>0</v>
      </c>
      <c r="Z71">
        <v>0</v>
      </c>
      <c r="AA71">
        <v>0</v>
      </c>
      <c r="AB71">
        <v>-55</v>
      </c>
    </row>
    <row r="72" spans="7:28">
      <c r="G72" t="s">
        <v>114</v>
      </c>
      <c r="H72" s="115">
        <v>0</v>
      </c>
      <c r="I72" s="88">
        <v>9.34</v>
      </c>
      <c r="J72" s="88">
        <v>0</v>
      </c>
      <c r="K72" s="88">
        <v>0</v>
      </c>
      <c r="L72" s="88">
        <v>0</v>
      </c>
      <c r="M72" s="116">
        <v>0.55000000000000004</v>
      </c>
      <c r="N72" s="115">
        <v>-60</v>
      </c>
      <c r="O72" s="88">
        <v>0</v>
      </c>
      <c r="P72" s="88">
        <v>-20</v>
      </c>
      <c r="Q72" s="88">
        <v>0</v>
      </c>
      <c r="R72" s="88">
        <v>0</v>
      </c>
      <c r="S72" s="116">
        <v>0</v>
      </c>
      <c r="U72" s="115">
        <v>-80</v>
      </c>
      <c r="V72" s="116">
        <v>9.89</v>
      </c>
      <c r="W72">
        <v>-60</v>
      </c>
      <c r="X72">
        <v>9.34</v>
      </c>
      <c r="Y72">
        <v>0</v>
      </c>
      <c r="Z72">
        <v>0</v>
      </c>
      <c r="AA72">
        <v>0.55000000000000004</v>
      </c>
      <c r="AB72">
        <v>-20</v>
      </c>
    </row>
    <row r="73" spans="7:28">
      <c r="G73" t="s">
        <v>115</v>
      </c>
      <c r="H73" s="115">
        <v>0</v>
      </c>
      <c r="I73" s="88">
        <v>4.75</v>
      </c>
      <c r="J73" s="88">
        <v>0</v>
      </c>
      <c r="K73" s="88">
        <v>4.76</v>
      </c>
      <c r="L73" s="88">
        <v>0</v>
      </c>
      <c r="M73" s="116">
        <v>0.27</v>
      </c>
      <c r="N73" s="115">
        <v>-107</v>
      </c>
      <c r="O73" s="88">
        <v>0</v>
      </c>
      <c r="P73" s="88">
        <v>-30</v>
      </c>
      <c r="Q73" s="88">
        <v>0</v>
      </c>
      <c r="R73" s="88">
        <v>0</v>
      </c>
      <c r="S73" s="116">
        <v>0</v>
      </c>
      <c r="U73" s="115">
        <v>-137</v>
      </c>
      <c r="V73" s="116">
        <v>9.7799999999999994</v>
      </c>
      <c r="W73">
        <v>-107</v>
      </c>
      <c r="X73">
        <v>4.75</v>
      </c>
      <c r="Y73">
        <v>0</v>
      </c>
      <c r="Z73">
        <v>4.76</v>
      </c>
      <c r="AA73">
        <v>0.27</v>
      </c>
      <c r="AB73">
        <v>-30</v>
      </c>
    </row>
    <row r="74" spans="7:28">
      <c r="G74" t="s">
        <v>116</v>
      </c>
      <c r="H74" s="115">
        <v>0</v>
      </c>
      <c r="I74" s="88">
        <v>4.8099999999999996</v>
      </c>
      <c r="J74" s="88">
        <v>0</v>
      </c>
      <c r="K74" s="88">
        <v>4.8</v>
      </c>
      <c r="L74" s="88">
        <v>0</v>
      </c>
      <c r="M74" s="116">
        <v>0.82</v>
      </c>
      <c r="N74" s="115">
        <v>-120</v>
      </c>
      <c r="O74" s="88">
        <v>0</v>
      </c>
      <c r="P74" s="88">
        <v>-30</v>
      </c>
      <c r="Q74" s="88">
        <v>0</v>
      </c>
      <c r="R74" s="88">
        <v>0</v>
      </c>
      <c r="S74" s="116">
        <v>0</v>
      </c>
      <c r="U74" s="115">
        <v>-150</v>
      </c>
      <c r="V74" s="116">
        <v>10.43</v>
      </c>
      <c r="W74">
        <v>-120</v>
      </c>
      <c r="X74">
        <v>4.8099999999999996</v>
      </c>
      <c r="Y74">
        <v>0</v>
      </c>
      <c r="Z74">
        <v>4.8</v>
      </c>
      <c r="AA74">
        <v>0.82</v>
      </c>
      <c r="AB74">
        <v>-30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10.76</v>
      </c>
      <c r="L75" s="88">
        <v>0</v>
      </c>
      <c r="M75" s="116">
        <v>0.54</v>
      </c>
      <c r="N75" s="115">
        <v>-129</v>
      </c>
      <c r="O75" s="88">
        <v>-19</v>
      </c>
      <c r="P75" s="88">
        <v>-130</v>
      </c>
      <c r="Q75" s="88">
        <v>0</v>
      </c>
      <c r="R75" s="88">
        <v>0</v>
      </c>
      <c r="S75" s="116">
        <v>0</v>
      </c>
      <c r="U75" s="115">
        <v>-278</v>
      </c>
      <c r="V75" s="116">
        <v>11.3</v>
      </c>
      <c r="W75">
        <v>-129</v>
      </c>
      <c r="X75">
        <v>-19</v>
      </c>
      <c r="Y75">
        <v>0</v>
      </c>
      <c r="Z75">
        <v>10.76</v>
      </c>
      <c r="AA75">
        <v>0.54</v>
      </c>
      <c r="AB75">
        <v>-130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2.7</v>
      </c>
      <c r="L76" s="88">
        <v>0</v>
      </c>
      <c r="M76" s="116">
        <v>0.21</v>
      </c>
      <c r="N76" s="115">
        <v>-144</v>
      </c>
      <c r="O76" s="88">
        <v>0</v>
      </c>
      <c r="P76" s="88">
        <v>-80</v>
      </c>
      <c r="Q76" s="88">
        <v>0</v>
      </c>
      <c r="R76" s="88">
        <v>0</v>
      </c>
      <c r="S76" s="116">
        <v>0</v>
      </c>
      <c r="U76" s="115">
        <v>-224</v>
      </c>
      <c r="V76" s="116">
        <v>2.91</v>
      </c>
      <c r="W76">
        <v>-144</v>
      </c>
      <c r="X76">
        <v>0</v>
      </c>
      <c r="Y76">
        <v>0</v>
      </c>
      <c r="Z76">
        <v>2.7</v>
      </c>
      <c r="AA76">
        <v>0.21</v>
      </c>
      <c r="AB76">
        <v>-80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1.96</v>
      </c>
      <c r="L77" s="88">
        <v>0</v>
      </c>
      <c r="M77" s="116">
        <v>0.1</v>
      </c>
      <c r="N77" s="115">
        <v>-139</v>
      </c>
      <c r="O77" s="88">
        <v>0</v>
      </c>
      <c r="P77" s="88">
        <v>-90</v>
      </c>
      <c r="Q77" s="88">
        <v>0</v>
      </c>
      <c r="R77" s="88">
        <v>0</v>
      </c>
      <c r="S77" s="116">
        <v>0</v>
      </c>
      <c r="U77" s="115">
        <v>-229</v>
      </c>
      <c r="V77" s="116">
        <v>2.06</v>
      </c>
      <c r="W77">
        <v>-139</v>
      </c>
      <c r="X77">
        <v>0</v>
      </c>
      <c r="Y77">
        <v>0</v>
      </c>
      <c r="Z77">
        <v>1.96</v>
      </c>
      <c r="AA77">
        <v>0.1</v>
      </c>
      <c r="AB77">
        <v>-90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1.84</v>
      </c>
      <c r="L78" s="88">
        <v>0</v>
      </c>
      <c r="M78" s="116">
        <v>0</v>
      </c>
      <c r="N78" s="115">
        <v>-139</v>
      </c>
      <c r="O78" s="88">
        <v>0</v>
      </c>
      <c r="P78" s="88">
        <v>-90</v>
      </c>
      <c r="Q78" s="88">
        <v>0</v>
      </c>
      <c r="R78" s="88">
        <v>0</v>
      </c>
      <c r="S78" s="116">
        <v>0</v>
      </c>
      <c r="U78" s="115">
        <v>-229</v>
      </c>
      <c r="V78" s="116">
        <v>1.84</v>
      </c>
      <c r="W78">
        <v>-139</v>
      </c>
      <c r="X78">
        <v>0</v>
      </c>
      <c r="Y78">
        <v>0</v>
      </c>
      <c r="Z78">
        <v>1.84</v>
      </c>
      <c r="AA78">
        <v>0</v>
      </c>
      <c r="AB78">
        <v>-90</v>
      </c>
    </row>
    <row r="79" spans="7:28">
      <c r="G79" t="s">
        <v>121</v>
      </c>
      <c r="H79" s="115">
        <v>0</v>
      </c>
      <c r="I79" s="88">
        <v>2.2000000000000002</v>
      </c>
      <c r="J79" s="88">
        <v>0</v>
      </c>
      <c r="K79" s="88">
        <v>1.32</v>
      </c>
      <c r="L79" s="88">
        <v>0</v>
      </c>
      <c r="M79" s="116">
        <v>0.05</v>
      </c>
      <c r="N79" s="115">
        <v>-149</v>
      </c>
      <c r="O79" s="88">
        <v>0</v>
      </c>
      <c r="P79" s="88">
        <v>-70</v>
      </c>
      <c r="Q79" s="88">
        <v>0</v>
      </c>
      <c r="R79" s="88">
        <v>0</v>
      </c>
      <c r="S79" s="116">
        <v>0</v>
      </c>
      <c r="U79" s="115">
        <v>-219</v>
      </c>
      <c r="V79" s="116">
        <v>3.57</v>
      </c>
      <c r="W79">
        <v>-149</v>
      </c>
      <c r="X79">
        <v>2.2000000000000002</v>
      </c>
      <c r="Y79">
        <v>0</v>
      </c>
      <c r="Z79">
        <v>1.32</v>
      </c>
      <c r="AA79">
        <v>0.05</v>
      </c>
      <c r="AB79">
        <v>-70</v>
      </c>
    </row>
    <row r="80" spans="7:28">
      <c r="G80" t="s">
        <v>122</v>
      </c>
      <c r="H80" s="115">
        <v>0</v>
      </c>
      <c r="I80" s="88">
        <v>2.23</v>
      </c>
      <c r="J80" s="88">
        <v>0</v>
      </c>
      <c r="K80" s="88">
        <v>0.22</v>
      </c>
      <c r="L80" s="88">
        <v>0</v>
      </c>
      <c r="M80" s="116">
        <v>0.14000000000000001</v>
      </c>
      <c r="N80" s="115">
        <v>-154</v>
      </c>
      <c r="O80" s="88">
        <v>0</v>
      </c>
      <c r="P80" s="88">
        <v>-70</v>
      </c>
      <c r="Q80" s="88">
        <v>0</v>
      </c>
      <c r="R80" s="88">
        <v>0</v>
      </c>
      <c r="S80" s="116">
        <v>0</v>
      </c>
      <c r="U80" s="115">
        <v>-224</v>
      </c>
      <c r="V80" s="116">
        <v>2.59</v>
      </c>
      <c r="W80">
        <v>-154</v>
      </c>
      <c r="X80">
        <v>2.23</v>
      </c>
      <c r="Y80">
        <v>0</v>
      </c>
      <c r="Z80">
        <v>0.22</v>
      </c>
      <c r="AA80">
        <v>0.14000000000000001</v>
      </c>
      <c r="AB80">
        <v>-70</v>
      </c>
    </row>
    <row r="81" spans="7:28">
      <c r="G81" t="s">
        <v>123</v>
      </c>
      <c r="H81" s="115">
        <v>0</v>
      </c>
      <c r="I81" s="88">
        <v>3.11</v>
      </c>
      <c r="J81" s="88">
        <v>0</v>
      </c>
      <c r="K81" s="88">
        <v>0.26</v>
      </c>
      <c r="L81" s="88">
        <v>0</v>
      </c>
      <c r="M81" s="116">
        <v>0.4</v>
      </c>
      <c r="N81" s="115">
        <v>-109</v>
      </c>
      <c r="O81" s="88">
        <v>0</v>
      </c>
      <c r="P81" s="88">
        <v>-70</v>
      </c>
      <c r="Q81" s="88">
        <v>0</v>
      </c>
      <c r="R81" s="88">
        <v>0</v>
      </c>
      <c r="S81" s="116">
        <v>0</v>
      </c>
      <c r="U81" s="115">
        <v>-179</v>
      </c>
      <c r="V81" s="116">
        <v>3.77</v>
      </c>
      <c r="W81">
        <v>-109</v>
      </c>
      <c r="X81">
        <v>3.11</v>
      </c>
      <c r="Y81">
        <v>0</v>
      </c>
      <c r="Z81">
        <v>0.26</v>
      </c>
      <c r="AA81">
        <v>0.4</v>
      </c>
      <c r="AB81">
        <v>-70</v>
      </c>
    </row>
    <row r="82" spans="7:28">
      <c r="G82" t="s">
        <v>124</v>
      </c>
      <c r="H82" s="115">
        <v>0</v>
      </c>
      <c r="I82" s="88">
        <v>3.35</v>
      </c>
      <c r="J82" s="88">
        <v>0</v>
      </c>
      <c r="K82" s="88">
        <v>0</v>
      </c>
      <c r="L82" s="88">
        <v>0</v>
      </c>
      <c r="M82" s="116">
        <v>0.28000000000000003</v>
      </c>
      <c r="N82" s="115">
        <v>-131</v>
      </c>
      <c r="O82" s="88">
        <v>0</v>
      </c>
      <c r="P82" s="88">
        <v>-130</v>
      </c>
      <c r="Q82" s="88">
        <v>0</v>
      </c>
      <c r="R82" s="88">
        <v>0</v>
      </c>
      <c r="S82" s="116">
        <v>0</v>
      </c>
      <c r="U82" s="115">
        <v>-261</v>
      </c>
      <c r="V82" s="116">
        <v>3.63</v>
      </c>
      <c r="W82">
        <v>-131</v>
      </c>
      <c r="X82">
        <v>3.35</v>
      </c>
      <c r="Y82">
        <v>0</v>
      </c>
      <c r="Z82">
        <v>0</v>
      </c>
      <c r="AA82">
        <v>0.28000000000000003</v>
      </c>
      <c r="AB82">
        <v>-130</v>
      </c>
    </row>
    <row r="83" spans="7:28">
      <c r="G83" t="s">
        <v>125</v>
      </c>
      <c r="H83" s="115">
        <v>0</v>
      </c>
      <c r="I83" s="88">
        <v>3.89</v>
      </c>
      <c r="J83" s="88">
        <v>0</v>
      </c>
      <c r="K83" s="88">
        <v>0</v>
      </c>
      <c r="L83" s="88">
        <v>0</v>
      </c>
      <c r="M83" s="116">
        <v>0.36</v>
      </c>
      <c r="N83" s="115">
        <v>-157</v>
      </c>
      <c r="O83" s="88">
        <v>0</v>
      </c>
      <c r="P83" s="88">
        <v>-90</v>
      </c>
      <c r="Q83" s="88">
        <v>-30</v>
      </c>
      <c r="R83" s="88">
        <v>0</v>
      </c>
      <c r="S83" s="116">
        <v>0</v>
      </c>
      <c r="U83" s="115">
        <v>-277</v>
      </c>
      <c r="V83" s="116">
        <v>4.25</v>
      </c>
      <c r="W83">
        <v>-157</v>
      </c>
      <c r="X83">
        <v>3.89</v>
      </c>
      <c r="Y83">
        <v>0</v>
      </c>
      <c r="Z83">
        <v>-30</v>
      </c>
      <c r="AA83">
        <v>0.36</v>
      </c>
      <c r="AB83">
        <v>-90</v>
      </c>
    </row>
    <row r="84" spans="7:28">
      <c r="G84" t="s">
        <v>126</v>
      </c>
      <c r="H84" s="115">
        <v>0</v>
      </c>
      <c r="I84" s="88">
        <v>3.88</v>
      </c>
      <c r="J84" s="88">
        <v>0</v>
      </c>
      <c r="K84" s="88">
        <v>0</v>
      </c>
      <c r="L84" s="88">
        <v>0</v>
      </c>
      <c r="M84" s="116">
        <v>0.24</v>
      </c>
      <c r="N84" s="115">
        <v>-131</v>
      </c>
      <c r="O84" s="88">
        <v>0</v>
      </c>
      <c r="P84" s="88">
        <v>-150</v>
      </c>
      <c r="Q84" s="88">
        <v>0</v>
      </c>
      <c r="R84" s="88">
        <v>0</v>
      </c>
      <c r="S84" s="116">
        <v>0</v>
      </c>
      <c r="U84" s="115">
        <v>-281</v>
      </c>
      <c r="V84" s="116">
        <v>4.12</v>
      </c>
      <c r="W84">
        <v>-131</v>
      </c>
      <c r="X84">
        <v>3.88</v>
      </c>
      <c r="Y84">
        <v>0</v>
      </c>
      <c r="Z84">
        <v>0</v>
      </c>
      <c r="AA84">
        <v>0.24</v>
      </c>
      <c r="AB84">
        <v>-150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-145</v>
      </c>
      <c r="O85" s="88">
        <v>0</v>
      </c>
      <c r="P85" s="88">
        <v>-70</v>
      </c>
      <c r="Q85" s="88">
        <v>0</v>
      </c>
      <c r="R85" s="88">
        <v>0</v>
      </c>
      <c r="S85" s="116">
        <v>0</v>
      </c>
      <c r="U85" s="115">
        <v>-215</v>
      </c>
      <c r="V85" s="116">
        <v>0</v>
      </c>
      <c r="W85">
        <v>-145</v>
      </c>
      <c r="X85">
        <v>0</v>
      </c>
      <c r="Y85">
        <v>0</v>
      </c>
      <c r="Z85">
        <v>0</v>
      </c>
      <c r="AA85">
        <v>0</v>
      </c>
      <c r="AB85">
        <v>-70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0.22</v>
      </c>
      <c r="N86" s="115">
        <v>-103</v>
      </c>
      <c r="O86" s="88">
        <v>0</v>
      </c>
      <c r="P86" s="88">
        <v>-80</v>
      </c>
      <c r="Q86" s="88">
        <v>0</v>
      </c>
      <c r="R86" s="88">
        <v>0</v>
      </c>
      <c r="S86" s="116">
        <v>0</v>
      </c>
      <c r="U86" s="115">
        <v>-183</v>
      </c>
      <c r="V86" s="116">
        <v>0.22</v>
      </c>
      <c r="W86">
        <v>-103</v>
      </c>
      <c r="X86">
        <v>0</v>
      </c>
      <c r="Y86">
        <v>0</v>
      </c>
      <c r="Z86">
        <v>0</v>
      </c>
      <c r="AA86">
        <v>0.22</v>
      </c>
      <c r="AB86">
        <v>-80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0.14000000000000001</v>
      </c>
      <c r="N87" s="115">
        <v>-115</v>
      </c>
      <c r="O87" s="88">
        <v>-25</v>
      </c>
      <c r="P87" s="88">
        <v>-90</v>
      </c>
      <c r="Q87" s="88">
        <v>0</v>
      </c>
      <c r="R87" s="88">
        <v>0</v>
      </c>
      <c r="S87" s="116">
        <v>0</v>
      </c>
      <c r="U87" s="115">
        <v>-230</v>
      </c>
      <c r="V87" s="116">
        <v>0.14000000000000001</v>
      </c>
      <c r="W87">
        <v>-115</v>
      </c>
      <c r="X87">
        <v>-25</v>
      </c>
      <c r="Y87">
        <v>0</v>
      </c>
      <c r="Z87">
        <v>0</v>
      </c>
      <c r="AA87">
        <v>0.14000000000000001</v>
      </c>
      <c r="AB87">
        <v>-90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0.25</v>
      </c>
      <c r="N88" s="115">
        <v>-81</v>
      </c>
      <c r="O88" s="88">
        <v>0</v>
      </c>
      <c r="P88" s="88">
        <v>-80</v>
      </c>
      <c r="Q88" s="88">
        <v>-30</v>
      </c>
      <c r="R88" s="88">
        <v>0</v>
      </c>
      <c r="S88" s="116">
        <v>0</v>
      </c>
      <c r="U88" s="115">
        <v>-191</v>
      </c>
      <c r="V88" s="116">
        <v>0.25</v>
      </c>
      <c r="W88">
        <v>-81</v>
      </c>
      <c r="X88">
        <v>0</v>
      </c>
      <c r="Y88">
        <v>0</v>
      </c>
      <c r="Z88">
        <v>-30</v>
      </c>
      <c r="AA88">
        <v>0.25</v>
      </c>
      <c r="AB88">
        <v>-80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0.11</v>
      </c>
      <c r="N89" s="115">
        <v>-67</v>
      </c>
      <c r="O89" s="88">
        <v>0</v>
      </c>
      <c r="P89" s="88">
        <v>-70</v>
      </c>
      <c r="Q89" s="88">
        <v>0</v>
      </c>
      <c r="R89" s="88">
        <v>0</v>
      </c>
      <c r="S89" s="116">
        <v>0</v>
      </c>
      <c r="U89" s="115">
        <v>-137</v>
      </c>
      <c r="V89" s="116">
        <v>0.11</v>
      </c>
      <c r="W89">
        <v>-67</v>
      </c>
      <c r="X89">
        <v>0</v>
      </c>
      <c r="Y89">
        <v>0</v>
      </c>
      <c r="Z89">
        <v>0</v>
      </c>
      <c r="AA89">
        <v>0.11</v>
      </c>
      <c r="AB89">
        <v>-70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0.06</v>
      </c>
      <c r="N90" s="115">
        <v>-21</v>
      </c>
      <c r="O90" s="88">
        <v>0</v>
      </c>
      <c r="P90" s="88">
        <v>-50</v>
      </c>
      <c r="Q90" s="88">
        <v>0</v>
      </c>
      <c r="R90" s="88">
        <v>0</v>
      </c>
      <c r="S90" s="116">
        <v>0</v>
      </c>
      <c r="U90" s="115">
        <v>-71</v>
      </c>
      <c r="V90" s="116">
        <v>0.06</v>
      </c>
      <c r="W90">
        <v>-21</v>
      </c>
      <c r="X90">
        <v>0</v>
      </c>
      <c r="Y90">
        <v>0</v>
      </c>
      <c r="Z90">
        <v>0</v>
      </c>
      <c r="AA90">
        <v>0.06</v>
      </c>
      <c r="AB90">
        <v>-50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0.09</v>
      </c>
      <c r="N91" s="115">
        <v>-237</v>
      </c>
      <c r="O91" s="88">
        <v>0</v>
      </c>
      <c r="P91" s="88">
        <v>-130</v>
      </c>
      <c r="Q91" s="88">
        <v>0</v>
      </c>
      <c r="R91" s="88">
        <v>0</v>
      </c>
      <c r="S91" s="116">
        <v>0</v>
      </c>
      <c r="U91" s="115">
        <v>-367</v>
      </c>
      <c r="V91" s="116">
        <v>0.09</v>
      </c>
      <c r="W91">
        <v>-237</v>
      </c>
      <c r="X91">
        <v>0</v>
      </c>
      <c r="Y91">
        <v>0</v>
      </c>
      <c r="Z91">
        <v>0</v>
      </c>
      <c r="AA91">
        <v>0.09</v>
      </c>
      <c r="AB91">
        <v>-130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-194</v>
      </c>
      <c r="O92" s="88">
        <v>0</v>
      </c>
      <c r="P92" s="88">
        <v>-40</v>
      </c>
      <c r="Q92" s="88">
        <v>0</v>
      </c>
      <c r="R92" s="88">
        <v>0</v>
      </c>
      <c r="S92" s="116">
        <v>0</v>
      </c>
      <c r="U92" s="115">
        <v>-234</v>
      </c>
      <c r="V92" s="116">
        <v>0</v>
      </c>
      <c r="W92">
        <v>-194</v>
      </c>
      <c r="X92">
        <v>0</v>
      </c>
      <c r="Y92">
        <v>0</v>
      </c>
      <c r="Z92">
        <v>0</v>
      </c>
      <c r="AA92">
        <v>0</v>
      </c>
      <c r="AB92">
        <v>-40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-130</v>
      </c>
      <c r="O93" s="88">
        <v>0</v>
      </c>
      <c r="P93" s="88">
        <v>-70</v>
      </c>
      <c r="Q93" s="88">
        <v>-30</v>
      </c>
      <c r="R93" s="88">
        <v>0</v>
      </c>
      <c r="S93" s="116">
        <v>0</v>
      </c>
      <c r="U93" s="115">
        <v>-230</v>
      </c>
      <c r="V93" s="116">
        <v>0</v>
      </c>
      <c r="W93">
        <v>-130</v>
      </c>
      <c r="X93">
        <v>0</v>
      </c>
      <c r="Y93">
        <v>0</v>
      </c>
      <c r="Z93">
        <v>-30</v>
      </c>
      <c r="AA93">
        <v>0</v>
      </c>
      <c r="AB93">
        <v>-70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0.06</v>
      </c>
      <c r="N94" s="115">
        <v>-103</v>
      </c>
      <c r="O94" s="88">
        <v>0</v>
      </c>
      <c r="P94" s="88">
        <v>-50</v>
      </c>
      <c r="Q94" s="88">
        <v>0</v>
      </c>
      <c r="R94" s="88">
        <v>0</v>
      </c>
      <c r="S94" s="116">
        <v>0</v>
      </c>
      <c r="U94" s="115">
        <v>-153</v>
      </c>
      <c r="V94" s="116">
        <v>0.06</v>
      </c>
      <c r="W94">
        <v>-103</v>
      </c>
      <c r="X94">
        <v>0</v>
      </c>
      <c r="Y94">
        <v>0</v>
      </c>
      <c r="Z94">
        <v>0</v>
      </c>
      <c r="AA94">
        <v>0.06</v>
      </c>
      <c r="AB94">
        <v>-50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7.0000000000000007E-2</v>
      </c>
      <c r="N95" s="115">
        <v>-36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-36</v>
      </c>
      <c r="V95" s="116">
        <v>7.0000000000000007E-2</v>
      </c>
      <c r="W95">
        <v>-36</v>
      </c>
      <c r="X95">
        <v>0</v>
      </c>
      <c r="Y95">
        <v>0</v>
      </c>
      <c r="Z95">
        <v>0</v>
      </c>
      <c r="AA95">
        <v>7.0000000000000007E-2</v>
      </c>
      <c r="AB95">
        <v>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0.05</v>
      </c>
      <c r="N96" s="115">
        <v>-13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-13</v>
      </c>
      <c r="V96" s="116">
        <v>0.05</v>
      </c>
      <c r="W96">
        <v>-13</v>
      </c>
      <c r="X96">
        <v>0</v>
      </c>
      <c r="Y96">
        <v>0</v>
      </c>
      <c r="Z96">
        <v>0</v>
      </c>
      <c r="AA96">
        <v>0.05</v>
      </c>
      <c r="AB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-17</v>
      </c>
      <c r="O97" s="88">
        <v>0</v>
      </c>
      <c r="P97" s="88">
        <v>-40</v>
      </c>
      <c r="Q97" s="88">
        <v>-45</v>
      </c>
      <c r="R97" s="88">
        <v>0</v>
      </c>
      <c r="S97" s="116">
        <v>0</v>
      </c>
      <c r="U97" s="115">
        <v>-102</v>
      </c>
      <c r="V97" s="116">
        <v>0</v>
      </c>
      <c r="W97">
        <v>-17</v>
      </c>
      <c r="X97">
        <v>0</v>
      </c>
      <c r="Y97">
        <v>0</v>
      </c>
      <c r="Z97">
        <v>-45</v>
      </c>
      <c r="AA97">
        <v>0</v>
      </c>
      <c r="AB97">
        <v>-40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-33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-33</v>
      </c>
      <c r="V98" s="116">
        <v>0</v>
      </c>
      <c r="W98">
        <v>-33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3.3774999999999999E-2</v>
      </c>
      <c r="J99" s="111">
        <f t="shared" si="1"/>
        <v>5.3472499999999999E-2</v>
      </c>
      <c r="K99" s="111">
        <f t="shared" si="1"/>
        <v>7.1549999999999999E-3</v>
      </c>
      <c r="L99" s="111">
        <f t="shared" si="1"/>
        <v>5.8099999999999992E-3</v>
      </c>
      <c r="M99" s="111">
        <f t="shared" si="1"/>
        <v>3.0250000000000008E-3</v>
      </c>
      <c r="N99" s="110">
        <f t="shared" si="1"/>
        <v>-2.7901275000000001</v>
      </c>
      <c r="O99" s="111">
        <f t="shared" si="1"/>
        <v>-0.17075000000000001</v>
      </c>
      <c r="P99" s="111">
        <f t="shared" si="1"/>
        <v>-1.3587499999999999</v>
      </c>
      <c r="Q99" s="111">
        <f t="shared" si="1"/>
        <v>-0.13125000000000001</v>
      </c>
      <c r="R99" s="111">
        <f t="shared" si="1"/>
        <v>-1.975E-2</v>
      </c>
      <c r="S99" s="112">
        <f t="shared" si="1"/>
        <v>0</v>
      </c>
      <c r="U99" s="110">
        <f t="shared" si="1"/>
        <v>-4.4706275</v>
      </c>
      <c r="V99" s="112">
        <f t="shared" si="1"/>
        <v>0.10323749999999998</v>
      </c>
      <c r="W99">
        <f t="shared" si="1"/>
        <v>-2.7901275000000001</v>
      </c>
      <c r="X99">
        <f t="shared" si="1"/>
        <v>-0.13697500000000001</v>
      </c>
      <c r="Y99">
        <f t="shared" si="1"/>
        <v>-1.3939999999999998E-2</v>
      </c>
      <c r="Z99">
        <f t="shared" si="1"/>
        <v>-0.12409500000000001</v>
      </c>
      <c r="AA99">
        <f t="shared" si="1"/>
        <v>3.0250000000000008E-3</v>
      </c>
      <c r="AB99">
        <f t="shared" si="1"/>
        <v>-1.3052775000000001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44671</v>
      </c>
      <c r="U2" s="115" t="s">
        <v>231</v>
      </c>
      <c r="V2" s="116" t="s">
        <v>230</v>
      </c>
      <c r="W2" s="30" t="s">
        <v>423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1.49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1.49</v>
      </c>
      <c r="W3">
        <v>1.49</v>
      </c>
    </row>
    <row r="4" spans="1:23">
      <c r="A4" t="s">
        <v>417</v>
      </c>
      <c r="B4" t="s">
        <v>263</v>
      </c>
      <c r="G4" t="s">
        <v>46</v>
      </c>
      <c r="H4" s="115">
        <v>0</v>
      </c>
      <c r="I4" s="88">
        <v>0.61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0.61</v>
      </c>
      <c r="W4">
        <v>0.61</v>
      </c>
    </row>
    <row r="5" spans="1:23">
      <c r="B5" t="s">
        <v>423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</row>
    <row r="6" spans="1:23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0.68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0.68</v>
      </c>
      <c r="W7">
        <v>0.68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4.05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4.05</v>
      </c>
      <c r="W11">
        <v>4.05</v>
      </c>
    </row>
    <row r="12" spans="1:23">
      <c r="G12" t="s">
        <v>54</v>
      </c>
      <c r="H12" s="115">
        <v>0</v>
      </c>
      <c r="I12" s="88">
        <v>6.56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6.56</v>
      </c>
      <c r="W12">
        <v>6.56</v>
      </c>
    </row>
    <row r="13" spans="1:23">
      <c r="G13" t="s">
        <v>55</v>
      </c>
      <c r="H13" s="115">
        <v>0</v>
      </c>
      <c r="I13" s="88">
        <v>8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8</v>
      </c>
      <c r="W13">
        <v>8</v>
      </c>
    </row>
    <row r="14" spans="1:23">
      <c r="G14" t="s">
        <v>56</v>
      </c>
      <c r="H14" s="115">
        <v>0</v>
      </c>
      <c r="I14" s="88">
        <v>5.26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5.26</v>
      </c>
      <c r="W14">
        <v>5.26</v>
      </c>
    </row>
    <row r="15" spans="1:23">
      <c r="G15" t="s">
        <v>57</v>
      </c>
      <c r="H15" s="115">
        <v>0</v>
      </c>
      <c r="I15" s="88">
        <v>2.78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2.78</v>
      </c>
      <c r="W15">
        <v>2.78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10.99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10.99</v>
      </c>
      <c r="W61">
        <v>10.99</v>
      </c>
    </row>
    <row r="62" spans="7:23">
      <c r="G62" t="s">
        <v>104</v>
      </c>
      <c r="H62" s="115">
        <v>0</v>
      </c>
      <c r="I62" s="88">
        <v>16.68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16.68</v>
      </c>
      <c r="W62">
        <v>16.68</v>
      </c>
    </row>
    <row r="63" spans="7:23">
      <c r="G63" t="s">
        <v>105</v>
      </c>
      <c r="H63" s="115">
        <v>0</v>
      </c>
      <c r="I63" s="88">
        <v>15.02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15.02</v>
      </c>
      <c r="W63">
        <v>15.02</v>
      </c>
    </row>
    <row r="64" spans="7:23">
      <c r="G64" t="s">
        <v>106</v>
      </c>
      <c r="H64" s="115">
        <v>0</v>
      </c>
      <c r="I64" s="88">
        <v>21.89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21.89</v>
      </c>
      <c r="W64">
        <v>21.89</v>
      </c>
    </row>
    <row r="65" spans="7:23">
      <c r="G65" t="s">
        <v>107</v>
      </c>
      <c r="H65" s="115">
        <v>0</v>
      </c>
      <c r="I65" s="88">
        <v>32.22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32.22</v>
      </c>
      <c r="W65">
        <v>32.22</v>
      </c>
    </row>
    <row r="66" spans="7:23">
      <c r="G66" t="s">
        <v>108</v>
      </c>
      <c r="H66" s="115">
        <v>0</v>
      </c>
      <c r="I66" s="88">
        <v>41.91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41.91</v>
      </c>
      <c r="W66">
        <v>41.91</v>
      </c>
    </row>
    <row r="67" spans="7:23">
      <c r="G67" t="s">
        <v>109</v>
      </c>
      <c r="H67" s="115">
        <v>0</v>
      </c>
      <c r="I67" s="88">
        <v>9.4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9.4</v>
      </c>
      <c r="W67">
        <v>9.4</v>
      </c>
    </row>
    <row r="68" spans="7:23">
      <c r="G68" t="s">
        <v>110</v>
      </c>
      <c r="H68" s="115">
        <v>0</v>
      </c>
      <c r="I68" s="88">
        <v>11.54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11.54</v>
      </c>
      <c r="W68">
        <v>11.54</v>
      </c>
    </row>
    <row r="69" spans="7:23">
      <c r="G69" t="s">
        <v>111</v>
      </c>
      <c r="H69" s="115">
        <v>0</v>
      </c>
      <c r="I69" s="88">
        <v>4.45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4.45</v>
      </c>
      <c r="W69">
        <v>4.45</v>
      </c>
    </row>
    <row r="70" spans="7:23">
      <c r="G70" t="s">
        <v>112</v>
      </c>
      <c r="H70" s="115">
        <v>0</v>
      </c>
      <c r="I70" s="88">
        <v>4.57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4.57</v>
      </c>
      <c r="W70">
        <v>4.57</v>
      </c>
    </row>
    <row r="71" spans="7:23">
      <c r="G71" t="s">
        <v>113</v>
      </c>
      <c r="H71" s="115">
        <v>0</v>
      </c>
      <c r="I71" s="88">
        <v>11.85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11.85</v>
      </c>
      <c r="W71">
        <v>11.85</v>
      </c>
    </row>
    <row r="72" spans="7:23">
      <c r="G72" t="s">
        <v>114</v>
      </c>
      <c r="H72" s="115">
        <v>0</v>
      </c>
      <c r="I72" s="88">
        <v>9.14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9.14</v>
      </c>
      <c r="W72">
        <v>9.14</v>
      </c>
    </row>
    <row r="73" spans="7:23">
      <c r="G73" t="s">
        <v>115</v>
      </c>
      <c r="H73" s="115">
        <v>0</v>
      </c>
      <c r="I73" s="88">
        <v>12.5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12.5</v>
      </c>
      <c r="W73">
        <v>12.5</v>
      </c>
    </row>
    <row r="74" spans="7:23">
      <c r="G74" t="s">
        <v>116</v>
      </c>
      <c r="H74" s="115">
        <v>0</v>
      </c>
      <c r="I74" s="88">
        <v>8.7799999999999994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8.7799999999999994</v>
      </c>
      <c r="W74">
        <v>8.7799999999999994</v>
      </c>
    </row>
    <row r="75" spans="7:23">
      <c r="G75" t="s">
        <v>117</v>
      </c>
      <c r="H75" s="115">
        <v>0</v>
      </c>
      <c r="I75" s="88">
        <v>6.25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6.25</v>
      </c>
      <c r="W75">
        <v>6.25</v>
      </c>
    </row>
    <row r="76" spans="7:23">
      <c r="G76" t="s">
        <v>118</v>
      </c>
      <c r="H76" s="115">
        <v>0</v>
      </c>
      <c r="I76" s="88">
        <v>3.7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3.7</v>
      </c>
      <c r="W76">
        <v>3.7</v>
      </c>
    </row>
    <row r="77" spans="7:23">
      <c r="G77" t="s">
        <v>119</v>
      </c>
      <c r="H77" s="115">
        <v>0</v>
      </c>
      <c r="I77" s="88">
        <v>1.94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1.94</v>
      </c>
      <c r="W77">
        <v>1.94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1.59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1.59</v>
      </c>
      <c r="W87">
        <v>1.59</v>
      </c>
    </row>
    <row r="88" spans="7:23">
      <c r="G88" t="s">
        <v>130</v>
      </c>
      <c r="H88" s="115">
        <v>0</v>
      </c>
      <c r="I88" s="88">
        <v>3.95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3.95</v>
      </c>
      <c r="W88">
        <v>3.95</v>
      </c>
    </row>
    <row r="89" spans="7:23">
      <c r="G89" t="s">
        <v>131</v>
      </c>
      <c r="H89" s="115">
        <v>0</v>
      </c>
      <c r="I89" s="88">
        <v>3.4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3.4</v>
      </c>
      <c r="W89">
        <v>3.4</v>
      </c>
    </row>
    <row r="90" spans="7:23">
      <c r="G90" t="s">
        <v>132</v>
      </c>
      <c r="H90" s="115">
        <v>0</v>
      </c>
      <c r="I90" s="88">
        <v>5.37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5.37</v>
      </c>
      <c r="W90">
        <v>5.37</v>
      </c>
    </row>
    <row r="91" spans="7:23">
      <c r="G91" t="s">
        <v>133</v>
      </c>
      <c r="H91" s="115">
        <v>0</v>
      </c>
      <c r="I91" s="88">
        <v>0.56000000000000005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0.56000000000000005</v>
      </c>
      <c r="W91">
        <v>0.56000000000000005</v>
      </c>
    </row>
    <row r="92" spans="7:23">
      <c r="G92" t="s">
        <v>134</v>
      </c>
      <c r="H92" s="115">
        <v>0</v>
      </c>
      <c r="I92" s="88">
        <v>1.65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1.65</v>
      </c>
      <c r="W92">
        <v>1.65</v>
      </c>
    </row>
    <row r="93" spans="7:23">
      <c r="G93" t="s">
        <v>135</v>
      </c>
      <c r="H93" s="115">
        <v>0</v>
      </c>
      <c r="I93" s="88">
        <v>2.64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2.64</v>
      </c>
      <c r="W93">
        <v>2.64</v>
      </c>
    </row>
    <row r="94" spans="7:23">
      <c r="G94" t="s">
        <v>136</v>
      </c>
      <c r="H94" s="115">
        <v>0</v>
      </c>
      <c r="I94" s="88">
        <v>3.84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3.84</v>
      </c>
      <c r="W94">
        <v>3.84</v>
      </c>
    </row>
    <row r="95" spans="7:23">
      <c r="G95" t="s">
        <v>137</v>
      </c>
      <c r="H95" s="115">
        <v>0</v>
      </c>
      <c r="I95" s="88">
        <v>6.51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6.51</v>
      </c>
      <c r="W95">
        <v>6.51</v>
      </c>
    </row>
    <row r="96" spans="7:23">
      <c r="G96" t="s">
        <v>138</v>
      </c>
      <c r="H96" s="115">
        <v>0</v>
      </c>
      <c r="I96" s="88">
        <v>5.36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5.36</v>
      </c>
      <c r="W96">
        <v>5.36</v>
      </c>
    </row>
    <row r="97" spans="1:83">
      <c r="G97" t="s">
        <v>139</v>
      </c>
      <c r="H97" s="115">
        <v>0</v>
      </c>
      <c r="I97" s="88">
        <v>5.28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5.28</v>
      </c>
      <c r="W97">
        <v>5.28</v>
      </c>
    </row>
    <row r="98" spans="1:83">
      <c r="G98" t="s">
        <v>140</v>
      </c>
      <c r="H98" s="115">
        <v>0</v>
      </c>
      <c r="I98" s="88">
        <v>4.83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4.83</v>
      </c>
      <c r="W98">
        <v>4.83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7.4309999999999959E-2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7.4309999999999959E-2</v>
      </c>
      <c r="W99">
        <f t="shared" si="1"/>
        <v>7.4309999999999959E-2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44671</v>
      </c>
      <c r="B1" s="217"/>
      <c r="C1" s="217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7"/>
      <c r="C2" s="217"/>
      <c r="D2" s="211"/>
      <c r="E2" s="211"/>
      <c r="F2" s="211"/>
      <c r="G2" s="211"/>
      <c r="H2" s="211"/>
      <c r="I2" s="211"/>
      <c r="J2" s="211"/>
      <c r="K2" s="211"/>
      <c r="L2" s="217"/>
      <c r="M2" s="217"/>
      <c r="N2" s="217"/>
      <c r="O2" s="217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GT_NG!P3</f>
        <v>21.602188958635121</v>
      </c>
      <c r="F3">
        <f>GT_Spot!P3</f>
        <v>0</v>
      </c>
      <c r="G3">
        <f>PPCL_NG!P3</f>
        <v>17.54</v>
      </c>
      <c r="H3">
        <f>PPCL_Spot!P3</f>
        <v>60</v>
      </c>
      <c r="I3">
        <f>Bawana_NG!P3</f>
        <v>99.62</v>
      </c>
      <c r="J3">
        <f>Bawana_RLNG!P3</f>
        <v>0</v>
      </c>
      <c r="K3">
        <f>Bawana_Spot!P3</f>
        <v>45</v>
      </c>
      <c r="L3">
        <f>TWOMCL!O3</f>
        <v>-0.30633951240552487</v>
      </c>
      <c r="M3">
        <f>EDWPCL!S3</f>
        <v>0</v>
      </c>
      <c r="N3">
        <f>'MSW BWN'!S3</f>
        <v>7.3853184000000001</v>
      </c>
      <c r="O3">
        <f>BRPL_ISGS_exbus!BB3</f>
        <v>1072.4841861396744</v>
      </c>
      <c r="P3" s="77">
        <v>117.9</v>
      </c>
      <c r="Q3" s="77">
        <v>29.65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66.239999999999995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13.49</v>
      </c>
      <c r="Z3" s="75">
        <f>IEX!N3</f>
        <v>0</v>
      </c>
      <c r="AA3" s="117">
        <f>STOA!H3</f>
        <v>964.18000000000006</v>
      </c>
      <c r="AB3" s="117">
        <f>-STOA!N3</f>
        <v>0</v>
      </c>
      <c r="AC3">
        <f>SUMIF(B3:AB3,"&gt;0")*$AC$2-SUMIF(B3:AB3,"&lt;0")*($AC$2/(1-$AC$2))+SUMIF(AI3:AR3,"&gt;0")*$AC$2-SUMIF(AI3:AR3,"&lt;0")*($AC$2/(1-$AC$2))</f>
        <v>22.570554872628922</v>
      </c>
      <c r="AD3">
        <f>SUM(B3:AB3,AI3:AR3)-AC3</f>
        <v>2443.2147991132751</v>
      </c>
      <c r="AE3">
        <f>'IDT-1'!B3</f>
        <v>0</v>
      </c>
      <c r="AF3" s="26"/>
      <c r="AG3">
        <f>SUM(AD3:AF3)</f>
        <v>2443.2147991132751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-49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21.602188958635121</v>
      </c>
      <c r="F4">
        <f>GT_Spot!P4</f>
        <v>0</v>
      </c>
      <c r="G4">
        <f>PPCL_NG!P4</f>
        <v>17.54</v>
      </c>
      <c r="H4">
        <f>PPCL_Spot!P4</f>
        <v>60</v>
      </c>
      <c r="I4">
        <f>Bawana_NG!P4</f>
        <v>99.62</v>
      </c>
      <c r="J4">
        <f>Bawana_RLNG!P4</f>
        <v>0</v>
      </c>
      <c r="K4">
        <f>Bawana_Spot!P4</f>
        <v>45</v>
      </c>
      <c r="L4">
        <f>TWOMCL!O4</f>
        <v>-0.30633951240552487</v>
      </c>
      <c r="M4">
        <f>EDWPCL!S4</f>
        <v>0</v>
      </c>
      <c r="N4">
        <f>'MSW BWN'!S4</f>
        <v>7.4087319999999988</v>
      </c>
      <c r="O4">
        <f>BRPL_ISGS_exbus!BB4</f>
        <v>1072.4726026788744</v>
      </c>
      <c r="P4" s="77">
        <v>117.9</v>
      </c>
      <c r="Q4" s="77">
        <v>29.65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50.72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9.51</v>
      </c>
      <c r="Z4" s="75">
        <f>IEX!N4</f>
        <v>0</v>
      </c>
      <c r="AA4" s="117">
        <f>STOA!H4</f>
        <v>964.23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22.603695910864374</v>
      </c>
      <c r="AD4">
        <f t="shared" ref="AD4:AD67" si="1">SUM(B4:AB4,AI4:AR4)-AC4</f>
        <v>2400.7434882142397</v>
      </c>
      <c r="AE4">
        <f>'IDT-1'!B4</f>
        <v>0</v>
      </c>
      <c r="AF4" s="26"/>
      <c r="AG4">
        <f t="shared" ref="AG4:AG67" si="2">SUM(AD4:AF4)</f>
        <v>2400.7434882142397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-72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19.808638531959005</v>
      </c>
      <c r="F5">
        <f>GT_Spot!P5</f>
        <v>0</v>
      </c>
      <c r="G5">
        <f>PPCL_NG!P5</f>
        <v>17.54</v>
      </c>
      <c r="H5">
        <f>PPCL_Spot!P5</f>
        <v>60</v>
      </c>
      <c r="I5">
        <f>Bawana_NG!P5</f>
        <v>99.62</v>
      </c>
      <c r="J5">
        <f>Bawana_RLNG!P5</f>
        <v>0</v>
      </c>
      <c r="K5">
        <f>Bawana_Spot!P5</f>
        <v>45</v>
      </c>
      <c r="L5">
        <f>TWOMCL!O5</f>
        <v>-0.30633951240552487</v>
      </c>
      <c r="M5">
        <f>EDWPCL!S5</f>
        <v>0</v>
      </c>
      <c r="N5">
        <f>'MSW BWN'!S5</f>
        <v>7.3134052000000001</v>
      </c>
      <c r="O5">
        <f>BRPL_ISGS_exbus!BB5</f>
        <v>1066.3520379684746</v>
      </c>
      <c r="P5" s="77">
        <v>117.9</v>
      </c>
      <c r="Q5" s="77">
        <v>29.65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51.61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6.19</v>
      </c>
      <c r="Z5" s="75">
        <f>IEX!N5</f>
        <v>0</v>
      </c>
      <c r="AA5" s="117">
        <f>STOA!H5</f>
        <v>964.23</v>
      </c>
      <c r="AB5" s="117">
        <f>-STOA!N5</f>
        <v>0</v>
      </c>
      <c r="AC5">
        <f t="shared" si="0"/>
        <v>22.964613325450067</v>
      </c>
      <c r="AD5">
        <f t="shared" si="1"/>
        <v>2338.9431288625783</v>
      </c>
      <c r="AE5">
        <f>'IDT-1'!B5</f>
        <v>0</v>
      </c>
      <c r="AF5" s="26"/>
      <c r="AG5">
        <f t="shared" si="2"/>
        <v>2338.9431288625783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-123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21.602188958635121</v>
      </c>
      <c r="F6">
        <f>GT_Spot!P6</f>
        <v>0</v>
      </c>
      <c r="G6">
        <f>PPCL_NG!P6</f>
        <v>17.54</v>
      </c>
      <c r="H6">
        <f>PPCL_Spot!P6</f>
        <v>60</v>
      </c>
      <c r="I6">
        <f>Bawana_NG!P6</f>
        <v>99.62</v>
      </c>
      <c r="J6">
        <f>Bawana_RLNG!P6</f>
        <v>0</v>
      </c>
      <c r="K6">
        <f>Bawana_Spot!P6</f>
        <v>45</v>
      </c>
      <c r="L6">
        <f>TWOMCL!O6</f>
        <v>-0.30633951240552487</v>
      </c>
      <c r="M6">
        <f>EDWPCL!S6</f>
        <v>0</v>
      </c>
      <c r="N6">
        <f>'MSW BWN'!S6</f>
        <v>7.7866943999999991</v>
      </c>
      <c r="O6">
        <f>BRPL_ISGS_exbus!BB6</f>
        <v>1066.3236392964743</v>
      </c>
      <c r="P6" s="77">
        <v>117.9</v>
      </c>
      <c r="Q6" s="77">
        <v>29.65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51.38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1.98</v>
      </c>
      <c r="Z6" s="75">
        <f>IEX!N6</f>
        <v>0</v>
      </c>
      <c r="AA6" s="117">
        <f>STOA!H6</f>
        <v>964.23</v>
      </c>
      <c r="AB6" s="117">
        <f>-STOA!N6</f>
        <v>0</v>
      </c>
      <c r="AC6">
        <f t="shared" si="0"/>
        <v>23.229339686561467</v>
      </c>
      <c r="AD6">
        <f t="shared" si="1"/>
        <v>2304.4768434561429</v>
      </c>
      <c r="AE6">
        <f>'IDT-1'!B6</f>
        <v>0</v>
      </c>
      <c r="AF6" s="26"/>
      <c r="AG6">
        <f t="shared" si="2"/>
        <v>2304.4768434561429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-155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18.705001762243178</v>
      </c>
      <c r="F7">
        <f>GT_Spot!P7</f>
        <v>0</v>
      </c>
      <c r="G7">
        <f>PPCL_NG!P7</f>
        <v>17.54</v>
      </c>
      <c r="H7">
        <f>PPCL_Spot!P7</f>
        <v>60</v>
      </c>
      <c r="I7">
        <f>Bawana_NG!P7</f>
        <v>99.62</v>
      </c>
      <c r="J7">
        <f>Bawana_RLNG!P7</f>
        <v>0</v>
      </c>
      <c r="K7">
        <f>Bawana_Spot!P7</f>
        <v>45</v>
      </c>
      <c r="L7">
        <f>TWOMCL!O7</f>
        <v>-0.30633951240552487</v>
      </c>
      <c r="M7">
        <f>EDWPCL!S7</f>
        <v>0</v>
      </c>
      <c r="N7">
        <f>'MSW BWN'!S7</f>
        <v>7.6261439999999983</v>
      </c>
      <c r="O7">
        <f>BRPL_ISGS_exbus!BB7</f>
        <v>1049.8208082063347</v>
      </c>
      <c r="P7" s="77">
        <v>117.9</v>
      </c>
      <c r="Q7" s="77">
        <v>29.65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51.599999999999994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5.65</v>
      </c>
      <c r="Z7" s="75">
        <f>IEX!N7</f>
        <v>0</v>
      </c>
      <c r="AA7" s="117">
        <f>STOA!H7</f>
        <v>867.77</v>
      </c>
      <c r="AB7" s="117">
        <f>-STOA!N7</f>
        <v>0</v>
      </c>
      <c r="AC7">
        <f t="shared" si="0"/>
        <v>21.49682797025558</v>
      </c>
      <c r="AD7">
        <f t="shared" si="1"/>
        <v>2278.0787864859171</v>
      </c>
      <c r="AE7">
        <f>'IDT-1'!B7</f>
        <v>0</v>
      </c>
      <c r="AF7" s="26"/>
      <c r="AG7">
        <f t="shared" si="2"/>
        <v>2278.0787864859171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-71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18.705001762243178</v>
      </c>
      <c r="F8">
        <f>GT_Spot!P8</f>
        <v>0</v>
      </c>
      <c r="G8">
        <f>PPCL_NG!P8</f>
        <v>17.54</v>
      </c>
      <c r="H8">
        <f>PPCL_Spot!P8</f>
        <v>60</v>
      </c>
      <c r="I8">
        <f>Bawana_NG!P8</f>
        <v>99.62</v>
      </c>
      <c r="J8">
        <f>Bawana_RLNG!P8</f>
        <v>0</v>
      </c>
      <c r="K8">
        <f>Bawana_Spot!P8</f>
        <v>45</v>
      </c>
      <c r="L8">
        <f>TWOMCL!O8</f>
        <v>-0.30633951240552487</v>
      </c>
      <c r="M8">
        <f>EDWPCL!S8</f>
        <v>0</v>
      </c>
      <c r="N8">
        <f>'MSW BWN'!S8</f>
        <v>7.1043552000000005</v>
      </c>
      <c r="O8">
        <f>BRPL_ISGS_exbus!BB8</f>
        <v>1033.9564149375349</v>
      </c>
      <c r="P8" s="77">
        <v>117.9</v>
      </c>
      <c r="Q8" s="77">
        <v>29.65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52.39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2.2799999999999998</v>
      </c>
      <c r="Z8" s="75">
        <f>IEX!N8</f>
        <v>0</v>
      </c>
      <c r="AA8" s="117">
        <f>STOA!H8</f>
        <v>867.77</v>
      </c>
      <c r="AB8" s="117">
        <f>-STOA!N8</f>
        <v>0</v>
      </c>
      <c r="AC8">
        <f t="shared" si="0"/>
        <v>21.907003856992841</v>
      </c>
      <c r="AD8">
        <f t="shared" si="1"/>
        <v>2193.7024285303801</v>
      </c>
      <c r="AE8">
        <f>'IDT-1'!B8</f>
        <v>0</v>
      </c>
      <c r="AF8" s="26"/>
      <c r="AG8">
        <f t="shared" si="2"/>
        <v>2193.7024285303801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-136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21.602188958635121</v>
      </c>
      <c r="F9">
        <f>GT_Spot!P9</f>
        <v>0</v>
      </c>
      <c r="G9">
        <f>PPCL_NG!P9</f>
        <v>17.54</v>
      </c>
      <c r="H9">
        <f>PPCL_Spot!P9</f>
        <v>60</v>
      </c>
      <c r="I9">
        <f>Bawana_NG!P9</f>
        <v>99.62</v>
      </c>
      <c r="J9">
        <f>Bawana_RLNG!P9</f>
        <v>0</v>
      </c>
      <c r="K9">
        <f>Bawana_Spot!P9</f>
        <v>45</v>
      </c>
      <c r="L9">
        <f>TWOMCL!O9</f>
        <v>-0.30633951240552487</v>
      </c>
      <c r="M9">
        <f>EDWPCL!S9</f>
        <v>0</v>
      </c>
      <c r="N9">
        <f>'MSW BWN'!S9</f>
        <v>7.3134052000000001</v>
      </c>
      <c r="O9">
        <f>BRPL_ISGS_exbus!BB9</f>
        <v>1014.1616518430208</v>
      </c>
      <c r="P9" s="77">
        <v>117.9</v>
      </c>
      <c r="Q9" s="77">
        <v>29.65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53.19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867.77</v>
      </c>
      <c r="AB9" s="117">
        <f>-STOA!N9</f>
        <v>0</v>
      </c>
      <c r="AC9">
        <f t="shared" si="0"/>
        <v>20.539695486070798</v>
      </c>
      <c r="AD9">
        <f t="shared" si="1"/>
        <v>2312.9012110031799</v>
      </c>
      <c r="AE9">
        <f>'IDT-1'!B9</f>
        <v>0</v>
      </c>
      <c r="AF9" s="26"/>
      <c r="AG9">
        <f t="shared" si="2"/>
        <v>2312.9012110031799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21.602188958635121</v>
      </c>
      <c r="F10">
        <f>GT_Spot!P10</f>
        <v>0</v>
      </c>
      <c r="G10">
        <f>PPCL_NG!P10</f>
        <v>17.54</v>
      </c>
      <c r="H10">
        <f>PPCL_Spot!P10</f>
        <v>60</v>
      </c>
      <c r="I10">
        <f>Bawana_NG!P10</f>
        <v>99.62</v>
      </c>
      <c r="J10">
        <f>Bawana_RLNG!P10</f>
        <v>0</v>
      </c>
      <c r="K10">
        <f>Bawana_Spot!P10</f>
        <v>45</v>
      </c>
      <c r="L10">
        <f>TWOMCL!O10</f>
        <v>-0.30633951240552487</v>
      </c>
      <c r="M10">
        <f>EDWPCL!S10</f>
        <v>0</v>
      </c>
      <c r="N10">
        <f>'MSW BWN'!S10</f>
        <v>7.5224551999999996</v>
      </c>
      <c r="O10">
        <f>BRPL_ISGS_exbus!BB10</f>
        <v>1014.1980215558207</v>
      </c>
      <c r="P10" s="77">
        <v>117.9</v>
      </c>
      <c r="Q10" s="77">
        <v>29.65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63.129999999999995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867.77</v>
      </c>
      <c r="AB10" s="117">
        <f>-STOA!N10</f>
        <v>0</v>
      </c>
      <c r="AC10">
        <f t="shared" si="0"/>
        <v>20.629327179543438</v>
      </c>
      <c r="AD10">
        <f t="shared" si="1"/>
        <v>2322.9969990225072</v>
      </c>
      <c r="AE10">
        <f>'IDT-1'!B10</f>
        <v>0</v>
      </c>
      <c r="AF10" s="26"/>
      <c r="AG10">
        <f t="shared" si="2"/>
        <v>2322.9969990225072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21.602188958635121</v>
      </c>
      <c r="F11">
        <f>GT_Spot!P11</f>
        <v>0</v>
      </c>
      <c r="G11">
        <f>PPCL_NG!P11</f>
        <v>17.54</v>
      </c>
      <c r="H11">
        <f>PPCL_Spot!P11</f>
        <v>60</v>
      </c>
      <c r="I11">
        <f>Bawana_NG!P11</f>
        <v>99.62</v>
      </c>
      <c r="J11">
        <f>Bawana_RLNG!P11</f>
        <v>0</v>
      </c>
      <c r="K11">
        <f>Bawana_Spot!P11</f>
        <v>45</v>
      </c>
      <c r="L11">
        <f>TWOMCL!O11</f>
        <v>-0.30633951240552487</v>
      </c>
      <c r="M11">
        <f>EDWPCL!S11</f>
        <v>0</v>
      </c>
      <c r="N11">
        <f>'MSW BWN'!S11</f>
        <v>7.4254560000000005</v>
      </c>
      <c r="O11">
        <f>BRPL_ISGS_exbus!BB11</f>
        <v>1007.2191497930206</v>
      </c>
      <c r="P11" s="77">
        <v>117.9</v>
      </c>
      <c r="Q11" s="77">
        <v>29.65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63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13.85</v>
      </c>
      <c r="Z11" s="75">
        <f>IEX!N11</f>
        <v>0</v>
      </c>
      <c r="AA11" s="117">
        <f>STOA!H11</f>
        <v>723.07999999999993</v>
      </c>
      <c r="AB11" s="117">
        <f>-STOA!N11</f>
        <v>0</v>
      </c>
      <c r="AC11">
        <f t="shared" si="0"/>
        <v>19.831795508613975</v>
      </c>
      <c r="AD11">
        <f t="shared" si="1"/>
        <v>2138.7486597306361</v>
      </c>
      <c r="AE11">
        <f>'IDT-1'!B11</f>
        <v>0</v>
      </c>
      <c r="AF11" s="26"/>
      <c r="AG11">
        <f t="shared" si="2"/>
        <v>2138.7486597306361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-47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21.602188958635121</v>
      </c>
      <c r="F12">
        <f>GT_Spot!P12</f>
        <v>0</v>
      </c>
      <c r="G12">
        <f>PPCL_NG!P12</f>
        <v>17.54</v>
      </c>
      <c r="H12">
        <f>PPCL_Spot!P12</f>
        <v>60</v>
      </c>
      <c r="I12">
        <f>Bawana_NG!P12</f>
        <v>99.62</v>
      </c>
      <c r="J12">
        <f>Bawana_RLNG!P12</f>
        <v>0</v>
      </c>
      <c r="K12">
        <f>Bawana_Spot!P12</f>
        <v>45</v>
      </c>
      <c r="L12">
        <f>TWOMCL!O12</f>
        <v>-0.30633951240552487</v>
      </c>
      <c r="M12">
        <f>EDWPCL!S12</f>
        <v>0</v>
      </c>
      <c r="N12">
        <f>'MSW BWN'!S12</f>
        <v>7.1679063999999988</v>
      </c>
      <c r="O12">
        <f>BRPL_ISGS_exbus!BB12</f>
        <v>1007.2106802602207</v>
      </c>
      <c r="P12" s="77">
        <v>117.9</v>
      </c>
      <c r="Q12" s="77">
        <v>29.65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63.169999999999995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6.71</v>
      </c>
      <c r="Z12" s="75">
        <f>IEX!N12</f>
        <v>0</v>
      </c>
      <c r="AA12" s="117">
        <f>STOA!H12</f>
        <v>723.07999999999993</v>
      </c>
      <c r="AB12" s="117">
        <f>-STOA!N12</f>
        <v>0</v>
      </c>
      <c r="AC12">
        <f t="shared" si="0"/>
        <v>19.919046708122654</v>
      </c>
      <c r="AD12">
        <f t="shared" si="1"/>
        <v>2114.4253893983278</v>
      </c>
      <c r="AE12">
        <f>'IDT-1'!B12</f>
        <v>0</v>
      </c>
      <c r="AF12" s="26"/>
      <c r="AG12">
        <f t="shared" si="2"/>
        <v>2114.4253893983278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-64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21.602188958635121</v>
      </c>
      <c r="F13">
        <f>GT_Spot!P13</f>
        <v>0</v>
      </c>
      <c r="G13">
        <f>PPCL_NG!P13</f>
        <v>17.54</v>
      </c>
      <c r="H13">
        <f>PPCL_Spot!P13</f>
        <v>60</v>
      </c>
      <c r="I13">
        <f>Bawana_NG!P13</f>
        <v>99.62</v>
      </c>
      <c r="J13">
        <f>Bawana_RLNG!P13</f>
        <v>0</v>
      </c>
      <c r="K13">
        <f>Bawana_Spot!P13</f>
        <v>45</v>
      </c>
      <c r="L13">
        <f>TWOMCL!O13</f>
        <v>-0.30633951240552487</v>
      </c>
      <c r="M13">
        <f>EDWPCL!S13</f>
        <v>0</v>
      </c>
      <c r="N13">
        <f>'MSW BWN'!S13</f>
        <v>7.0725795999999992</v>
      </c>
      <c r="O13">
        <f>BRPL_ISGS_exbus!BB13</f>
        <v>1007.8204828502303</v>
      </c>
      <c r="P13" s="77">
        <v>117.9</v>
      </c>
      <c r="Q13" s="77">
        <v>29.65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63.260000000000005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723.07999999999993</v>
      </c>
      <c r="AB13" s="117">
        <f>-STOA!N13</f>
        <v>0</v>
      </c>
      <c r="AC13">
        <f t="shared" si="0"/>
        <v>20.362493236317679</v>
      </c>
      <c r="AD13">
        <f t="shared" si="1"/>
        <v>2051.8764186601425</v>
      </c>
      <c r="AE13">
        <f>'IDT-1'!B13</f>
        <v>0</v>
      </c>
      <c r="AF13" s="26"/>
      <c r="AG13">
        <f t="shared" si="2"/>
        <v>2051.8764186601425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-120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21.602188958635121</v>
      </c>
      <c r="F14">
        <f>GT_Spot!P14</f>
        <v>0</v>
      </c>
      <c r="G14">
        <f>PPCL_NG!P14</f>
        <v>17.54</v>
      </c>
      <c r="H14">
        <f>PPCL_Spot!P14</f>
        <v>60</v>
      </c>
      <c r="I14">
        <f>Bawana_NG!P14</f>
        <v>99.62</v>
      </c>
      <c r="J14">
        <f>Bawana_RLNG!P14</f>
        <v>0</v>
      </c>
      <c r="K14">
        <f>Bawana_Spot!P14</f>
        <v>45</v>
      </c>
      <c r="L14">
        <f>TWOMCL!O14</f>
        <v>-0.30633951240552487</v>
      </c>
      <c r="M14">
        <f>EDWPCL!S14</f>
        <v>0</v>
      </c>
      <c r="N14">
        <f>'MSW BWN'!S14</f>
        <v>6.9605287999999996</v>
      </c>
      <c r="O14">
        <f>BRPL_ISGS_exbus!BB14</f>
        <v>1004.5204177656145</v>
      </c>
      <c r="P14" s="77">
        <v>117.9</v>
      </c>
      <c r="Q14" s="77">
        <v>29.65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62.74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723.07999999999993</v>
      </c>
      <c r="AB14" s="117">
        <f>-STOA!N14</f>
        <v>0</v>
      </c>
      <c r="AC14">
        <f t="shared" si="0"/>
        <v>20.185840576177934</v>
      </c>
      <c r="AD14">
        <f t="shared" si="1"/>
        <v>2064.1209554356665</v>
      </c>
      <c r="AE14">
        <f>'IDT-1'!B14</f>
        <v>0</v>
      </c>
      <c r="AF14" s="26"/>
      <c r="AG14">
        <f t="shared" si="2"/>
        <v>2064.1209554356665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-104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21.602188958635121</v>
      </c>
      <c r="F15">
        <f>GT_Spot!P15</f>
        <v>0</v>
      </c>
      <c r="G15">
        <f>PPCL_NG!P15</f>
        <v>17.54</v>
      </c>
      <c r="H15">
        <f>PPCL_Spot!P15</f>
        <v>60</v>
      </c>
      <c r="I15">
        <f>Bawana_NG!P15</f>
        <v>99.62</v>
      </c>
      <c r="J15">
        <f>Bawana_RLNG!P15</f>
        <v>0</v>
      </c>
      <c r="K15">
        <f>Bawana_Spot!P15</f>
        <v>45</v>
      </c>
      <c r="L15">
        <f>TWOMCL!O15</f>
        <v>-0.30633951240552487</v>
      </c>
      <c r="M15">
        <f>EDWPCL!S15</f>
        <v>0</v>
      </c>
      <c r="N15">
        <f>'MSW BWN'!S15</f>
        <v>7.6746435999999996</v>
      </c>
      <c r="O15">
        <f>BRPL_ISGS_exbus!BB15</f>
        <v>1021.2525624639979</v>
      </c>
      <c r="P15" s="77">
        <v>117.9</v>
      </c>
      <c r="Q15" s="77">
        <v>29.65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61.96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18.41</v>
      </c>
      <c r="Z15" s="75">
        <f>IEX!N15</f>
        <v>0</v>
      </c>
      <c r="AA15" s="117">
        <f>STOA!H15</f>
        <v>528.56999999999994</v>
      </c>
      <c r="AB15" s="117">
        <f>-STOA!N15</f>
        <v>0</v>
      </c>
      <c r="AC15">
        <f t="shared" si="0"/>
        <v>17.859498397455397</v>
      </c>
      <c r="AD15">
        <f t="shared" si="1"/>
        <v>2011.0135571127726</v>
      </c>
      <c r="AE15">
        <f>'IDT-1'!B15</f>
        <v>18.975000000000001</v>
      </c>
      <c r="AF15" s="26"/>
      <c r="AG15">
        <f t="shared" si="2"/>
        <v>2029.9885571127725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21.602188958635121</v>
      </c>
      <c r="F16">
        <f>GT_Spot!P16</f>
        <v>0</v>
      </c>
      <c r="G16">
        <f>PPCL_NG!P16</f>
        <v>17.54</v>
      </c>
      <c r="H16">
        <f>PPCL_Spot!P16</f>
        <v>56.95</v>
      </c>
      <c r="I16">
        <f>Bawana_NG!P16</f>
        <v>99.62</v>
      </c>
      <c r="J16">
        <f>Bawana_RLNG!P16</f>
        <v>0</v>
      </c>
      <c r="K16">
        <f>Bawana_Spot!P16</f>
        <v>45</v>
      </c>
      <c r="L16">
        <f>TWOMCL!O16</f>
        <v>-0.30633951240552487</v>
      </c>
      <c r="M16">
        <f>EDWPCL!S16</f>
        <v>0</v>
      </c>
      <c r="N16">
        <f>'MSW BWN'!S16</f>
        <v>7.8435559999999995</v>
      </c>
      <c r="O16">
        <f>BRPL_ISGS_exbus!BB16</f>
        <v>1053.8382905972062</v>
      </c>
      <c r="P16" s="77">
        <v>117.9</v>
      </c>
      <c r="Q16" s="77">
        <v>29.65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61.75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7.55</v>
      </c>
      <c r="Z16" s="75">
        <f>IEX!N16</f>
        <v>0</v>
      </c>
      <c r="AA16" s="117">
        <f>STOA!H16</f>
        <v>528.56999999999994</v>
      </c>
      <c r="AB16" s="117">
        <f>-STOA!N16</f>
        <v>0</v>
      </c>
      <c r="AC16">
        <f t="shared" si="0"/>
        <v>18.112264509369584</v>
      </c>
      <c r="AD16">
        <f t="shared" si="1"/>
        <v>2019.3954315340661</v>
      </c>
      <c r="AE16">
        <f>'IDT-1'!B16</f>
        <v>31.783000000000001</v>
      </c>
      <c r="AF16" s="26"/>
      <c r="AG16">
        <f t="shared" si="2"/>
        <v>2051.178431534066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24.604970008568976</v>
      </c>
      <c r="F17">
        <f>GT_Spot!P17</f>
        <v>0</v>
      </c>
      <c r="G17">
        <f>PPCL_NG!P17</f>
        <v>17.54</v>
      </c>
      <c r="H17">
        <f>PPCL_Spot!P17</f>
        <v>56.95</v>
      </c>
      <c r="I17">
        <f>Bawana_NG!P17</f>
        <v>99.62</v>
      </c>
      <c r="J17">
        <f>Bawana_RLNG!P17</f>
        <v>0</v>
      </c>
      <c r="K17">
        <f>Bawana_Spot!P17</f>
        <v>45</v>
      </c>
      <c r="L17">
        <f>TWOMCL!O17</f>
        <v>-0.30633951240552487</v>
      </c>
      <c r="M17">
        <f>EDWPCL!S17</f>
        <v>0</v>
      </c>
      <c r="N17">
        <f>'MSW BWN'!S17</f>
        <v>7.7147812</v>
      </c>
      <c r="O17">
        <f>BRPL_ISGS_exbus!BB17</f>
        <v>1053.7980598772062</v>
      </c>
      <c r="P17" s="77">
        <v>117.9</v>
      </c>
      <c r="Q17" s="77">
        <v>29.65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61.44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528.56999999999994</v>
      </c>
      <c r="AB17" s="117">
        <f>-STOA!N17</f>
        <v>0</v>
      </c>
      <c r="AC17">
        <f t="shared" si="0"/>
        <v>19.062384016518877</v>
      </c>
      <c r="AD17">
        <f t="shared" si="1"/>
        <v>1901.4190875568511</v>
      </c>
      <c r="AE17">
        <f>'IDT-1'!B17</f>
        <v>38</v>
      </c>
      <c r="AF17" s="26"/>
      <c r="AG17">
        <f t="shared" si="2"/>
        <v>1939.4190875568511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-122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29.071023705703293</v>
      </c>
      <c r="F18">
        <f>GT_Spot!P18</f>
        <v>0</v>
      </c>
      <c r="G18">
        <f>PPCL_NG!P18</f>
        <v>17.54</v>
      </c>
      <c r="H18">
        <f>PPCL_Spot!P18</f>
        <v>56.95</v>
      </c>
      <c r="I18">
        <f>Bawana_NG!P18</f>
        <v>99.62</v>
      </c>
      <c r="J18">
        <f>Bawana_RLNG!P18</f>
        <v>0</v>
      </c>
      <c r="K18">
        <f>Bawana_Spot!P18</f>
        <v>45</v>
      </c>
      <c r="L18">
        <f>TWOMCL!O18</f>
        <v>-0.30633951240552487</v>
      </c>
      <c r="M18">
        <f>EDWPCL!S18</f>
        <v>0</v>
      </c>
      <c r="N18">
        <f>'MSW BWN'!S18</f>
        <v>7.6094199999999992</v>
      </c>
      <c r="O18">
        <f>BRPL_ISGS_exbus!BB18</f>
        <v>1053.7381494836063</v>
      </c>
      <c r="P18" s="77">
        <v>117.9</v>
      </c>
      <c r="Q18" s="77">
        <v>29.65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60.62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528.56999999999994</v>
      </c>
      <c r="AB18" s="117">
        <f>-STOA!N18</f>
        <v>0</v>
      </c>
      <c r="AC18">
        <f t="shared" si="0"/>
        <v>18.871061710975095</v>
      </c>
      <c r="AD18">
        <f t="shared" si="1"/>
        <v>1930.0911919659291</v>
      </c>
      <c r="AE18">
        <f>'IDT-1'!B18</f>
        <v>14</v>
      </c>
      <c r="AF18" s="26"/>
      <c r="AG18">
        <f t="shared" si="2"/>
        <v>1944.0911919659291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-97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29.071023705703293</v>
      </c>
      <c r="F19">
        <f>GT_Spot!P19</f>
        <v>0</v>
      </c>
      <c r="G19">
        <f>PPCL_NG!P19</f>
        <v>17.54</v>
      </c>
      <c r="H19">
        <f>PPCL_Spot!P19</f>
        <v>56.95</v>
      </c>
      <c r="I19">
        <f>Bawana_NG!P19</f>
        <v>99.62</v>
      </c>
      <c r="J19">
        <f>Bawana_RLNG!P19</f>
        <v>0</v>
      </c>
      <c r="K19">
        <f>Bawana_Spot!P19</f>
        <v>45</v>
      </c>
      <c r="L19">
        <f>TWOMCL!O19</f>
        <v>-0.30633951240552487</v>
      </c>
      <c r="M19">
        <f>EDWPCL!S19</f>
        <v>0</v>
      </c>
      <c r="N19">
        <f>'MSW BWN'!S19</f>
        <v>8.0592955999999987</v>
      </c>
      <c r="O19">
        <f>BRPL_ISGS_exbus!BB19</f>
        <v>1067.2361643356062</v>
      </c>
      <c r="P19" s="77">
        <v>117.9</v>
      </c>
      <c r="Q19" s="77">
        <v>29.65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58.769999999999996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432.11</v>
      </c>
      <c r="AB19" s="117">
        <f>-STOA!N19</f>
        <v>0</v>
      </c>
      <c r="AC19">
        <f t="shared" si="0"/>
        <v>18.022137616686351</v>
      </c>
      <c r="AD19">
        <f t="shared" si="1"/>
        <v>1858.5780065122176</v>
      </c>
      <c r="AE19">
        <f>'IDT-1'!B19</f>
        <v>82</v>
      </c>
      <c r="AF19" s="26"/>
      <c r="AG19">
        <f t="shared" si="2"/>
        <v>1940.5780065122176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-85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29.071023705703293</v>
      </c>
      <c r="F20">
        <f>GT_Spot!P20</f>
        <v>0</v>
      </c>
      <c r="G20">
        <f>PPCL_NG!P20</f>
        <v>17.54</v>
      </c>
      <c r="H20">
        <f>PPCL_Spot!P20</f>
        <v>56.95</v>
      </c>
      <c r="I20">
        <f>Bawana_NG!P20</f>
        <v>99.62</v>
      </c>
      <c r="J20">
        <f>Bawana_RLNG!P20</f>
        <v>0</v>
      </c>
      <c r="K20">
        <f>Bawana_Spot!P20</f>
        <v>45</v>
      </c>
      <c r="L20">
        <f>TWOMCL!O20</f>
        <v>-0.30633951240552487</v>
      </c>
      <c r="M20">
        <f>EDWPCL!S20</f>
        <v>0</v>
      </c>
      <c r="N20">
        <f>'MSW BWN'!S20</f>
        <v>7.7866943999999991</v>
      </c>
      <c r="O20">
        <f>BRPL_ISGS_exbus!BB20</f>
        <v>1074.6842771532761</v>
      </c>
      <c r="P20" s="77">
        <v>117.9</v>
      </c>
      <c r="Q20" s="77">
        <v>29.65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57.519999999999996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432.11</v>
      </c>
      <c r="AB20" s="117">
        <f>-STOA!N20</f>
        <v>0</v>
      </c>
      <c r="AC20">
        <f t="shared" si="0"/>
        <v>18.456041602376246</v>
      </c>
      <c r="AD20">
        <f t="shared" si="1"/>
        <v>1821.0696141441979</v>
      </c>
      <c r="AE20">
        <f>'IDT-1'!B20</f>
        <v>98</v>
      </c>
      <c r="AF20" s="26"/>
      <c r="AG20">
        <f t="shared" si="2"/>
        <v>1919.0696141441979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-128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29.071023705703293</v>
      </c>
      <c r="F21">
        <f>GT_Spot!P21</f>
        <v>0</v>
      </c>
      <c r="G21">
        <f>PPCL_NG!P21</f>
        <v>17.54</v>
      </c>
      <c r="H21">
        <f>PPCL_Spot!P21</f>
        <v>56.95</v>
      </c>
      <c r="I21">
        <f>Bawana_NG!P21</f>
        <v>99.62</v>
      </c>
      <c r="J21">
        <f>Bawana_RLNG!P21</f>
        <v>0</v>
      </c>
      <c r="K21">
        <f>Bawana_Spot!P21</f>
        <v>45</v>
      </c>
      <c r="L21">
        <f>TWOMCL!O21</f>
        <v>-0.30633951240552487</v>
      </c>
      <c r="M21">
        <f>EDWPCL!S21</f>
        <v>0</v>
      </c>
      <c r="N21">
        <f>'MSW BWN'!S21</f>
        <v>7.5625928</v>
      </c>
      <c r="O21">
        <f>BRPL_ISGS_exbus!BB21</f>
        <v>1090.8500854084064</v>
      </c>
      <c r="P21" s="77">
        <v>117.9</v>
      </c>
      <c r="Q21" s="77">
        <v>29.65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58.53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432.11</v>
      </c>
      <c r="AB21" s="117">
        <f>-STOA!N21</f>
        <v>0</v>
      </c>
      <c r="AC21">
        <f t="shared" si="0"/>
        <v>19.031366742006764</v>
      </c>
      <c r="AD21">
        <f t="shared" si="1"/>
        <v>1789.4459956596975</v>
      </c>
      <c r="AE21">
        <f>'IDT-1'!B21</f>
        <v>57</v>
      </c>
      <c r="AF21" s="26"/>
      <c r="AG21">
        <f t="shared" si="2"/>
        <v>1846.4459956596975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-176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29.071023705703293</v>
      </c>
      <c r="F22">
        <f>GT_Spot!P22</f>
        <v>0</v>
      </c>
      <c r="G22">
        <f>PPCL_NG!P22</f>
        <v>17.54</v>
      </c>
      <c r="H22">
        <f>PPCL_Spot!P22</f>
        <v>56.95</v>
      </c>
      <c r="I22">
        <f>Bawana_NG!P22</f>
        <v>99.62</v>
      </c>
      <c r="J22">
        <f>Bawana_RLNG!P22</f>
        <v>0</v>
      </c>
      <c r="K22">
        <f>Bawana_Spot!P22</f>
        <v>45</v>
      </c>
      <c r="L22">
        <f>TWOMCL!O22</f>
        <v>-0.30633951240552487</v>
      </c>
      <c r="M22">
        <f>EDWPCL!S22</f>
        <v>0</v>
      </c>
      <c r="N22">
        <f>'MSW BWN'!S22</f>
        <v>7.8669695999999991</v>
      </c>
      <c r="O22">
        <f>BRPL_ISGS_exbus!BB22</f>
        <v>1098.666935438114</v>
      </c>
      <c r="P22" s="77">
        <v>117.9</v>
      </c>
      <c r="Q22" s="77">
        <v>29.65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57.5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432.11</v>
      </c>
      <c r="AB22" s="117">
        <f>-STOA!N22</f>
        <v>0</v>
      </c>
      <c r="AC22">
        <f t="shared" si="0"/>
        <v>18.862938222531117</v>
      </c>
      <c r="AD22">
        <f t="shared" si="1"/>
        <v>1822.7056510088807</v>
      </c>
      <c r="AE22">
        <f>'IDT-1'!B22</f>
        <v>39</v>
      </c>
      <c r="AF22" s="26"/>
      <c r="AG22">
        <f t="shared" si="2"/>
        <v>1861.7056510088807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-150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29.071023705703293</v>
      </c>
      <c r="F23">
        <f>GT_Spot!P23</f>
        <v>0</v>
      </c>
      <c r="G23">
        <f>PPCL_NG!P23</f>
        <v>17.54</v>
      </c>
      <c r="H23">
        <f>PPCL_Spot!P23</f>
        <v>56.95</v>
      </c>
      <c r="I23">
        <f>Bawana_NG!P23</f>
        <v>99.62</v>
      </c>
      <c r="J23">
        <f>Bawana_RLNG!P23</f>
        <v>0</v>
      </c>
      <c r="K23">
        <f>Bawana_Spot!P23</f>
        <v>45</v>
      </c>
      <c r="L23">
        <f>TWOMCL!O23</f>
        <v>-0.30633951240552487</v>
      </c>
      <c r="M23">
        <f>EDWPCL!S23</f>
        <v>0</v>
      </c>
      <c r="N23">
        <f>'MSW BWN'!S23</f>
        <v>7.8268319999999987</v>
      </c>
      <c r="O23">
        <f>BRPL_ISGS_exbus!BB23</f>
        <v>1115.3744523870955</v>
      </c>
      <c r="P23" s="77">
        <v>117.9</v>
      </c>
      <c r="Q23" s="77">
        <v>29.65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65.179999999999993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403.16999999999996</v>
      </c>
      <c r="AB23" s="117">
        <f>-STOA!N23</f>
        <v>0</v>
      </c>
      <c r="AC23">
        <f t="shared" si="0"/>
        <v>18.715985630535812</v>
      </c>
      <c r="AD23">
        <f t="shared" si="1"/>
        <v>1830.2599829498574</v>
      </c>
      <c r="AE23">
        <f>'IDT-1'!B23</f>
        <v>0</v>
      </c>
      <c r="AF23" s="26"/>
      <c r="AG23">
        <f t="shared" si="2"/>
        <v>1830.2599829498574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-138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29.229586824617162</v>
      </c>
      <c r="F24">
        <f>GT_Spot!P24</f>
        <v>0</v>
      </c>
      <c r="G24">
        <f>PPCL_NG!P24</f>
        <v>17.54</v>
      </c>
      <c r="H24">
        <f>PPCL_Spot!P24</f>
        <v>56.95</v>
      </c>
      <c r="I24">
        <f>Bawana_NG!P24</f>
        <v>99.62</v>
      </c>
      <c r="J24">
        <f>Bawana_RLNG!P24</f>
        <v>0</v>
      </c>
      <c r="K24">
        <f>Bawana_Spot!P24</f>
        <v>45</v>
      </c>
      <c r="L24">
        <f>TWOMCL!O24</f>
        <v>-0.30633951240552487</v>
      </c>
      <c r="M24">
        <f>EDWPCL!S24</f>
        <v>0</v>
      </c>
      <c r="N24">
        <f>'MSW BWN'!S24</f>
        <v>7.8184699999999987</v>
      </c>
      <c r="O24">
        <f>BRPL_ISGS_exbus!BB24</f>
        <v>1099.8907567824269</v>
      </c>
      <c r="P24" s="77">
        <v>117.9</v>
      </c>
      <c r="Q24" s="77">
        <v>29.65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65.89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403.16999999999996</v>
      </c>
      <c r="AB24" s="117">
        <f>-STOA!N24</f>
        <v>0</v>
      </c>
      <c r="AC24">
        <f t="shared" si="0"/>
        <v>18.47188322127263</v>
      </c>
      <c r="AD24">
        <f t="shared" si="1"/>
        <v>1828.8805908733659</v>
      </c>
      <c r="AE24">
        <f>'IDT-1'!B24</f>
        <v>0</v>
      </c>
      <c r="AF24" s="26"/>
      <c r="AG24">
        <f t="shared" si="2"/>
        <v>1828.8805908733659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-125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29.229586824617162</v>
      </c>
      <c r="F25">
        <f>GT_Spot!P25</f>
        <v>0</v>
      </c>
      <c r="G25">
        <f>PPCL_NG!P25</f>
        <v>17.54</v>
      </c>
      <c r="H25">
        <f>PPCL_Spot!P25</f>
        <v>56.95</v>
      </c>
      <c r="I25">
        <f>Bawana_NG!P25</f>
        <v>99.62</v>
      </c>
      <c r="J25">
        <f>Bawana_RLNG!P25</f>
        <v>0</v>
      </c>
      <c r="K25">
        <f>Bawana_Spot!P25</f>
        <v>45</v>
      </c>
      <c r="L25">
        <f>TWOMCL!O25</f>
        <v>-0.30633951240552487</v>
      </c>
      <c r="M25">
        <f>EDWPCL!S25</f>
        <v>0</v>
      </c>
      <c r="N25">
        <f>'MSW BWN'!S25</f>
        <v>7.7699703999999983</v>
      </c>
      <c r="O25">
        <f>BRPL_ISGS_exbus!BB25</f>
        <v>1123.2057906768273</v>
      </c>
      <c r="P25" s="77">
        <v>117.9</v>
      </c>
      <c r="Q25" s="77">
        <v>29.65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63.68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403.16999999999996</v>
      </c>
      <c r="AB25" s="117">
        <f>-STOA!N25</f>
        <v>0</v>
      </c>
      <c r="AC25">
        <f t="shared" si="0"/>
        <v>19.40294343492776</v>
      </c>
      <c r="AD25">
        <f t="shared" si="1"/>
        <v>1765.0060649541115</v>
      </c>
      <c r="AE25">
        <f>'IDT-1'!B25</f>
        <v>0</v>
      </c>
      <c r="AF25" s="26"/>
      <c r="AG25">
        <f t="shared" si="2"/>
        <v>1765.0060649541115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-209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30.069517480496966</v>
      </c>
      <c r="F26">
        <f>GT_Spot!P26</f>
        <v>0</v>
      </c>
      <c r="G26">
        <f>PPCL_NG!P26</f>
        <v>17.54</v>
      </c>
      <c r="H26">
        <f>PPCL_Spot!P26</f>
        <v>56.95</v>
      </c>
      <c r="I26">
        <f>Bawana_NG!P26</f>
        <v>99.62</v>
      </c>
      <c r="J26">
        <f>Bawana_RLNG!P26</f>
        <v>0</v>
      </c>
      <c r="K26">
        <f>Bawana_Spot!P26</f>
        <v>45</v>
      </c>
      <c r="L26">
        <f>TWOMCL!O26</f>
        <v>-0.30633951240552487</v>
      </c>
      <c r="M26">
        <f>EDWPCL!S26</f>
        <v>0</v>
      </c>
      <c r="N26">
        <f>'MSW BWN'!S26</f>
        <v>7.5860063999999987</v>
      </c>
      <c r="O26">
        <f>BRPL_ISGS_exbus!BB26</f>
        <v>1133.0145110352273</v>
      </c>
      <c r="P26" s="77">
        <v>117.9</v>
      </c>
      <c r="Q26" s="77">
        <v>29.65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63.75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403.16999999999996</v>
      </c>
      <c r="AB26" s="117">
        <f>-STOA!N26</f>
        <v>0</v>
      </c>
      <c r="AC26">
        <f t="shared" si="0"/>
        <v>19.309208002687317</v>
      </c>
      <c r="AD26">
        <f t="shared" si="1"/>
        <v>1796.6344874006318</v>
      </c>
      <c r="AE26">
        <f>'IDT-1'!B26</f>
        <v>0</v>
      </c>
      <c r="AF26" s="26"/>
      <c r="AG26">
        <f t="shared" si="2"/>
        <v>1796.6344874006318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-188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30.069517480496966</v>
      </c>
      <c r="F27">
        <f>GT_Spot!P27</f>
        <v>0</v>
      </c>
      <c r="G27">
        <f>PPCL_NG!P27</f>
        <v>17.54</v>
      </c>
      <c r="H27">
        <f>PPCL_Spot!P27</f>
        <v>56.95</v>
      </c>
      <c r="I27">
        <f>Bawana_NG!P27</f>
        <v>99.62</v>
      </c>
      <c r="J27">
        <f>Bawana_RLNG!P27</f>
        <v>0</v>
      </c>
      <c r="K27">
        <f>Bawana_Spot!P27</f>
        <v>45</v>
      </c>
      <c r="L27">
        <f>TWOMCL!O27</f>
        <v>-0.30633951240552487</v>
      </c>
      <c r="M27">
        <f>EDWPCL!S27</f>
        <v>0</v>
      </c>
      <c r="N27">
        <f>'MSW BWN'!S27</f>
        <v>7.7147812</v>
      </c>
      <c r="O27">
        <f>BRPL_ISGS_exbus!BB27</f>
        <v>1135.711413804027</v>
      </c>
      <c r="P27" s="77">
        <v>117.9</v>
      </c>
      <c r="Q27" s="77">
        <v>29.65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64.59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207.26</v>
      </c>
      <c r="AB27" s="117">
        <f>-STOA!N27</f>
        <v>0</v>
      </c>
      <c r="AC27">
        <f t="shared" si="0"/>
        <v>17.32447975706031</v>
      </c>
      <c r="AD27">
        <f t="shared" si="1"/>
        <v>1639.3748932150581</v>
      </c>
      <c r="AE27">
        <f>'IDT-1'!B27</f>
        <v>94</v>
      </c>
      <c r="AF27" s="26"/>
      <c r="AG27">
        <f t="shared" si="2"/>
        <v>1733.3748932150581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-155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30.069517480496966</v>
      </c>
      <c r="F28">
        <f>GT_Spot!P28</f>
        <v>0</v>
      </c>
      <c r="G28">
        <f>PPCL_NG!P28</f>
        <v>17.54</v>
      </c>
      <c r="H28">
        <f>PPCL_Spot!P28</f>
        <v>56.95</v>
      </c>
      <c r="I28">
        <f>Bawana_NG!P28</f>
        <v>99.62</v>
      </c>
      <c r="J28">
        <f>Bawana_RLNG!P28</f>
        <v>0</v>
      </c>
      <c r="K28">
        <f>Bawana_Spot!P28</f>
        <v>45</v>
      </c>
      <c r="L28">
        <f>TWOMCL!O28</f>
        <v>-0.30633951240552487</v>
      </c>
      <c r="M28">
        <f>EDWPCL!S28</f>
        <v>0</v>
      </c>
      <c r="N28">
        <f>'MSW BWN'!S28</f>
        <v>7.5860063999999987</v>
      </c>
      <c r="O28">
        <f>BRPL_ISGS_exbus!BB28</f>
        <v>1141.3248158280271</v>
      </c>
      <c r="P28" s="77">
        <v>117.9</v>
      </c>
      <c r="Q28" s="77">
        <v>29.65</v>
      </c>
      <c r="R28" s="80">
        <v>0.51481132075471692</v>
      </c>
      <c r="S28" s="80">
        <v>0</v>
      </c>
      <c r="T28" s="78">
        <f>SUMPRODUCT(LTA!F28:AJ28,LTA!F$101:AJ$101,LTA!F$103:AJ$103)</f>
        <v>0.78</v>
      </c>
      <c r="U28" s="78">
        <f>SUMPRODUCT(LTA!F28:AJ28,LTA!F$102:AJ$102,LTA!F$103:AJ$103)</f>
        <v>63.87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207.26</v>
      </c>
      <c r="AB28" s="117">
        <f>-STOA!N28</f>
        <v>0</v>
      </c>
      <c r="AC28">
        <f t="shared" si="0"/>
        <v>16.996043332799751</v>
      </c>
      <c r="AD28">
        <f t="shared" si="1"/>
        <v>1688.7627681840736</v>
      </c>
      <c r="AE28">
        <f>'IDT-1'!B28</f>
        <v>65</v>
      </c>
      <c r="AF28" s="26"/>
      <c r="AG28">
        <f t="shared" si="2"/>
        <v>1753.7627681840736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-112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30.069517480496966</v>
      </c>
      <c r="F29">
        <f>GT_Spot!P29</f>
        <v>0</v>
      </c>
      <c r="G29">
        <f>PPCL_NG!P29</f>
        <v>17.54</v>
      </c>
      <c r="H29">
        <f>PPCL_Spot!P29</f>
        <v>56.95</v>
      </c>
      <c r="I29">
        <f>Bawana_NG!P29</f>
        <v>99.62</v>
      </c>
      <c r="J29">
        <f>Bawana_RLNG!P29</f>
        <v>0</v>
      </c>
      <c r="K29">
        <f>Bawana_Spot!P29</f>
        <v>45</v>
      </c>
      <c r="L29">
        <f>TWOMCL!O29</f>
        <v>-0.30633951240552487</v>
      </c>
      <c r="M29">
        <f>EDWPCL!S29</f>
        <v>0</v>
      </c>
      <c r="N29">
        <f>'MSW BWN'!S29</f>
        <v>7.0324419999999996</v>
      </c>
      <c r="O29">
        <f>BRPL_ISGS_exbus!BB29</f>
        <v>1141.3248158280271</v>
      </c>
      <c r="P29" s="77">
        <v>117.9</v>
      </c>
      <c r="Q29" s="77">
        <v>29.65</v>
      </c>
      <c r="R29" s="80">
        <v>6.3000000000000007</v>
      </c>
      <c r="S29" s="80">
        <v>0</v>
      </c>
      <c r="T29" s="78">
        <f>SUMPRODUCT(LTA!F29:AJ29,LTA!F$101:AJ$101,LTA!F$103:AJ$103)</f>
        <v>4.16</v>
      </c>
      <c r="U29" s="78">
        <f>SUMPRODUCT(LTA!F29:AJ29,LTA!F$102:AJ$102,LTA!F$103:AJ$103)</f>
        <v>63.489999999999995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207.95999999999998</v>
      </c>
      <c r="AB29" s="117">
        <f>-STOA!N29</f>
        <v>0</v>
      </c>
      <c r="AC29">
        <f t="shared" si="0"/>
        <v>16.985860351235161</v>
      </c>
      <c r="AD29">
        <f t="shared" si="1"/>
        <v>1707.7045754448836</v>
      </c>
      <c r="AE29">
        <f>'IDT-1'!B29</f>
        <v>45</v>
      </c>
      <c r="AF29" s="26"/>
      <c r="AG29">
        <f t="shared" si="2"/>
        <v>1752.7045754448836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-102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30.069517480496966</v>
      </c>
      <c r="F30">
        <f>GT_Spot!P30</f>
        <v>0</v>
      </c>
      <c r="G30">
        <f>PPCL_NG!P30</f>
        <v>17.54</v>
      </c>
      <c r="H30">
        <f>PPCL_Spot!P30</f>
        <v>56.95</v>
      </c>
      <c r="I30">
        <f>Bawana_NG!P30</f>
        <v>99.62</v>
      </c>
      <c r="J30">
        <f>Bawana_RLNG!P30</f>
        <v>0</v>
      </c>
      <c r="K30">
        <f>Bawana_Spot!P30</f>
        <v>45</v>
      </c>
      <c r="L30">
        <f>TWOMCL!O30</f>
        <v>-0.30633951240552487</v>
      </c>
      <c r="M30">
        <f>EDWPCL!S30</f>
        <v>0</v>
      </c>
      <c r="N30">
        <f>'MSW BWN'!S30</f>
        <v>6.4705156000000006</v>
      </c>
      <c r="O30">
        <f>BRPL_ISGS_exbus!BB30</f>
        <v>1141.3248158280271</v>
      </c>
      <c r="P30" s="77">
        <v>117.9</v>
      </c>
      <c r="Q30" s="77">
        <v>29.65</v>
      </c>
      <c r="R30" s="80">
        <v>16.579999999999998</v>
      </c>
      <c r="S30" s="80">
        <v>0</v>
      </c>
      <c r="T30" s="78">
        <f>SUMPRODUCT(LTA!F30:AJ30,LTA!F$101:AJ$101,LTA!F$103:AJ$103)</f>
        <v>10.58</v>
      </c>
      <c r="U30" s="78">
        <f>SUMPRODUCT(LTA!F30:AJ30,LTA!F$102:AJ$102,LTA!F$103:AJ$103)</f>
        <v>63.28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208.66</v>
      </c>
      <c r="AB30" s="117">
        <f>-STOA!N30</f>
        <v>0</v>
      </c>
      <c r="AC30">
        <f t="shared" si="0"/>
        <v>17.141065526437355</v>
      </c>
      <c r="AD30">
        <f t="shared" si="1"/>
        <v>1723.1774438696814</v>
      </c>
      <c r="AE30">
        <f>'IDT-1'!B30</f>
        <v>0</v>
      </c>
      <c r="AF30" s="26"/>
      <c r="AG30">
        <f t="shared" si="2"/>
        <v>1723.1774438696814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-103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28.717938074172888</v>
      </c>
      <c r="F31">
        <f>GT_Spot!P31</f>
        <v>0</v>
      </c>
      <c r="G31">
        <f>PPCL_NG!P31</f>
        <v>17.54</v>
      </c>
      <c r="H31">
        <f>PPCL_Spot!P31</f>
        <v>57.217249170712947</v>
      </c>
      <c r="I31">
        <f>Bawana_NG!P31</f>
        <v>99.62</v>
      </c>
      <c r="J31">
        <f>Bawana_RLNG!P31</f>
        <v>0</v>
      </c>
      <c r="K31">
        <f>Bawana_Spot!P31</f>
        <v>45</v>
      </c>
      <c r="L31">
        <f>TWOMCL!O31</f>
        <v>-0.30633951240552487</v>
      </c>
      <c r="M31">
        <f>EDWPCL!S31</f>
        <v>0</v>
      </c>
      <c r="N31">
        <f>'MSW BWN'!S31</f>
        <v>7.1929923999999996</v>
      </c>
      <c r="O31">
        <f>BRPL_ISGS_exbus!BB31</f>
        <v>1113.6329683121032</v>
      </c>
      <c r="P31" s="77">
        <v>117.9</v>
      </c>
      <c r="Q31" s="77">
        <v>29.65</v>
      </c>
      <c r="R31" s="80">
        <v>28.779999999999994</v>
      </c>
      <c r="S31" s="80">
        <v>0</v>
      </c>
      <c r="T31" s="78">
        <f>SUMPRODUCT(LTA!F31:AJ31,LTA!F$101:AJ$101,LTA!F$103:AJ$103)</f>
        <v>19.52</v>
      </c>
      <c r="U31" s="78">
        <f>SUMPRODUCT(LTA!F31:AJ31,LTA!F$102:AJ$102,LTA!F$103:AJ$103)</f>
        <v>63.15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209.35999999999999</v>
      </c>
      <c r="AB31" s="117">
        <f>-STOA!N31</f>
        <v>0</v>
      </c>
      <c r="AC31">
        <f t="shared" si="0"/>
        <v>17.733344267184105</v>
      </c>
      <c r="AD31">
        <f t="shared" si="1"/>
        <v>1643.2414641773996</v>
      </c>
      <c r="AE31">
        <f>'IDT-1'!B31</f>
        <v>0</v>
      </c>
      <c r="AF31" s="26"/>
      <c r="AG31">
        <f t="shared" si="2"/>
        <v>1643.2414641773996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-176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28.717938074172888</v>
      </c>
      <c r="F32">
        <f>GT_Spot!P32</f>
        <v>0</v>
      </c>
      <c r="G32">
        <f>PPCL_NG!P32</f>
        <v>17.54</v>
      </c>
      <c r="H32">
        <f>PPCL_Spot!P32</f>
        <v>57.217249170712947</v>
      </c>
      <c r="I32">
        <f>Bawana_NG!P32</f>
        <v>99.62</v>
      </c>
      <c r="J32">
        <f>Bawana_RLNG!P32</f>
        <v>0</v>
      </c>
      <c r="K32">
        <f>Bawana_Spot!P32</f>
        <v>45</v>
      </c>
      <c r="L32">
        <f>TWOMCL!O32</f>
        <v>-0.30633951240552487</v>
      </c>
      <c r="M32">
        <f>EDWPCL!S32</f>
        <v>0</v>
      </c>
      <c r="N32">
        <f>'MSW BWN'!S32</f>
        <v>7.0725795999999992</v>
      </c>
      <c r="O32">
        <f>BRPL_ISGS_exbus!BB32</f>
        <v>1090.8112216629731</v>
      </c>
      <c r="P32" s="77">
        <v>117.9</v>
      </c>
      <c r="Q32" s="77">
        <v>29.65</v>
      </c>
      <c r="R32" s="80">
        <v>38.5</v>
      </c>
      <c r="S32" s="80">
        <v>0</v>
      </c>
      <c r="T32" s="78">
        <f>SUMPRODUCT(LTA!F32:AJ32,LTA!F$101:AJ$101,LTA!F$103:AJ$103)</f>
        <v>34.380000000000003</v>
      </c>
      <c r="U32" s="78">
        <f>SUMPRODUCT(LTA!F32:AJ32,LTA!F$102:AJ$102,LTA!F$103:AJ$103)</f>
        <v>64.790000000000006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210.76</v>
      </c>
      <c r="AB32" s="117">
        <f>-STOA!N32</f>
        <v>0</v>
      </c>
      <c r="AC32">
        <f t="shared" si="0"/>
        <v>17.872168666775909</v>
      </c>
      <c r="AD32">
        <f t="shared" si="1"/>
        <v>1636.7804803286779</v>
      </c>
      <c r="AE32">
        <f>'IDT-1'!B32</f>
        <v>0</v>
      </c>
      <c r="AF32" s="26"/>
      <c r="AG32">
        <f t="shared" si="2"/>
        <v>1636.7804803286779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-187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11.045962865828992</v>
      </c>
      <c r="F33">
        <f>GT_Spot!P33</f>
        <v>0</v>
      </c>
      <c r="G33">
        <f>PPCL_NG!P33</f>
        <v>17.54</v>
      </c>
      <c r="H33">
        <f>PPCL_Spot!P33</f>
        <v>57.217249170712947</v>
      </c>
      <c r="I33">
        <f>Bawana_NG!P33</f>
        <v>99.62</v>
      </c>
      <c r="J33">
        <f>Bawana_RLNG!P33</f>
        <v>0</v>
      </c>
      <c r="K33">
        <f>Bawana_Spot!P33</f>
        <v>45</v>
      </c>
      <c r="L33">
        <f>TWOMCL!O33</f>
        <v>-0.30633951240552487</v>
      </c>
      <c r="M33">
        <f>EDWPCL!S33</f>
        <v>0</v>
      </c>
      <c r="N33">
        <f>'MSW BWN'!S33</f>
        <v>7.2331300000000001</v>
      </c>
      <c r="O33">
        <f>BRPL_ISGS_exbus!BB33</f>
        <v>1071.434118676573</v>
      </c>
      <c r="P33" s="77">
        <v>117.9</v>
      </c>
      <c r="Q33" s="77">
        <v>29.65</v>
      </c>
      <c r="R33" s="80">
        <v>38.499999999999993</v>
      </c>
      <c r="S33" s="80">
        <v>0</v>
      </c>
      <c r="T33" s="78">
        <f>SUMPRODUCT(LTA!F33:AJ33,LTA!F$101:AJ$101,LTA!F$103:AJ$103)</f>
        <v>51.7</v>
      </c>
      <c r="U33" s="78">
        <f>SUMPRODUCT(LTA!F33:AJ33,LTA!F$102:AJ$102,LTA!F$103:AJ$103)</f>
        <v>62.879999999999995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212.85999999999999</v>
      </c>
      <c r="AB33" s="117">
        <f>-STOA!N33</f>
        <v>0</v>
      </c>
      <c r="AC33">
        <f t="shared" si="0"/>
        <v>18.331984676258031</v>
      </c>
      <c r="AD33">
        <f t="shared" si="1"/>
        <v>1545.9421365244516</v>
      </c>
      <c r="AE33">
        <f>'IDT-1'!B33</f>
        <v>0</v>
      </c>
      <c r="AF33" s="26"/>
      <c r="AG33">
        <f t="shared" si="2"/>
        <v>1545.9421365244516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-258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11.045962865828992</v>
      </c>
      <c r="F34">
        <f>GT_Spot!P34</f>
        <v>0</v>
      </c>
      <c r="G34">
        <f>PPCL_NG!P34</f>
        <v>17.54</v>
      </c>
      <c r="H34">
        <f>PPCL_Spot!P34</f>
        <v>57.217249170712947</v>
      </c>
      <c r="I34">
        <f>Bawana_NG!P34</f>
        <v>99.62</v>
      </c>
      <c r="J34">
        <f>Bawana_RLNG!P34</f>
        <v>0</v>
      </c>
      <c r="K34">
        <f>Bawana_Spot!P34</f>
        <v>45</v>
      </c>
      <c r="L34">
        <f>TWOMCL!O34</f>
        <v>-0.30633951240552487</v>
      </c>
      <c r="M34">
        <f>EDWPCL!S34</f>
        <v>0</v>
      </c>
      <c r="N34">
        <f>'MSW BWN'!S34</f>
        <v>7.4170939999999987</v>
      </c>
      <c r="O34">
        <f>BRPL_ISGS_exbus!BB34</f>
        <v>1060.7544273884587</v>
      </c>
      <c r="P34" s="77">
        <v>117.9</v>
      </c>
      <c r="Q34" s="77">
        <v>29.65</v>
      </c>
      <c r="R34" s="80">
        <v>38.499999999999993</v>
      </c>
      <c r="S34" s="80">
        <v>0</v>
      </c>
      <c r="T34" s="78">
        <f>SUMPRODUCT(LTA!F34:AJ34,LTA!F$101:AJ$101,LTA!F$103:AJ$103)</f>
        <v>72.760000000000005</v>
      </c>
      <c r="U34" s="78">
        <f>SUMPRODUCT(LTA!F34:AJ34,LTA!F$102:AJ$102,LTA!F$103:AJ$103)</f>
        <v>62.46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214.95999999999998</v>
      </c>
      <c r="AB34" s="117">
        <f>-STOA!N34</f>
        <v>0</v>
      </c>
      <c r="AC34">
        <f t="shared" si="0"/>
        <v>18.564028061433358</v>
      </c>
      <c r="AD34">
        <f t="shared" si="1"/>
        <v>1543.9543658511618</v>
      </c>
      <c r="AE34">
        <f>'IDT-1'!B34</f>
        <v>0</v>
      </c>
      <c r="AF34" s="26"/>
      <c r="AG34">
        <f t="shared" si="2"/>
        <v>1543.9543658511618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-272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11.045962865828992</v>
      </c>
      <c r="F35">
        <f>GT_Spot!P35</f>
        <v>0</v>
      </c>
      <c r="G35">
        <f>PPCL_NG!P35</f>
        <v>17.54</v>
      </c>
      <c r="H35">
        <f>PPCL_Spot!P35</f>
        <v>57.217249170712947</v>
      </c>
      <c r="I35">
        <f>Bawana_NG!P35</f>
        <v>99.62</v>
      </c>
      <c r="J35">
        <f>Bawana_RLNG!P35</f>
        <v>0</v>
      </c>
      <c r="K35">
        <f>Bawana_Spot!P35</f>
        <v>45</v>
      </c>
      <c r="L35">
        <f>TWOMCL!O35</f>
        <v>-0.30633951240552487</v>
      </c>
      <c r="M35">
        <f>EDWPCL!S35</f>
        <v>0</v>
      </c>
      <c r="N35">
        <f>'MSW BWN'!S35</f>
        <v>6.5825663999999993</v>
      </c>
      <c r="O35">
        <f>BRPL_ISGS_exbus!BB35</f>
        <v>1051.3772064108309</v>
      </c>
      <c r="P35" s="77">
        <v>117.9</v>
      </c>
      <c r="Q35" s="77">
        <v>29.65</v>
      </c>
      <c r="R35" s="80">
        <v>38.999999999999993</v>
      </c>
      <c r="S35" s="80">
        <v>0</v>
      </c>
      <c r="T35" s="78">
        <f>SUMPRODUCT(LTA!F35:AJ35,LTA!F$101:AJ$101,LTA!F$103:AJ$103)</f>
        <v>96.09</v>
      </c>
      <c r="U35" s="78">
        <f>SUMPRODUCT(LTA!F35:AJ35,LTA!F$102:AJ$102,LTA!F$103:AJ$103)</f>
        <v>63.209999999999994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217.06</v>
      </c>
      <c r="AB35" s="117">
        <f>-STOA!N35</f>
        <v>0</v>
      </c>
      <c r="AC35">
        <f t="shared" si="0"/>
        <v>19.223880070237559</v>
      </c>
      <c r="AD35">
        <f t="shared" si="1"/>
        <v>1501.76276526473</v>
      </c>
      <c r="AE35">
        <f>'IDT-1'!B35</f>
        <v>0</v>
      </c>
      <c r="AF35" s="26"/>
      <c r="AG35">
        <f t="shared" si="2"/>
        <v>1501.76276526473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-330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11.045962865828992</v>
      </c>
      <c r="F36">
        <f>GT_Spot!P36</f>
        <v>0</v>
      </c>
      <c r="G36">
        <f>PPCL_NG!P36</f>
        <v>17.54</v>
      </c>
      <c r="H36">
        <f>PPCL_Spot!P36</f>
        <v>57.217249170712947</v>
      </c>
      <c r="I36">
        <f>Bawana_NG!P36</f>
        <v>99.62</v>
      </c>
      <c r="J36">
        <f>Bawana_RLNG!P36</f>
        <v>0</v>
      </c>
      <c r="K36">
        <f>Bawana_Spot!P36</f>
        <v>45</v>
      </c>
      <c r="L36">
        <f>TWOMCL!O36</f>
        <v>-0.30633951240552487</v>
      </c>
      <c r="M36">
        <f>EDWPCL!S36</f>
        <v>0</v>
      </c>
      <c r="N36">
        <f>'MSW BWN'!S36</f>
        <v>7.2649055999999996</v>
      </c>
      <c r="O36">
        <f>BRPL_ISGS_exbus!BB36</f>
        <v>1043.9307004958139</v>
      </c>
      <c r="P36" s="77">
        <v>117.9</v>
      </c>
      <c r="Q36" s="77">
        <v>29.65</v>
      </c>
      <c r="R36" s="80">
        <v>38.999999999999993</v>
      </c>
      <c r="S36" s="80">
        <v>0</v>
      </c>
      <c r="T36" s="78">
        <f>SUMPRODUCT(LTA!F36:AJ36,LTA!F$101:AJ$101,LTA!F$103:AJ$103)</f>
        <v>120.44</v>
      </c>
      <c r="U36" s="78">
        <f>SUMPRODUCT(LTA!F36:AJ36,LTA!F$102:AJ$102,LTA!F$103:AJ$103)</f>
        <v>63.51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221.95999999999998</v>
      </c>
      <c r="AB36" s="117">
        <f>-STOA!N36</f>
        <v>0</v>
      </c>
      <c r="AC36">
        <f t="shared" si="0"/>
        <v>19.024879664646623</v>
      </c>
      <c r="AD36">
        <f t="shared" si="1"/>
        <v>1569.7475989553038</v>
      </c>
      <c r="AE36">
        <f>'IDT-1'!B36</f>
        <v>0</v>
      </c>
      <c r="AF36" s="26"/>
      <c r="AG36">
        <f t="shared" si="2"/>
        <v>1569.7475989553038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-285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11.045962865828992</v>
      </c>
      <c r="F37">
        <f>GT_Spot!P37</f>
        <v>0</v>
      </c>
      <c r="G37">
        <f>PPCL_NG!P37</f>
        <v>17.54</v>
      </c>
      <c r="H37">
        <f>PPCL_Spot!P37</f>
        <v>57.217249170712947</v>
      </c>
      <c r="I37">
        <f>Bawana_NG!P37</f>
        <v>99.62</v>
      </c>
      <c r="J37">
        <f>Bawana_RLNG!P37</f>
        <v>0</v>
      </c>
      <c r="K37">
        <f>Bawana_Spot!P37</f>
        <v>45</v>
      </c>
      <c r="L37">
        <f>TWOMCL!O37</f>
        <v>-0.30633951240552487</v>
      </c>
      <c r="M37">
        <f>EDWPCL!S37</f>
        <v>0</v>
      </c>
      <c r="N37">
        <f>'MSW BWN'!S37</f>
        <v>8.1479327999999995</v>
      </c>
      <c r="O37">
        <f>BRPL_ISGS_exbus!BB37</f>
        <v>894.20000787473862</v>
      </c>
      <c r="P37" s="77">
        <v>117.9</v>
      </c>
      <c r="Q37" s="77">
        <v>29.65</v>
      </c>
      <c r="R37" s="80">
        <v>38.999999999999993</v>
      </c>
      <c r="S37" s="80">
        <v>0</v>
      </c>
      <c r="T37" s="78">
        <f>SUMPRODUCT(LTA!F37:AJ37,LTA!F$101:AJ$101,LTA!F$103:AJ$103)</f>
        <v>145.60999999999999</v>
      </c>
      <c r="U37" s="78">
        <f>SUMPRODUCT(LTA!F37:AJ37,LTA!F$102:AJ$102,LTA!F$103:AJ$103)</f>
        <v>65.56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222.66</v>
      </c>
      <c r="AB37" s="117">
        <f>-STOA!N37</f>
        <v>0</v>
      </c>
      <c r="AC37">
        <f t="shared" si="0"/>
        <v>16.007528154058193</v>
      </c>
      <c r="AD37">
        <f t="shared" si="1"/>
        <v>1671.837285044817</v>
      </c>
      <c r="AE37">
        <f>'IDT-1'!B37</f>
        <v>0</v>
      </c>
      <c r="AF37" s="26"/>
      <c r="AG37">
        <f t="shared" si="2"/>
        <v>1671.837285044817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-65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11.045962865828992</v>
      </c>
      <c r="F38">
        <f>GT_Spot!P38</f>
        <v>0</v>
      </c>
      <c r="G38">
        <f>PPCL_NG!P38</f>
        <v>17.54</v>
      </c>
      <c r="H38">
        <f>PPCL_Spot!P38</f>
        <v>57.217249170712947</v>
      </c>
      <c r="I38">
        <f>Bawana_NG!P38</f>
        <v>99.62</v>
      </c>
      <c r="J38">
        <f>Bawana_RLNG!P38</f>
        <v>0</v>
      </c>
      <c r="K38">
        <f>Bawana_Spot!P38</f>
        <v>45</v>
      </c>
      <c r="L38">
        <f>TWOMCL!O38</f>
        <v>-0.30633951240552487</v>
      </c>
      <c r="M38">
        <f>EDWPCL!S38</f>
        <v>0</v>
      </c>
      <c r="N38">
        <f>'MSW BWN'!S38</f>
        <v>7.9639687999999991</v>
      </c>
      <c r="O38">
        <f>BRPL_ISGS_exbus!BB38</f>
        <v>862.36939811522495</v>
      </c>
      <c r="P38" s="77">
        <v>117.9</v>
      </c>
      <c r="Q38" s="77">
        <v>29.65</v>
      </c>
      <c r="R38" s="80">
        <v>38.999999999999993</v>
      </c>
      <c r="S38" s="80">
        <v>0</v>
      </c>
      <c r="T38" s="78">
        <f>SUMPRODUCT(LTA!F38:AJ38,LTA!F$101:AJ$101,LTA!F$103:AJ$103)</f>
        <v>171.07999999999998</v>
      </c>
      <c r="U38" s="78">
        <f>SUMPRODUCT(LTA!F38:AJ38,LTA!F$102:AJ$102,LTA!F$103:AJ$103)</f>
        <v>42.47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227.56</v>
      </c>
      <c r="AB38" s="117">
        <f>-STOA!N38</f>
        <v>0</v>
      </c>
      <c r="AC38">
        <f t="shared" si="0"/>
        <v>15.612301354530564</v>
      </c>
      <c r="AD38">
        <f t="shared" si="1"/>
        <v>1667.497938084831</v>
      </c>
      <c r="AE38">
        <f>'IDT-1'!B38</f>
        <v>0</v>
      </c>
      <c r="AF38" s="26"/>
      <c r="AG38">
        <f t="shared" si="2"/>
        <v>1667.497938084831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-45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10.86145912320481</v>
      </c>
      <c r="F39">
        <f>GT_Spot!P39</f>
        <v>0</v>
      </c>
      <c r="G39">
        <f>PPCL_NG!P39</f>
        <v>17.54</v>
      </c>
      <c r="H39">
        <f>PPCL_Spot!P39</f>
        <v>57.217249170712947</v>
      </c>
      <c r="I39">
        <f>Bawana_NG!P39</f>
        <v>99.62</v>
      </c>
      <c r="J39">
        <f>Bawana_RLNG!P39</f>
        <v>0</v>
      </c>
      <c r="K39">
        <f>Bawana_Spot!P39</f>
        <v>45</v>
      </c>
      <c r="L39">
        <f>TWOMCL!O39</f>
        <v>-0.30633951240552487</v>
      </c>
      <c r="M39">
        <f>EDWPCL!S39</f>
        <v>0</v>
      </c>
      <c r="N39">
        <f>'MSW BWN'!S39</f>
        <v>7.642868</v>
      </c>
      <c r="O39">
        <f>BRPL_ISGS_exbus!BB39</f>
        <v>875.68747538520586</v>
      </c>
      <c r="P39" s="77">
        <v>117.9</v>
      </c>
      <c r="Q39" s="77">
        <v>29.65</v>
      </c>
      <c r="R39" s="80">
        <v>38.999999999999993</v>
      </c>
      <c r="S39" s="80">
        <v>0</v>
      </c>
      <c r="T39" s="78">
        <f>SUMPRODUCT(LTA!F39:AJ39,LTA!F$101:AJ$101,LTA!F$103:AJ$103)</f>
        <v>195.48</v>
      </c>
      <c r="U39" s="78">
        <f>SUMPRODUCT(LTA!F39:AJ39,LTA!F$102:AJ$102,LTA!F$103:AJ$103)</f>
        <v>42.33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229.71</v>
      </c>
      <c r="AB39" s="117">
        <f>-STOA!N39</f>
        <v>0</v>
      </c>
      <c r="AC39">
        <f t="shared" si="0"/>
        <v>16.170534175063992</v>
      </c>
      <c r="AD39">
        <f t="shared" si="1"/>
        <v>1682.1621779916543</v>
      </c>
      <c r="AE39">
        <f>'IDT-1'!B39</f>
        <v>0</v>
      </c>
      <c r="AF39" s="26"/>
      <c r="AG39">
        <f t="shared" si="2"/>
        <v>1682.1621779916543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-69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10.511797752808988</v>
      </c>
      <c r="F40">
        <f>GT_Spot!P40</f>
        <v>0</v>
      </c>
      <c r="G40">
        <f>PPCL_NG!P40</f>
        <v>17.54</v>
      </c>
      <c r="H40">
        <f>PPCL_Spot!P40</f>
        <v>57.217249170712947</v>
      </c>
      <c r="I40">
        <f>Bawana_NG!P40</f>
        <v>99.62</v>
      </c>
      <c r="J40">
        <f>Bawana_RLNG!P40</f>
        <v>0</v>
      </c>
      <c r="K40">
        <f>Bawana_Spot!P40</f>
        <v>45</v>
      </c>
      <c r="L40">
        <f>TWOMCL!O40</f>
        <v>-0.30633951240552487</v>
      </c>
      <c r="M40">
        <f>EDWPCL!S40</f>
        <v>0</v>
      </c>
      <c r="N40">
        <f>'MSW BWN'!S40</f>
        <v>7.3134052000000001</v>
      </c>
      <c r="O40">
        <f>BRPL_ISGS_exbus!BB40</f>
        <v>901.74928356750604</v>
      </c>
      <c r="P40" s="77">
        <v>117.9</v>
      </c>
      <c r="Q40" s="77">
        <v>29.65</v>
      </c>
      <c r="R40" s="80">
        <v>38.999999999999993</v>
      </c>
      <c r="S40" s="80">
        <v>0</v>
      </c>
      <c r="T40" s="78">
        <f>SUMPRODUCT(LTA!F40:AJ40,LTA!F$101:AJ$101,LTA!F$103:AJ$103)</f>
        <v>218.26</v>
      </c>
      <c r="U40" s="78">
        <f>SUMPRODUCT(LTA!F40:AJ40,LTA!F$102:AJ$102,LTA!F$103:AJ$103)</f>
        <v>42.96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231.81</v>
      </c>
      <c r="AB40" s="117">
        <f>-STOA!N40</f>
        <v>0</v>
      </c>
      <c r="AC40">
        <f t="shared" si="0"/>
        <v>16.609511666846554</v>
      </c>
      <c r="AD40">
        <f t="shared" si="1"/>
        <v>1733.6158845117759</v>
      </c>
      <c r="AE40">
        <f>'IDT-1'!B40</f>
        <v>0</v>
      </c>
      <c r="AF40" s="26"/>
      <c r="AG40">
        <f t="shared" si="2"/>
        <v>1733.6158845117759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-68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10.542877330851612</v>
      </c>
      <c r="F41">
        <f>GT_Spot!P41</f>
        <v>0</v>
      </c>
      <c r="G41">
        <f>PPCL_NG!P41</f>
        <v>17.54</v>
      </c>
      <c r="H41">
        <f>PPCL_Spot!P41</f>
        <v>57.217249170712947</v>
      </c>
      <c r="I41">
        <f>Bawana_NG!P41</f>
        <v>99.62</v>
      </c>
      <c r="J41">
        <f>Bawana_RLNG!P41</f>
        <v>0</v>
      </c>
      <c r="K41">
        <f>Bawana_Spot!P41</f>
        <v>45</v>
      </c>
      <c r="L41">
        <f>TWOMCL!O41</f>
        <v>-0.30633951240552487</v>
      </c>
      <c r="M41">
        <f>EDWPCL!S41</f>
        <v>0</v>
      </c>
      <c r="N41">
        <f>'MSW BWN'!S41</f>
        <v>6.4303779999999993</v>
      </c>
      <c r="O41">
        <f>BRPL_ISGS_exbus!BB41</f>
        <v>924.91407150655311</v>
      </c>
      <c r="P41" s="77">
        <v>117.9</v>
      </c>
      <c r="Q41" s="77">
        <v>29.65</v>
      </c>
      <c r="R41" s="80">
        <v>38.999999999999993</v>
      </c>
      <c r="S41" s="80">
        <v>0</v>
      </c>
      <c r="T41" s="78">
        <f>SUMPRODUCT(LTA!F41:AJ41,LTA!F$101:AJ$101,LTA!F$103:AJ$103)</f>
        <v>239.51000000000002</v>
      </c>
      <c r="U41" s="78">
        <f>SUMPRODUCT(LTA!F41:AJ41,LTA!F$102:AJ$102,LTA!F$103:AJ$103)</f>
        <v>42.480000000000004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234.61</v>
      </c>
      <c r="AB41" s="117">
        <f>-STOA!N41</f>
        <v>0</v>
      </c>
      <c r="AC41">
        <f t="shared" si="0"/>
        <v>17.608115205624031</v>
      </c>
      <c r="AD41">
        <f t="shared" si="1"/>
        <v>1711.5001212900884</v>
      </c>
      <c r="AE41">
        <f>'IDT-1'!B41</f>
        <v>0</v>
      </c>
      <c r="AF41" s="26"/>
      <c r="AG41">
        <f t="shared" si="2"/>
        <v>1711.5001212900884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-135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10.542877330851612</v>
      </c>
      <c r="F42">
        <f>GT_Spot!P42</f>
        <v>0</v>
      </c>
      <c r="G42">
        <f>PPCL_NG!P42</f>
        <v>17.54</v>
      </c>
      <c r="H42">
        <f>PPCL_Spot!P42</f>
        <v>57.217249170712947</v>
      </c>
      <c r="I42">
        <f>Bawana_NG!P42</f>
        <v>99.62</v>
      </c>
      <c r="J42">
        <f>Bawana_RLNG!P42</f>
        <v>0</v>
      </c>
      <c r="K42">
        <f>Bawana_Spot!P42</f>
        <v>45</v>
      </c>
      <c r="L42">
        <f>TWOMCL!O42</f>
        <v>-0.30633951240552487</v>
      </c>
      <c r="M42">
        <f>EDWPCL!S42</f>
        <v>0</v>
      </c>
      <c r="N42">
        <f>'MSW BWN'!S42</f>
        <v>6.1176391999999993</v>
      </c>
      <c r="O42">
        <f>BRPL_ISGS_exbus!BB42</f>
        <v>940.35021119397686</v>
      </c>
      <c r="P42" s="77">
        <v>117.9</v>
      </c>
      <c r="Q42" s="77">
        <v>29.65</v>
      </c>
      <c r="R42" s="80">
        <v>38.999999999999993</v>
      </c>
      <c r="S42" s="80">
        <v>0</v>
      </c>
      <c r="T42" s="78">
        <f>SUMPRODUCT(LTA!F42:AJ42,LTA!F$101:AJ$101,LTA!F$103:AJ$103)</f>
        <v>260.13</v>
      </c>
      <c r="U42" s="78">
        <f>SUMPRODUCT(LTA!F42:AJ42,LTA!F$102:AJ$102,LTA!F$103:AJ$103)</f>
        <v>41.629999999999995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236.71</v>
      </c>
      <c r="AB42" s="117">
        <f>-STOA!N42</f>
        <v>0</v>
      </c>
      <c r="AC42">
        <f t="shared" si="0"/>
        <v>17.267797569268712</v>
      </c>
      <c r="AD42">
        <f t="shared" si="1"/>
        <v>1823.8338398138676</v>
      </c>
      <c r="AE42">
        <f>'IDT-1'!B42</f>
        <v>0</v>
      </c>
      <c r="AF42" s="26"/>
      <c r="AG42">
        <f t="shared" si="2"/>
        <v>1823.8338398138676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-60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10.542877330851612</v>
      </c>
      <c r="F43">
        <f>GT_Spot!P43</f>
        <v>0</v>
      </c>
      <c r="G43">
        <f>PPCL_NG!P43</f>
        <v>17.54</v>
      </c>
      <c r="H43">
        <f>PPCL_Spot!P43</f>
        <v>57.217249170712947</v>
      </c>
      <c r="I43">
        <f>Bawana_NG!P43</f>
        <v>99.62</v>
      </c>
      <c r="J43">
        <f>Bawana_RLNG!P43</f>
        <v>0</v>
      </c>
      <c r="K43">
        <f>Bawana_Spot!P43</f>
        <v>45</v>
      </c>
      <c r="L43">
        <f>TWOMCL!O43</f>
        <v>-0.30633951240552487</v>
      </c>
      <c r="M43">
        <f>EDWPCL!S43</f>
        <v>0</v>
      </c>
      <c r="N43">
        <f>'MSW BWN'!S43</f>
        <v>6.1811903999999993</v>
      </c>
      <c r="O43">
        <f>BRPL_ISGS_exbus!BB43</f>
        <v>960.56161949270052</v>
      </c>
      <c r="P43" s="77">
        <v>117.9</v>
      </c>
      <c r="Q43" s="77">
        <v>29.65</v>
      </c>
      <c r="R43" s="80">
        <v>38.999999999999993</v>
      </c>
      <c r="S43" s="80">
        <v>0</v>
      </c>
      <c r="T43" s="78">
        <f>SUMPRODUCT(LTA!F43:AJ43,LTA!F$101:AJ$101,LTA!F$103:AJ$103)</f>
        <v>277.81</v>
      </c>
      <c r="U43" s="78">
        <f>SUMPRODUCT(LTA!F43:AJ43,LTA!F$102:AJ$102,LTA!F$103:AJ$103)</f>
        <v>40.29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238.11</v>
      </c>
      <c r="AB43" s="117">
        <f>-STOA!N43</f>
        <v>0</v>
      </c>
      <c r="AC43">
        <f t="shared" si="0"/>
        <v>17.868673038523337</v>
      </c>
      <c r="AD43">
        <f t="shared" si="1"/>
        <v>1831.2479238433361</v>
      </c>
      <c r="AE43">
        <f>'IDT-1'!B43</f>
        <v>20</v>
      </c>
      <c r="AF43" s="26"/>
      <c r="AG43">
        <f t="shared" si="2"/>
        <v>1851.2479238433361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-90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10.542877330851612</v>
      </c>
      <c r="F44">
        <f>GT_Spot!P44</f>
        <v>0</v>
      </c>
      <c r="G44">
        <f>PPCL_NG!P44</f>
        <v>17.54</v>
      </c>
      <c r="H44">
        <f>PPCL_Spot!P44</f>
        <v>57.217249170712947</v>
      </c>
      <c r="I44">
        <f>Bawana_NG!P44</f>
        <v>99.62</v>
      </c>
      <c r="J44">
        <f>Bawana_RLNG!P44</f>
        <v>0</v>
      </c>
      <c r="K44">
        <f>Bawana_Spot!P44</f>
        <v>45</v>
      </c>
      <c r="L44">
        <f>TWOMCL!O44</f>
        <v>-0.30633951240552487</v>
      </c>
      <c r="M44">
        <f>EDWPCL!S44</f>
        <v>0</v>
      </c>
      <c r="N44">
        <f>'MSW BWN'!S44</f>
        <v>6.6310659999999988</v>
      </c>
      <c r="O44">
        <f>BRPL_ISGS_exbus!BB44</f>
        <v>974.54930041550938</v>
      </c>
      <c r="P44" s="77">
        <v>117.9</v>
      </c>
      <c r="Q44" s="77">
        <v>29.65</v>
      </c>
      <c r="R44" s="80">
        <v>38.999999999999993</v>
      </c>
      <c r="S44" s="80">
        <v>0</v>
      </c>
      <c r="T44" s="78">
        <f>SUMPRODUCT(LTA!F44:AJ44,LTA!F$101:AJ$101,LTA!F$103:AJ$103)</f>
        <v>291.37</v>
      </c>
      <c r="U44" s="78">
        <f>SUMPRODUCT(LTA!F44:AJ44,LTA!F$102:AJ$102,LTA!F$103:AJ$103)</f>
        <v>39.630000000000003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239.51</v>
      </c>
      <c r="AB44" s="117">
        <f>-STOA!N44</f>
        <v>0</v>
      </c>
      <c r="AC44">
        <f t="shared" si="0"/>
        <v>18.299126086367963</v>
      </c>
      <c r="AD44">
        <f t="shared" si="1"/>
        <v>1839.5550273183007</v>
      </c>
      <c r="AE44">
        <f>'IDT-1'!B44</f>
        <v>39</v>
      </c>
      <c r="AF44" s="26"/>
      <c r="AG44">
        <f t="shared" si="2"/>
        <v>1878.5550273183007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-110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10.542877330851612</v>
      </c>
      <c r="F45">
        <f>GT_Spot!P45</f>
        <v>0</v>
      </c>
      <c r="G45">
        <f>PPCL_NG!P45</f>
        <v>17.54</v>
      </c>
      <c r="H45">
        <f>PPCL_Spot!P45</f>
        <v>57.217249170712947</v>
      </c>
      <c r="I45">
        <f>Bawana_NG!P45</f>
        <v>99.62</v>
      </c>
      <c r="J45">
        <f>Bawana_RLNG!P45</f>
        <v>0</v>
      </c>
      <c r="K45">
        <f>Bawana_Spot!P45</f>
        <v>45</v>
      </c>
      <c r="L45">
        <f>TWOMCL!O45</f>
        <v>-0.30633951240552487</v>
      </c>
      <c r="M45">
        <f>EDWPCL!S45</f>
        <v>0</v>
      </c>
      <c r="N45">
        <f>'MSW BWN'!S45</f>
        <v>7.1612168</v>
      </c>
      <c r="O45">
        <f>BRPL_ISGS_exbus!BB45</f>
        <v>1046.3095968370221</v>
      </c>
      <c r="P45" s="77">
        <v>117.9</v>
      </c>
      <c r="Q45" s="77">
        <v>29.65</v>
      </c>
      <c r="R45" s="80">
        <v>38.999999999999993</v>
      </c>
      <c r="S45" s="80">
        <v>0</v>
      </c>
      <c r="T45" s="78">
        <f>SUMPRODUCT(LTA!F45:AJ45,LTA!F$101:AJ$101,LTA!F$103:AJ$103)</f>
        <v>302.28999999999996</v>
      </c>
      <c r="U45" s="78">
        <f>SUMPRODUCT(LTA!F45:AJ45,LTA!F$102:AJ$102,LTA!F$103:AJ$103)</f>
        <v>39.07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240.21</v>
      </c>
      <c r="AB45" s="117">
        <f>-STOA!N45</f>
        <v>0</v>
      </c>
      <c r="AC45">
        <f t="shared" si="0"/>
        <v>19.387735122805083</v>
      </c>
      <c r="AD45">
        <f t="shared" si="1"/>
        <v>1881.8168655033762</v>
      </c>
      <c r="AE45">
        <f>'IDT-1'!B45</f>
        <v>54</v>
      </c>
      <c r="AF45" s="26"/>
      <c r="AG45">
        <f t="shared" si="2"/>
        <v>1935.8168655033762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-150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10.542877330851612</v>
      </c>
      <c r="F46">
        <f>GT_Spot!P46</f>
        <v>0</v>
      </c>
      <c r="G46">
        <f>PPCL_NG!P46</f>
        <v>17.54</v>
      </c>
      <c r="H46">
        <f>PPCL_Spot!P46</f>
        <v>57.217249170712947</v>
      </c>
      <c r="I46">
        <f>Bawana_NG!P46</f>
        <v>99.62</v>
      </c>
      <c r="J46">
        <f>Bawana_RLNG!P46</f>
        <v>0</v>
      </c>
      <c r="K46">
        <f>Bawana_Spot!P46</f>
        <v>45</v>
      </c>
      <c r="L46">
        <f>TWOMCL!O46</f>
        <v>-0.30633951240552487</v>
      </c>
      <c r="M46">
        <f>EDWPCL!S46</f>
        <v>0</v>
      </c>
      <c r="N46">
        <f>'MSW BWN'!S46</f>
        <v>7.5375067999999992</v>
      </c>
      <c r="O46">
        <f>BRPL_ISGS_exbus!BB46</f>
        <v>1046.2557895666223</v>
      </c>
      <c r="P46" s="77">
        <v>117.9</v>
      </c>
      <c r="Q46" s="77">
        <v>29.65</v>
      </c>
      <c r="R46" s="80">
        <v>38.999999999999993</v>
      </c>
      <c r="S46" s="80">
        <v>0</v>
      </c>
      <c r="T46" s="78">
        <f>SUMPRODUCT(LTA!F46:AJ46,LTA!F$101:AJ$101,LTA!F$103:AJ$103)</f>
        <v>309.27999999999997</v>
      </c>
      <c r="U46" s="78">
        <f>SUMPRODUCT(LTA!F46:AJ46,LTA!F$102:AJ$102,LTA!F$103:AJ$103)</f>
        <v>39.550000000000004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240.21</v>
      </c>
      <c r="AB46" s="117">
        <f>-STOA!N46</f>
        <v>0</v>
      </c>
      <c r="AC46">
        <f t="shared" si="0"/>
        <v>19.545090246047518</v>
      </c>
      <c r="AD46">
        <f t="shared" si="1"/>
        <v>1879.4519931097338</v>
      </c>
      <c r="AE46">
        <f>'IDT-1'!B46</f>
        <v>73</v>
      </c>
      <c r="AF46" s="26"/>
      <c r="AG46">
        <f t="shared" si="2"/>
        <v>1952.4519931097338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-160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10.542877330851612</v>
      </c>
      <c r="F47">
        <f>GT_Spot!P47</f>
        <v>0</v>
      </c>
      <c r="G47">
        <f>PPCL_NG!P47</f>
        <v>17.54</v>
      </c>
      <c r="H47">
        <f>PPCL_Spot!P47</f>
        <v>57.217249170712947</v>
      </c>
      <c r="I47">
        <f>Bawana_NG!P47</f>
        <v>99.62</v>
      </c>
      <c r="J47">
        <f>Bawana_RLNG!P47</f>
        <v>0</v>
      </c>
      <c r="K47">
        <f>Bawana_Spot!P47</f>
        <v>45</v>
      </c>
      <c r="L47">
        <f>TWOMCL!O47</f>
        <v>-0.30633951240552487</v>
      </c>
      <c r="M47">
        <f>EDWPCL!S47</f>
        <v>0</v>
      </c>
      <c r="N47">
        <f>'MSW BWN'!S47</f>
        <v>7.9305207999999991</v>
      </c>
      <c r="O47">
        <f>BRPL_ISGS_exbus!BB47</f>
        <v>1040.2715538538221</v>
      </c>
      <c r="P47" s="77">
        <v>117.9</v>
      </c>
      <c r="Q47" s="77">
        <v>29.65</v>
      </c>
      <c r="R47" s="80">
        <v>38.999999999999993</v>
      </c>
      <c r="S47" s="80">
        <v>0</v>
      </c>
      <c r="T47" s="78">
        <f>SUMPRODUCT(LTA!F47:AJ47,LTA!F$101:AJ$101,LTA!F$103:AJ$103)</f>
        <v>313.89999999999998</v>
      </c>
      <c r="U47" s="78">
        <f>SUMPRODUCT(LTA!F47:AJ47,LTA!F$102:AJ$102,LTA!F$103:AJ$103)</f>
        <v>29.130000000000003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240.21</v>
      </c>
      <c r="AB47" s="117">
        <f>-STOA!N47</f>
        <v>0</v>
      </c>
      <c r="AC47">
        <f t="shared" si="0"/>
        <v>19.9775351463066</v>
      </c>
      <c r="AD47">
        <f t="shared" si="1"/>
        <v>1807.6283264966748</v>
      </c>
      <c r="AE47">
        <f>'IDT-1'!B47</f>
        <v>83</v>
      </c>
      <c r="AF47" s="26"/>
      <c r="AG47">
        <f t="shared" si="2"/>
        <v>1890.6283264966748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-220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10.236424193298944</v>
      </c>
      <c r="F48">
        <f>GT_Spot!P48</f>
        <v>0</v>
      </c>
      <c r="G48">
        <f>PPCL_NG!P48</f>
        <v>17.54</v>
      </c>
      <c r="H48">
        <f>PPCL_Spot!P48</f>
        <v>57.217249170712947</v>
      </c>
      <c r="I48">
        <f>Bawana_NG!P48</f>
        <v>99.62</v>
      </c>
      <c r="J48">
        <f>Bawana_RLNG!P48</f>
        <v>0</v>
      </c>
      <c r="K48">
        <f>Bawana_Spot!P48</f>
        <v>45</v>
      </c>
      <c r="L48">
        <f>TWOMCL!O48</f>
        <v>-0.30633951240552487</v>
      </c>
      <c r="M48">
        <f>EDWPCL!S48</f>
        <v>0</v>
      </c>
      <c r="N48">
        <f>'MSW BWN'!S48</f>
        <v>7.7866943999999991</v>
      </c>
      <c r="O48">
        <f>BRPL_ISGS_exbus!BB48</f>
        <v>1016.029509018214</v>
      </c>
      <c r="P48" s="77">
        <v>117.9</v>
      </c>
      <c r="Q48" s="77">
        <v>29.65</v>
      </c>
      <c r="R48" s="80">
        <v>38.999999999999993</v>
      </c>
      <c r="S48" s="80">
        <v>0</v>
      </c>
      <c r="T48" s="78">
        <f>SUMPRODUCT(LTA!F48:AJ48,LTA!F$101:AJ$101,LTA!F$103:AJ$103)</f>
        <v>314.68</v>
      </c>
      <c r="U48" s="78">
        <f>SUMPRODUCT(LTA!F48:AJ48,LTA!F$102:AJ$102,LTA!F$103:AJ$103)</f>
        <v>29.439999999999998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240.21</v>
      </c>
      <c r="AB48" s="117">
        <f>-STOA!N48</f>
        <v>0</v>
      </c>
      <c r="AC48">
        <f t="shared" si="0"/>
        <v>19.414709590934972</v>
      </c>
      <c r="AD48">
        <f t="shared" si="1"/>
        <v>1824.5888276788858</v>
      </c>
      <c r="AE48">
        <f>'IDT-1'!B48</f>
        <v>98</v>
      </c>
      <c r="AF48" s="26"/>
      <c r="AG48">
        <f t="shared" si="2"/>
        <v>1922.5888276788858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-180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10.2358693215554</v>
      </c>
      <c r="F49">
        <f>GT_Spot!P49</f>
        <v>0</v>
      </c>
      <c r="G49">
        <f>PPCL_NG!P49</f>
        <v>17.54</v>
      </c>
      <c r="H49">
        <f>PPCL_Spot!P49</f>
        <v>58.842828982162608</v>
      </c>
      <c r="I49">
        <f>Bawana_NG!P49</f>
        <v>99.62</v>
      </c>
      <c r="J49">
        <f>Bawana_RLNG!P49</f>
        <v>0</v>
      </c>
      <c r="K49">
        <f>Bawana_Spot!P49</f>
        <v>45</v>
      </c>
      <c r="L49">
        <f>TWOMCL!O49</f>
        <v>-0.30633951240552487</v>
      </c>
      <c r="M49">
        <f>EDWPCL!S49</f>
        <v>0</v>
      </c>
      <c r="N49">
        <f>'MSW BWN'!S49</f>
        <v>7.5140931999999996</v>
      </c>
      <c r="O49">
        <f>BRPL_ISGS_exbus!BB49</f>
        <v>1016.2863211166139</v>
      </c>
      <c r="P49" s="77">
        <v>117.9</v>
      </c>
      <c r="Q49" s="77">
        <v>29.65</v>
      </c>
      <c r="R49" s="80">
        <v>38.999999999999993</v>
      </c>
      <c r="S49" s="80">
        <v>0</v>
      </c>
      <c r="T49" s="78">
        <f>SUMPRODUCT(LTA!F49:AJ49,LTA!F$101:AJ$101,LTA!F$103:AJ$103)</f>
        <v>319.45</v>
      </c>
      <c r="U49" s="78">
        <f>SUMPRODUCT(LTA!F49:AJ49,LTA!F$102:AJ$102,LTA!F$103:AJ$103)</f>
        <v>29.86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240.21</v>
      </c>
      <c r="AB49" s="117">
        <f>-STOA!N49</f>
        <v>0</v>
      </c>
      <c r="AC49">
        <f t="shared" si="0"/>
        <v>19.030636490200539</v>
      </c>
      <c r="AD49">
        <f t="shared" si="1"/>
        <v>1881.7721366177259</v>
      </c>
      <c r="AE49">
        <f>'IDT-1'!B49</f>
        <v>93</v>
      </c>
      <c r="AF49" s="26"/>
      <c r="AG49">
        <f t="shared" si="2"/>
        <v>1974.7721366177259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-130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10.23760424352303</v>
      </c>
      <c r="F50">
        <f>GT_Spot!P50</f>
        <v>0</v>
      </c>
      <c r="G50">
        <f>PPCL_NG!P50</f>
        <v>17.54</v>
      </c>
      <c r="H50">
        <f>PPCL_Spot!P50</f>
        <v>57.217249170712947</v>
      </c>
      <c r="I50">
        <f>Bawana_NG!P50</f>
        <v>99.62</v>
      </c>
      <c r="J50">
        <f>Bawana_RLNG!P50</f>
        <v>0</v>
      </c>
      <c r="K50">
        <f>Bawana_Spot!P50</f>
        <v>45</v>
      </c>
      <c r="L50">
        <f>TWOMCL!O50</f>
        <v>-0.30633951240552487</v>
      </c>
      <c r="M50">
        <f>EDWPCL!S50</f>
        <v>0</v>
      </c>
      <c r="N50">
        <f>'MSW BWN'!S50</f>
        <v>7.3853184000000001</v>
      </c>
      <c r="O50">
        <f>BRPL_ISGS_exbus!BB50</f>
        <v>1015.8360155054139</v>
      </c>
      <c r="P50" s="77">
        <v>117.9</v>
      </c>
      <c r="Q50" s="77">
        <v>29.65</v>
      </c>
      <c r="R50" s="80">
        <v>38.999999999999993</v>
      </c>
      <c r="S50" s="80">
        <v>0</v>
      </c>
      <c r="T50" s="78">
        <f>SUMPRODUCT(LTA!F50:AJ50,LTA!F$101:AJ$101,LTA!F$103:AJ$103)</f>
        <v>323.14</v>
      </c>
      <c r="U50" s="78">
        <f>SUMPRODUCT(LTA!F50:AJ50,LTA!F$102:AJ$102,LTA!F$103:AJ$103)</f>
        <v>30.49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240.21</v>
      </c>
      <c r="AB50" s="117">
        <f>-STOA!N50</f>
        <v>0</v>
      </c>
      <c r="AC50">
        <f t="shared" si="0"/>
        <v>19.315610573220397</v>
      </c>
      <c r="AD50">
        <f t="shared" si="1"/>
        <v>1853.6042372340244</v>
      </c>
      <c r="AE50">
        <f>'IDT-1'!B50</f>
        <v>113</v>
      </c>
      <c r="AF50" s="26"/>
      <c r="AG50">
        <f t="shared" si="2"/>
        <v>1966.6042372340244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-160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10.235736417019266</v>
      </c>
      <c r="F51">
        <f>GT_Spot!P51</f>
        <v>0</v>
      </c>
      <c r="G51">
        <f>PPCL_NG!P51</f>
        <v>17.54</v>
      </c>
      <c r="H51">
        <f>PPCL_Spot!P51</f>
        <v>58.842828982162608</v>
      </c>
      <c r="I51">
        <f>Bawana_NG!P51</f>
        <v>99.62</v>
      </c>
      <c r="J51">
        <f>Bawana_RLNG!P51</f>
        <v>0</v>
      </c>
      <c r="K51">
        <f>Bawana_Spot!P51</f>
        <v>45</v>
      </c>
      <c r="L51">
        <f>TWOMCL!O51</f>
        <v>-0.30633951240552487</v>
      </c>
      <c r="M51">
        <f>EDWPCL!S51</f>
        <v>0</v>
      </c>
      <c r="N51">
        <f>'MSW BWN'!S51</f>
        <v>7.7950563999999982</v>
      </c>
      <c r="O51">
        <f>BRPL_ISGS_exbus!BB51</f>
        <v>1026.3574551302138</v>
      </c>
      <c r="P51" s="77">
        <v>117.9</v>
      </c>
      <c r="Q51" s="77">
        <v>29.65</v>
      </c>
      <c r="R51" s="80">
        <v>38.999999999999993</v>
      </c>
      <c r="S51" s="80">
        <v>0</v>
      </c>
      <c r="T51" s="78">
        <f>SUMPRODUCT(LTA!F51:AJ51,LTA!F$101:AJ$101,LTA!F$103:AJ$103)</f>
        <v>327.45</v>
      </c>
      <c r="U51" s="78">
        <f>SUMPRODUCT(LTA!F51:AJ51,LTA!F$102:AJ$102,LTA!F$103:AJ$103)</f>
        <v>32.07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242.14000000000001</v>
      </c>
      <c r="AB51" s="117">
        <f>-STOA!N51</f>
        <v>0</v>
      </c>
      <c r="AC51">
        <f t="shared" si="0"/>
        <v>18.962221950454438</v>
      </c>
      <c r="AD51">
        <f t="shared" si="1"/>
        <v>1934.3325154665358</v>
      </c>
      <c r="AE51">
        <f>'IDT-1'!B51</f>
        <v>125</v>
      </c>
      <c r="AF51" s="26"/>
      <c r="AG51">
        <f t="shared" si="2"/>
        <v>2059.3325154665358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-100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10.231985005300858</v>
      </c>
      <c r="F52">
        <f>GT_Spot!P52</f>
        <v>0</v>
      </c>
      <c r="G52">
        <f>PPCL_NG!P52</f>
        <v>17.54</v>
      </c>
      <c r="H52">
        <f>PPCL_Spot!P52</f>
        <v>57.09</v>
      </c>
      <c r="I52">
        <f>Bawana_NG!P52</f>
        <v>99.62</v>
      </c>
      <c r="J52">
        <f>Bawana_RLNG!P52</f>
        <v>0</v>
      </c>
      <c r="K52">
        <f>Bawana_Spot!P52</f>
        <v>45</v>
      </c>
      <c r="L52">
        <f>TWOMCL!O52</f>
        <v>-0.30633951240552487</v>
      </c>
      <c r="M52">
        <f>EDWPCL!S52</f>
        <v>0</v>
      </c>
      <c r="N52">
        <f>'MSW BWN'!S52</f>
        <v>7.8502455999999992</v>
      </c>
      <c r="O52">
        <f>BRPL_ISGS_exbus!BB52</f>
        <v>1031.5794047822139</v>
      </c>
      <c r="P52" s="77">
        <v>117.9</v>
      </c>
      <c r="Q52" s="77">
        <v>29.65</v>
      </c>
      <c r="R52" s="80">
        <v>38.999999999999993</v>
      </c>
      <c r="S52" s="80">
        <v>0</v>
      </c>
      <c r="T52" s="78">
        <f>SUMPRODUCT(LTA!F52:AJ52,LTA!F$101:AJ$101,LTA!F$103:AJ$103)</f>
        <v>326.06</v>
      </c>
      <c r="U52" s="78">
        <f>SUMPRODUCT(LTA!F52:AJ52,LTA!F$102:AJ$102,LTA!F$103:AJ$103)</f>
        <v>32.700000000000003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242.14000000000001</v>
      </c>
      <c r="AB52" s="117">
        <f>-STOA!N52</f>
        <v>0</v>
      </c>
      <c r="AC52">
        <f t="shared" si="0"/>
        <v>19.075296140107842</v>
      </c>
      <c r="AD52">
        <f t="shared" si="1"/>
        <v>1926.9799997350017</v>
      </c>
      <c r="AE52">
        <f>'IDT-1'!B52</f>
        <v>129</v>
      </c>
      <c r="AF52" s="26"/>
      <c r="AG52">
        <f t="shared" si="2"/>
        <v>2055.9799997350019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-110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10.231985005300858</v>
      </c>
      <c r="F53">
        <f>GT_Spot!P53</f>
        <v>0</v>
      </c>
      <c r="G53">
        <f>PPCL_NG!P53</f>
        <v>17.54</v>
      </c>
      <c r="H53">
        <f>PPCL_Spot!P53</f>
        <v>57.09</v>
      </c>
      <c r="I53">
        <f>Bawana_NG!P53</f>
        <v>99.62</v>
      </c>
      <c r="J53">
        <f>Bawana_RLNG!P53</f>
        <v>0</v>
      </c>
      <c r="K53">
        <f>Bawana_Spot!P53</f>
        <v>45</v>
      </c>
      <c r="L53">
        <f>TWOMCL!O53</f>
        <v>-0.30633951240552487</v>
      </c>
      <c r="M53">
        <f>EDWPCL!S53</f>
        <v>0</v>
      </c>
      <c r="N53">
        <f>'MSW BWN'!S53</f>
        <v>7.8669695999999991</v>
      </c>
      <c r="O53">
        <f>BRPL_ISGS_exbus!BB53</f>
        <v>1042.0770494294138</v>
      </c>
      <c r="P53" s="77">
        <v>117.9</v>
      </c>
      <c r="Q53" s="77">
        <v>29.65</v>
      </c>
      <c r="R53" s="80">
        <v>38.999999999999993</v>
      </c>
      <c r="S53" s="80">
        <v>0</v>
      </c>
      <c r="T53" s="78">
        <f>SUMPRODUCT(LTA!F53:AJ53,LTA!F$101:AJ$101,LTA!F$103:AJ$103)</f>
        <v>328.71000000000004</v>
      </c>
      <c r="U53" s="78">
        <f>SUMPRODUCT(LTA!F53:AJ53,LTA!F$102:AJ$102,LTA!F$103:AJ$103)</f>
        <v>57.15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242.14000000000001</v>
      </c>
      <c r="AB53" s="117">
        <f>-STOA!N53</f>
        <v>0</v>
      </c>
      <c r="AC53">
        <f t="shared" si="0"/>
        <v>19.583865134647109</v>
      </c>
      <c r="AD53">
        <f t="shared" si="1"/>
        <v>1944.0857993876625</v>
      </c>
      <c r="AE53">
        <f>'IDT-1'!B53</f>
        <v>140</v>
      </c>
      <c r="AF53" s="26"/>
      <c r="AG53">
        <f t="shared" si="2"/>
        <v>2084.0857993876625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-130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9.9057108863771539</v>
      </c>
      <c r="F54">
        <f>GT_Spot!P54</f>
        <v>0</v>
      </c>
      <c r="G54">
        <f>PPCL_NG!P54</f>
        <v>17.54</v>
      </c>
      <c r="H54">
        <f>PPCL_Spot!P54</f>
        <v>58.842828982162608</v>
      </c>
      <c r="I54">
        <f>Bawana_NG!P54</f>
        <v>99.62</v>
      </c>
      <c r="J54">
        <f>Bawana_RLNG!P54</f>
        <v>0</v>
      </c>
      <c r="K54">
        <f>Bawana_Spot!P54</f>
        <v>45</v>
      </c>
      <c r="L54">
        <f>TWOMCL!O54</f>
        <v>-0.30633951240552487</v>
      </c>
      <c r="M54">
        <f>EDWPCL!S54</f>
        <v>0</v>
      </c>
      <c r="N54">
        <f>'MSW BWN'!S54</f>
        <v>7.2080439999999992</v>
      </c>
      <c r="O54">
        <f>BRPL_ISGS_exbus!BB54</f>
        <v>1042.1068175270138</v>
      </c>
      <c r="P54" s="77">
        <v>117.9</v>
      </c>
      <c r="Q54" s="77">
        <v>29.65</v>
      </c>
      <c r="R54" s="80">
        <v>38.999999999999993</v>
      </c>
      <c r="S54" s="80">
        <v>0</v>
      </c>
      <c r="T54" s="78">
        <f>SUMPRODUCT(LTA!F54:AJ54,LTA!F$101:AJ$101,LTA!F$103:AJ$103)</f>
        <v>329.55</v>
      </c>
      <c r="U54" s="78">
        <f>SUMPRODUCT(LTA!F54:AJ54,LTA!F$102:AJ$102,LTA!F$103:AJ$103)</f>
        <v>58.78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242.14000000000001</v>
      </c>
      <c r="AB54" s="117">
        <f>-STOA!N54</f>
        <v>0</v>
      </c>
      <c r="AC54">
        <f t="shared" si="0"/>
        <v>19.701399506644442</v>
      </c>
      <c r="AD54">
        <f t="shared" si="1"/>
        <v>1937.2356623765036</v>
      </c>
      <c r="AE54">
        <f>'IDT-1'!B54</f>
        <v>141</v>
      </c>
      <c r="AF54" s="26"/>
      <c r="AG54">
        <f t="shared" si="2"/>
        <v>2078.2356623765036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-140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9.9057108863771557</v>
      </c>
      <c r="F55">
        <f>GT_Spot!P55</f>
        <v>0</v>
      </c>
      <c r="G55">
        <f>PPCL_NG!P55</f>
        <v>17.54</v>
      </c>
      <c r="H55">
        <f>PPCL_Spot!P55</f>
        <v>58.842828982162608</v>
      </c>
      <c r="I55">
        <f>Bawana_NG!P55</f>
        <v>99.62</v>
      </c>
      <c r="J55">
        <f>Bawana_RLNG!P55</f>
        <v>0</v>
      </c>
      <c r="K55">
        <f>Bawana_Spot!P55</f>
        <v>45</v>
      </c>
      <c r="L55">
        <f>TWOMCL!O55</f>
        <v>-0.30633951240552487</v>
      </c>
      <c r="M55">
        <f>EDWPCL!S55</f>
        <v>0</v>
      </c>
      <c r="N55">
        <f>'MSW BWN'!S55</f>
        <v>7.296681200000001</v>
      </c>
      <c r="O55">
        <f>BRPL_ISGS_exbus!BB55</f>
        <v>1044.430399856614</v>
      </c>
      <c r="P55" s="77">
        <v>117.9</v>
      </c>
      <c r="Q55" s="77">
        <v>29.65</v>
      </c>
      <c r="R55" s="80">
        <v>38.999999999999993</v>
      </c>
      <c r="S55" s="80">
        <v>0</v>
      </c>
      <c r="T55" s="78">
        <f>SUMPRODUCT(LTA!F55:AJ55,LTA!F$101:AJ$101,LTA!F$103:AJ$103)</f>
        <v>332.24</v>
      </c>
      <c r="U55" s="78">
        <f>SUMPRODUCT(LTA!F55:AJ55,LTA!F$102:AJ$102,LTA!F$103:AJ$103)</f>
        <v>61.67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242.14000000000001</v>
      </c>
      <c r="AB55" s="117">
        <f>-STOA!N55</f>
        <v>0</v>
      </c>
      <c r="AC55">
        <f t="shared" si="0"/>
        <v>20.017033701943181</v>
      </c>
      <c r="AD55">
        <f t="shared" si="1"/>
        <v>1917.2822477108052</v>
      </c>
      <c r="AE55">
        <f>'IDT-1'!B55</f>
        <v>106</v>
      </c>
      <c r="AF55" s="26"/>
      <c r="AG55">
        <f t="shared" si="2"/>
        <v>2023.2822477108052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-167.63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9.7540154669839385</v>
      </c>
      <c r="F56">
        <f>GT_Spot!P56</f>
        <v>0</v>
      </c>
      <c r="G56">
        <f>PPCL_NG!P56</f>
        <v>17.54</v>
      </c>
      <c r="H56">
        <f>PPCL_Spot!P56</f>
        <v>58.842828982162608</v>
      </c>
      <c r="I56">
        <f>Bawana_NG!P56</f>
        <v>99.62</v>
      </c>
      <c r="J56">
        <f>Bawana_RLNG!P56</f>
        <v>0</v>
      </c>
      <c r="K56">
        <f>Bawana_Spot!P56</f>
        <v>45</v>
      </c>
      <c r="L56">
        <f>TWOMCL!O56</f>
        <v>-0.30633951240552487</v>
      </c>
      <c r="M56">
        <f>EDWPCL!S56</f>
        <v>0</v>
      </c>
      <c r="N56">
        <f>'MSW BWN'!S56</f>
        <v>7.5776443999999996</v>
      </c>
      <c r="O56">
        <f>BRPL_ISGS_exbus!BB56</f>
        <v>1049.9831738342139</v>
      </c>
      <c r="P56" s="77">
        <v>117.9</v>
      </c>
      <c r="Q56" s="77">
        <v>29.65</v>
      </c>
      <c r="R56" s="80">
        <v>38.999999999999993</v>
      </c>
      <c r="S56" s="80">
        <v>0</v>
      </c>
      <c r="T56" s="78">
        <f>SUMPRODUCT(LTA!F56:AJ56,LTA!F$101:AJ$101,LTA!F$103:AJ$103)</f>
        <v>306.20000000000005</v>
      </c>
      <c r="U56" s="78">
        <f>SUMPRODUCT(LTA!F56:AJ56,LTA!F$102:AJ$102,LTA!F$103:AJ$103)</f>
        <v>63.58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242.14000000000001</v>
      </c>
      <c r="AB56" s="117">
        <f>-STOA!N56</f>
        <v>0</v>
      </c>
      <c r="AC56">
        <f t="shared" si="0"/>
        <v>19.679348650852042</v>
      </c>
      <c r="AD56">
        <f t="shared" si="1"/>
        <v>1918.9219745201028</v>
      </c>
      <c r="AE56">
        <f>'IDT-1'!B56</f>
        <v>114</v>
      </c>
      <c r="AF56" s="26"/>
      <c r="AG56">
        <f t="shared" si="2"/>
        <v>2032.9219745201028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-147.88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9.7540154669839385</v>
      </c>
      <c r="F57">
        <f>GT_Spot!P57</f>
        <v>0</v>
      </c>
      <c r="G57">
        <f>PPCL_NG!P57</f>
        <v>17.54</v>
      </c>
      <c r="H57">
        <f>PPCL_Spot!P57</f>
        <v>58.842828982162608</v>
      </c>
      <c r="I57">
        <f>Bawana_NG!P57</f>
        <v>99.62</v>
      </c>
      <c r="J57">
        <f>Bawana_RLNG!P57</f>
        <v>0</v>
      </c>
      <c r="K57">
        <f>Bawana_Spot!P57</f>
        <v>45</v>
      </c>
      <c r="L57">
        <f>TWOMCL!O57</f>
        <v>-0.30633951240552487</v>
      </c>
      <c r="M57">
        <f>EDWPCL!S57</f>
        <v>0</v>
      </c>
      <c r="N57">
        <f>'MSW BWN'!S57</f>
        <v>7.8184699999999987</v>
      </c>
      <c r="O57">
        <f>BRPL_ISGS_exbus!BB57</f>
        <v>1049.974704301414</v>
      </c>
      <c r="P57" s="77">
        <v>117.9</v>
      </c>
      <c r="Q57" s="77">
        <v>29.65</v>
      </c>
      <c r="R57" s="80">
        <v>38.999999999999993</v>
      </c>
      <c r="S57" s="80">
        <v>0</v>
      </c>
      <c r="T57" s="78">
        <f>SUMPRODUCT(LTA!F57:AJ57,LTA!F$101:AJ$101,LTA!F$103:AJ$103)</f>
        <v>303.76</v>
      </c>
      <c r="U57" s="78">
        <f>SUMPRODUCT(LTA!F57:AJ57,LTA!F$102:AJ$102,LTA!F$103:AJ$103)</f>
        <v>62.4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242.14000000000001</v>
      </c>
      <c r="AB57" s="117">
        <f>-STOA!N57</f>
        <v>0</v>
      </c>
      <c r="AC57">
        <f t="shared" si="0"/>
        <v>20.201046665922178</v>
      </c>
      <c r="AD57">
        <f t="shared" si="1"/>
        <v>1852.8926325722332</v>
      </c>
      <c r="AE57">
        <f>'IDT-1'!B57</f>
        <v>177</v>
      </c>
      <c r="AF57" s="26"/>
      <c r="AG57">
        <f t="shared" si="2"/>
        <v>2029.8926325722332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-210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9.7619042357730681</v>
      </c>
      <c r="F58">
        <f>GT_Spot!P58</f>
        <v>0</v>
      </c>
      <c r="G58">
        <f>PPCL_NG!P58</f>
        <v>17.54</v>
      </c>
      <c r="H58">
        <f>PPCL_Spot!P58</f>
        <v>58.842828982162608</v>
      </c>
      <c r="I58">
        <f>Bawana_NG!P58</f>
        <v>99.62</v>
      </c>
      <c r="J58">
        <f>Bawana_RLNG!P58</f>
        <v>0</v>
      </c>
      <c r="K58">
        <f>Bawana_Spot!P58</f>
        <v>45.003007016371541</v>
      </c>
      <c r="L58">
        <f>TWOMCL!O58</f>
        <v>-0.30633951240552487</v>
      </c>
      <c r="M58">
        <f>EDWPCL!S58</f>
        <v>0</v>
      </c>
      <c r="N58">
        <f>'MSW BWN'!S58</f>
        <v>7.7381947999999987</v>
      </c>
      <c r="O58">
        <f>BRPL_ISGS_exbus!BB58</f>
        <v>1056.746318608614</v>
      </c>
      <c r="P58" s="77">
        <v>117.9</v>
      </c>
      <c r="Q58" s="77">
        <v>29.65</v>
      </c>
      <c r="R58" s="80">
        <v>38.999999999999993</v>
      </c>
      <c r="S58" s="80">
        <v>0</v>
      </c>
      <c r="T58" s="78">
        <f>SUMPRODUCT(LTA!F58:AJ58,LTA!F$101:AJ$101,LTA!F$103:AJ$103)</f>
        <v>297.13</v>
      </c>
      <c r="U58" s="78">
        <f>SUMPRODUCT(LTA!F58:AJ58,LTA!F$102:AJ$102,LTA!F$103:AJ$103)</f>
        <v>63.489999999999995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87.78</v>
      </c>
      <c r="Z58" s="75">
        <f>IEX!N58</f>
        <v>0</v>
      </c>
      <c r="AA58" s="117">
        <f>STOA!H58</f>
        <v>242.14000000000001</v>
      </c>
      <c r="AB58" s="117">
        <f>-STOA!N58</f>
        <v>0</v>
      </c>
      <c r="AC58">
        <f t="shared" si="0"/>
        <v>20.717394507309088</v>
      </c>
      <c r="AD58">
        <f t="shared" si="1"/>
        <v>1971.3185196232066</v>
      </c>
      <c r="AE58">
        <f>'IDT-1'!B58</f>
        <v>123.441</v>
      </c>
      <c r="AF58" s="26"/>
      <c r="AG58">
        <f t="shared" si="2"/>
        <v>2094.7595196232064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-180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9.7619042357730681</v>
      </c>
      <c r="F59">
        <f>GT_Spot!P59</f>
        <v>0</v>
      </c>
      <c r="G59">
        <f>PPCL_NG!P59</f>
        <v>17.54</v>
      </c>
      <c r="H59">
        <f>PPCL_Spot!P59</f>
        <v>58.842828982162608</v>
      </c>
      <c r="I59">
        <f>Bawana_NG!P59</f>
        <v>99.62</v>
      </c>
      <c r="J59">
        <f>Bawana_RLNG!P59</f>
        <v>0</v>
      </c>
      <c r="K59">
        <f>Bawana_Spot!P59</f>
        <v>45</v>
      </c>
      <c r="L59">
        <f>TWOMCL!O59</f>
        <v>-0.30633951240552487</v>
      </c>
      <c r="M59">
        <f>EDWPCL!S59</f>
        <v>0</v>
      </c>
      <c r="N59">
        <f>'MSW BWN'!S59</f>
        <v>8.0107959999999991</v>
      </c>
      <c r="O59">
        <f>BRPL_ISGS_exbus!BB59</f>
        <v>1064.2456504985439</v>
      </c>
      <c r="P59" s="77">
        <v>117.9</v>
      </c>
      <c r="Q59" s="77">
        <v>29.65</v>
      </c>
      <c r="R59" s="80">
        <v>38.999999999999993</v>
      </c>
      <c r="S59" s="80">
        <v>0</v>
      </c>
      <c r="T59" s="78">
        <f>SUMPRODUCT(LTA!F59:AJ59,LTA!F$101:AJ$101,LTA!F$103:AJ$103)</f>
        <v>291.03000000000003</v>
      </c>
      <c r="U59" s="78">
        <f>SUMPRODUCT(LTA!F59:AJ59,LTA!F$102:AJ$102,LTA!F$103:AJ$103)</f>
        <v>54.78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68.489999999999995</v>
      </c>
      <c r="Z59" s="75">
        <f>IEX!N59</f>
        <v>0</v>
      </c>
      <c r="AA59" s="117">
        <f>STOA!H59</f>
        <v>435.05999999999995</v>
      </c>
      <c r="AB59" s="117">
        <f>-STOA!N59</f>
        <v>0</v>
      </c>
      <c r="AC59">
        <f t="shared" si="0"/>
        <v>22.005814506312497</v>
      </c>
      <c r="AD59">
        <f t="shared" si="1"/>
        <v>2156.6190256977616</v>
      </c>
      <c r="AE59">
        <f>'IDT-1'!B59</f>
        <v>0</v>
      </c>
      <c r="AF59" s="26"/>
      <c r="AG59">
        <f t="shared" si="2"/>
        <v>2156.6190256977616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-160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9.7619042357730681</v>
      </c>
      <c r="F60">
        <f>GT_Spot!P60</f>
        <v>0</v>
      </c>
      <c r="G60">
        <f>PPCL_NG!P60</f>
        <v>17.54</v>
      </c>
      <c r="H60">
        <f>PPCL_Spot!P60</f>
        <v>58.842828982162608</v>
      </c>
      <c r="I60">
        <f>Bawana_NG!P60</f>
        <v>99.62</v>
      </c>
      <c r="J60">
        <f>Bawana_RLNG!P60</f>
        <v>0</v>
      </c>
      <c r="K60">
        <f>Bawana_Spot!P60</f>
        <v>45</v>
      </c>
      <c r="L60">
        <f>TWOMCL!O60</f>
        <v>-0.30633951240552487</v>
      </c>
      <c r="M60">
        <f>EDWPCL!S60</f>
        <v>0</v>
      </c>
      <c r="N60">
        <f>'MSW BWN'!S60</f>
        <v>7.5458687999999983</v>
      </c>
      <c r="O60">
        <f>BRPL_ISGS_exbus!BB60</f>
        <v>1064.243408382544</v>
      </c>
      <c r="P60" s="77">
        <v>117.9</v>
      </c>
      <c r="Q60" s="77">
        <v>29.65</v>
      </c>
      <c r="R60" s="80">
        <v>38.999999999999993</v>
      </c>
      <c r="S60" s="80">
        <v>0</v>
      </c>
      <c r="T60" s="78">
        <f>SUMPRODUCT(LTA!F60:AJ60,LTA!F$101:AJ$101,LTA!F$103:AJ$103)</f>
        <v>262.75</v>
      </c>
      <c r="U60" s="78">
        <f>SUMPRODUCT(LTA!F60:AJ60,LTA!F$102:AJ$102,LTA!F$103:AJ$103)</f>
        <v>55.51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96.46</v>
      </c>
      <c r="Z60" s="75">
        <f>IEX!N60</f>
        <v>0</v>
      </c>
      <c r="AA60" s="117">
        <f>STOA!H60</f>
        <v>435.05999999999995</v>
      </c>
      <c r="AB60" s="117">
        <f>-STOA!N60</f>
        <v>0</v>
      </c>
      <c r="AC60">
        <f t="shared" si="0"/>
        <v>21.827836865887793</v>
      </c>
      <c r="AD60">
        <f t="shared" si="1"/>
        <v>2176.749834022186</v>
      </c>
      <c r="AE60">
        <f>'IDT-1'!B60</f>
        <v>2</v>
      </c>
      <c r="AF60" s="26"/>
      <c r="AG60">
        <f t="shared" si="2"/>
        <v>2178.749834022186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-140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9.7619042357730681</v>
      </c>
      <c r="F61">
        <f>GT_Spot!P61</f>
        <v>0</v>
      </c>
      <c r="G61">
        <f>PPCL_NG!P61</f>
        <v>17.54</v>
      </c>
      <c r="H61">
        <f>PPCL_Spot!P61</f>
        <v>58.842828982162608</v>
      </c>
      <c r="I61">
        <f>Bawana_NG!P61</f>
        <v>99.62</v>
      </c>
      <c r="J61">
        <f>Bawana_RLNG!P61</f>
        <v>0</v>
      </c>
      <c r="K61">
        <f>Bawana_Spot!P61</f>
        <v>45</v>
      </c>
      <c r="L61">
        <f>TWOMCL!O61</f>
        <v>-0.30633951240552487</v>
      </c>
      <c r="M61">
        <f>EDWPCL!S61</f>
        <v>0</v>
      </c>
      <c r="N61">
        <f>'MSW BWN'!S61</f>
        <v>7.6261439999999983</v>
      </c>
      <c r="O61">
        <f>BRPL_ISGS_exbus!BB61</f>
        <v>1090.3143296174835</v>
      </c>
      <c r="P61" s="77">
        <v>117.9</v>
      </c>
      <c r="Q61" s="77">
        <v>29.65</v>
      </c>
      <c r="R61" s="80">
        <v>38.999999999999993</v>
      </c>
      <c r="S61" s="80">
        <v>0</v>
      </c>
      <c r="T61" s="78">
        <f>SUMPRODUCT(LTA!F61:AJ61,LTA!F$101:AJ$101,LTA!F$103:AJ$103)</f>
        <v>253.79</v>
      </c>
      <c r="U61" s="78">
        <f>SUMPRODUCT(LTA!F61:AJ61,LTA!F$102:AJ$102,LTA!F$103:AJ$103)</f>
        <v>57.06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95.38</v>
      </c>
      <c r="Z61" s="75">
        <f>IEX!N61</f>
        <v>0</v>
      </c>
      <c r="AA61" s="117">
        <f>STOA!H61</f>
        <v>435.05999999999995</v>
      </c>
      <c r="AB61" s="117">
        <f>-STOA!N61</f>
        <v>0</v>
      </c>
      <c r="AC61">
        <f t="shared" si="0"/>
        <v>21.450567743183541</v>
      </c>
      <c r="AD61">
        <f t="shared" si="1"/>
        <v>2254.7882995798304</v>
      </c>
      <c r="AE61">
        <f>'IDT-1'!B61</f>
        <v>9.8559999999999999</v>
      </c>
      <c r="AF61" s="26"/>
      <c r="AG61">
        <f t="shared" si="2"/>
        <v>2264.6442995798307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-80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9.6013534536403231</v>
      </c>
      <c r="F62">
        <f>GT_Spot!P62</f>
        <v>0</v>
      </c>
      <c r="G62">
        <f>PPCL_NG!P62</f>
        <v>17.54</v>
      </c>
      <c r="H62">
        <f>PPCL_Spot!P62</f>
        <v>57.09</v>
      </c>
      <c r="I62">
        <f>Bawana_NG!P62</f>
        <v>99.62</v>
      </c>
      <c r="J62">
        <f>Bawana_RLNG!P62</f>
        <v>0</v>
      </c>
      <c r="K62">
        <f>Bawana_Spot!P62</f>
        <v>45</v>
      </c>
      <c r="L62">
        <f>TWOMCL!O62</f>
        <v>-0.30633951240552487</v>
      </c>
      <c r="M62">
        <f>EDWPCL!S62</f>
        <v>0</v>
      </c>
      <c r="N62">
        <f>'MSW BWN'!S62</f>
        <v>7.7632808000000004</v>
      </c>
      <c r="O62">
        <f>BRPL_ISGS_exbus!BB62</f>
        <v>1097.9197116504679</v>
      </c>
      <c r="P62" s="77">
        <v>117.9</v>
      </c>
      <c r="Q62" s="77">
        <v>29.65</v>
      </c>
      <c r="R62" s="80">
        <v>38.999999999999993</v>
      </c>
      <c r="S62" s="80">
        <v>0</v>
      </c>
      <c r="T62" s="78">
        <f>SUMPRODUCT(LTA!F62:AJ62,LTA!F$101:AJ$101,LTA!F$103:AJ$103)</f>
        <v>250.23</v>
      </c>
      <c r="U62" s="78">
        <f>SUMPRODUCT(LTA!F62:AJ62,LTA!F$102:AJ$102,LTA!F$103:AJ$103)</f>
        <v>57.57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125.89</v>
      </c>
      <c r="Z62" s="75">
        <f>IEX!N62</f>
        <v>0</v>
      </c>
      <c r="AA62" s="117">
        <f>STOA!H62</f>
        <v>433.65999999999997</v>
      </c>
      <c r="AB62" s="117">
        <f>-STOA!N62</f>
        <v>0</v>
      </c>
      <c r="AC62">
        <f t="shared" si="0"/>
        <v>21.464848341322146</v>
      </c>
      <c r="AD62">
        <f t="shared" si="1"/>
        <v>2316.6631580503808</v>
      </c>
      <c r="AE62">
        <f>'IDT-1'!B62</f>
        <v>0</v>
      </c>
      <c r="AF62" s="26"/>
      <c r="AG62">
        <f t="shared" si="2"/>
        <v>2316.6631580503808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-50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9.6013534536403231</v>
      </c>
      <c r="F63">
        <f>GT_Spot!P63</f>
        <v>0</v>
      </c>
      <c r="G63">
        <f>PPCL_NG!P63</f>
        <v>17.54</v>
      </c>
      <c r="H63">
        <f>PPCL_Spot!P63</f>
        <v>57.09</v>
      </c>
      <c r="I63">
        <f>Bawana_NG!P63</f>
        <v>99.62</v>
      </c>
      <c r="J63">
        <f>Bawana_RLNG!P63</f>
        <v>0</v>
      </c>
      <c r="K63">
        <f>Bawana_Spot!P63</f>
        <v>45</v>
      </c>
      <c r="L63">
        <f>TWOMCL!O63</f>
        <v>-0.30633951240552487</v>
      </c>
      <c r="M63">
        <f>EDWPCL!S63</f>
        <v>0</v>
      </c>
      <c r="N63">
        <f>'MSW BWN'!S63</f>
        <v>7.5943683999999996</v>
      </c>
      <c r="O63">
        <f>BRPL_ISGS_exbus!BB63</f>
        <v>1105.5493701960677</v>
      </c>
      <c r="P63" s="77">
        <v>117.9</v>
      </c>
      <c r="Q63" s="77">
        <v>29.65</v>
      </c>
      <c r="R63" s="80">
        <v>38.999999999999993</v>
      </c>
      <c r="S63" s="80">
        <v>0</v>
      </c>
      <c r="T63" s="78">
        <f>SUMPRODUCT(LTA!F63:AJ63,LTA!F$101:AJ$101,LTA!F$103:AJ$103)</f>
        <v>241.97</v>
      </c>
      <c r="U63" s="78">
        <f>SUMPRODUCT(LTA!F63:AJ63,LTA!F$102:AJ$102,LTA!F$103:AJ$103)</f>
        <v>60.9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605.89</v>
      </c>
      <c r="AB63" s="117">
        <f>-STOA!N63</f>
        <v>0</v>
      </c>
      <c r="AC63">
        <f t="shared" si="0"/>
        <v>21.983692182625379</v>
      </c>
      <c r="AD63">
        <f t="shared" si="1"/>
        <v>2355.0150603546772</v>
      </c>
      <c r="AE63">
        <f>'IDT-1'!B63</f>
        <v>0</v>
      </c>
      <c r="AF63" s="26"/>
      <c r="AG63">
        <f t="shared" si="2"/>
        <v>2355.0150603546772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-60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9.6013534536403231</v>
      </c>
      <c r="F64">
        <f>GT_Spot!P64</f>
        <v>0</v>
      </c>
      <c r="G64">
        <f>PPCL_NG!P64</f>
        <v>17.54</v>
      </c>
      <c r="H64">
        <f>PPCL_Spot!P64</f>
        <v>57.09</v>
      </c>
      <c r="I64">
        <f>Bawana_NG!P64</f>
        <v>99.62</v>
      </c>
      <c r="J64">
        <f>Bawana_RLNG!P64</f>
        <v>0</v>
      </c>
      <c r="K64">
        <f>Bawana_Spot!P64</f>
        <v>45</v>
      </c>
      <c r="L64">
        <f>TWOMCL!O64</f>
        <v>-0.30633951240552487</v>
      </c>
      <c r="M64">
        <f>EDWPCL!S64</f>
        <v>0</v>
      </c>
      <c r="N64">
        <f>'MSW BWN'!S64</f>
        <v>7.6579195999999987</v>
      </c>
      <c r="O64">
        <f>BRPL_ISGS_exbus!BB64</f>
        <v>1111.1638930584675</v>
      </c>
      <c r="P64" s="77">
        <v>117.9</v>
      </c>
      <c r="Q64" s="77">
        <v>29.65</v>
      </c>
      <c r="R64" s="80">
        <v>38.999999999999993</v>
      </c>
      <c r="S64" s="80">
        <v>0</v>
      </c>
      <c r="T64" s="78">
        <f>SUMPRODUCT(LTA!F64:AJ64,LTA!F$101:AJ$101,LTA!F$103:AJ$103)</f>
        <v>232.47000000000003</v>
      </c>
      <c r="U64" s="78">
        <f>SUMPRODUCT(LTA!F64:AJ64,LTA!F$102:AJ$102,LTA!F$103:AJ$103)</f>
        <v>75.150000000000006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11.84</v>
      </c>
      <c r="Z64" s="75">
        <f>IEX!N64</f>
        <v>0</v>
      </c>
      <c r="AA64" s="117">
        <f>STOA!H64</f>
        <v>605.18999999999994</v>
      </c>
      <c r="AB64" s="117">
        <f>-STOA!N64</f>
        <v>0</v>
      </c>
      <c r="AC64">
        <f t="shared" si="0"/>
        <v>22.084709959152541</v>
      </c>
      <c r="AD64">
        <f t="shared" si="1"/>
        <v>2386.48211664055</v>
      </c>
      <c r="AE64">
        <f>'IDT-1'!B64</f>
        <v>0</v>
      </c>
      <c r="AF64" s="26"/>
      <c r="AG64">
        <f t="shared" si="2"/>
        <v>2386.48211664055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-50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9.6013534536403231</v>
      </c>
      <c r="F65">
        <f>GT_Spot!P65</f>
        <v>0</v>
      </c>
      <c r="G65">
        <f>PPCL_NG!P65</f>
        <v>17.54</v>
      </c>
      <c r="H65">
        <f>PPCL_Spot!P65</f>
        <v>57.09</v>
      </c>
      <c r="I65">
        <f>Bawana_NG!P65</f>
        <v>99.62</v>
      </c>
      <c r="J65">
        <f>Bawana_RLNG!P65</f>
        <v>0</v>
      </c>
      <c r="K65">
        <f>Bawana_Spot!P65</f>
        <v>45</v>
      </c>
      <c r="L65">
        <f>TWOMCL!O65</f>
        <v>-0.30633951240552487</v>
      </c>
      <c r="M65">
        <f>EDWPCL!S65</f>
        <v>0</v>
      </c>
      <c r="N65">
        <f>'MSW BWN'!S65</f>
        <v>7.4973691999999987</v>
      </c>
      <c r="O65">
        <f>BRPL_ISGS_exbus!BB65</f>
        <v>1098.7059836278158</v>
      </c>
      <c r="P65" s="77">
        <v>117.9</v>
      </c>
      <c r="Q65" s="77">
        <v>29.65</v>
      </c>
      <c r="R65" s="80">
        <v>38.999999999999993</v>
      </c>
      <c r="S65" s="80">
        <v>0</v>
      </c>
      <c r="T65" s="78">
        <f>SUMPRODUCT(LTA!F65:AJ65,LTA!F$101:AJ$101,LTA!F$103:AJ$103)</f>
        <v>205.24</v>
      </c>
      <c r="U65" s="78">
        <f>SUMPRODUCT(LTA!F65:AJ65,LTA!F$102:AJ$102,LTA!F$103:AJ$103)</f>
        <v>69.94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32.99</v>
      </c>
      <c r="Z65" s="75">
        <f>IEX!N65</f>
        <v>0</v>
      </c>
      <c r="AA65" s="117">
        <f>STOA!H65</f>
        <v>601.68999999999994</v>
      </c>
      <c r="AB65" s="117">
        <f>-STOA!N65</f>
        <v>0</v>
      </c>
      <c r="AC65">
        <f t="shared" si="0"/>
        <v>22.109859338308667</v>
      </c>
      <c r="AD65">
        <f t="shared" si="1"/>
        <v>2329.0485074307426</v>
      </c>
      <c r="AE65">
        <f>'IDT-1'!B65</f>
        <v>0</v>
      </c>
      <c r="AF65" s="26"/>
      <c r="AG65">
        <f t="shared" si="2"/>
        <v>2329.0485074307426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-80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9.6013534536403231</v>
      </c>
      <c r="F66">
        <f>GT_Spot!P66</f>
        <v>0</v>
      </c>
      <c r="G66">
        <f>PPCL_NG!P66</f>
        <v>17.54</v>
      </c>
      <c r="H66">
        <f>PPCL_Spot!P66</f>
        <v>57.09</v>
      </c>
      <c r="I66">
        <f>Bawana_NG!P66</f>
        <v>99.62</v>
      </c>
      <c r="J66">
        <f>Bawana_RLNG!P66</f>
        <v>0</v>
      </c>
      <c r="K66">
        <f>Bawana_Spot!P66</f>
        <v>45</v>
      </c>
      <c r="L66">
        <f>TWOMCL!O66</f>
        <v>-0.30633951240552487</v>
      </c>
      <c r="M66">
        <f>EDWPCL!S66</f>
        <v>0</v>
      </c>
      <c r="N66">
        <f>'MSW BWN'!S66</f>
        <v>7.4338180000000005</v>
      </c>
      <c r="O66">
        <f>BRPL_ISGS_exbus!BB66</f>
        <v>1098.7138303750157</v>
      </c>
      <c r="P66" s="77">
        <v>117.9</v>
      </c>
      <c r="Q66" s="77">
        <v>29.65</v>
      </c>
      <c r="R66" s="80">
        <v>38.999999999999993</v>
      </c>
      <c r="S66" s="80">
        <v>0</v>
      </c>
      <c r="T66" s="78">
        <f>SUMPRODUCT(LTA!F66:AJ66,LTA!F$101:AJ$101,LTA!F$103:AJ$103)</f>
        <v>190.06000000000003</v>
      </c>
      <c r="U66" s="78">
        <f>SUMPRODUCT(LTA!F66:AJ66,LTA!F$102:AJ$102,LTA!F$103:AJ$103)</f>
        <v>72.17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49.19</v>
      </c>
      <c r="Z66" s="75">
        <f>IEX!N66</f>
        <v>0</v>
      </c>
      <c r="AA66" s="117">
        <f>STOA!H66</f>
        <v>600.29</v>
      </c>
      <c r="AB66" s="117">
        <f>-STOA!N66</f>
        <v>0</v>
      </c>
      <c r="AC66">
        <f t="shared" si="0"/>
        <v>21.859305313458169</v>
      </c>
      <c r="AD66">
        <f t="shared" si="1"/>
        <v>2361.0933570027928</v>
      </c>
      <c r="AE66">
        <f>'IDT-1'!B66</f>
        <v>0</v>
      </c>
      <c r="AF66" s="26"/>
      <c r="AG66">
        <f t="shared" si="2"/>
        <v>2361.0933570027928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-50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9.599860009332712</v>
      </c>
      <c r="F67">
        <f>GT_Spot!P67</f>
        <v>0</v>
      </c>
      <c r="G67">
        <f>PPCL_NG!P67</f>
        <v>17.54</v>
      </c>
      <c r="H67">
        <f>PPCL_Spot!P67</f>
        <v>58.300000000000004</v>
      </c>
      <c r="I67">
        <f>Bawana_NG!P67</f>
        <v>99.62</v>
      </c>
      <c r="J67">
        <f>Bawana_RLNG!P67</f>
        <v>0</v>
      </c>
      <c r="K67">
        <f>Bawana_Spot!P67</f>
        <v>45</v>
      </c>
      <c r="L67">
        <f>TWOMCL!O67</f>
        <v>-0.30633951240552487</v>
      </c>
      <c r="M67">
        <f>EDWPCL!S67</f>
        <v>0</v>
      </c>
      <c r="N67">
        <f>'MSW BWN'!S67</f>
        <v>7.6177819999999983</v>
      </c>
      <c r="O67">
        <f>BRPL_ISGS_exbus!BB67</f>
        <v>1097.1478452070155</v>
      </c>
      <c r="P67" s="77">
        <v>117.9</v>
      </c>
      <c r="Q67" s="77">
        <v>29.65</v>
      </c>
      <c r="R67" s="80">
        <v>38.999999999999993</v>
      </c>
      <c r="S67" s="80">
        <v>0</v>
      </c>
      <c r="T67" s="78">
        <f>SUMPRODUCT(LTA!F67:AJ67,LTA!F$101:AJ$101,LTA!F$103:AJ$103)</f>
        <v>168.49</v>
      </c>
      <c r="U67" s="78">
        <f>SUMPRODUCT(LTA!F67:AJ67,LTA!F$102:AJ$102,LTA!F$103:AJ$103)</f>
        <v>72.5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34.56</v>
      </c>
      <c r="Z67" s="75">
        <f>IEX!N67</f>
        <v>0</v>
      </c>
      <c r="AA67" s="117">
        <f>STOA!H67</f>
        <v>603.68999999999994</v>
      </c>
      <c r="AB67" s="117">
        <f>-STOA!N67</f>
        <v>0</v>
      </c>
      <c r="AC67">
        <f t="shared" si="0"/>
        <v>21.838386210535717</v>
      </c>
      <c r="AD67">
        <f t="shared" si="1"/>
        <v>2298.4707614934073</v>
      </c>
      <c r="AE67">
        <f>'IDT-1'!B67</f>
        <v>0</v>
      </c>
      <c r="AF67" s="26"/>
      <c r="AG67">
        <f t="shared" si="2"/>
        <v>2298.4707614934073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-80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9.6013534536403231</v>
      </c>
      <c r="F68">
        <f>GT_Spot!P68</f>
        <v>0</v>
      </c>
      <c r="G68">
        <f>PPCL_NG!P68</f>
        <v>17.54</v>
      </c>
      <c r="H68">
        <f>PPCL_Spot!P68</f>
        <v>57.09</v>
      </c>
      <c r="I68">
        <f>Bawana_NG!P68</f>
        <v>99.62</v>
      </c>
      <c r="J68">
        <f>Bawana_RLNG!P68</f>
        <v>0</v>
      </c>
      <c r="K68">
        <f>Bawana_Spot!P68</f>
        <v>45</v>
      </c>
      <c r="L68">
        <f>TWOMCL!O68</f>
        <v>-0.30633951240552487</v>
      </c>
      <c r="M68">
        <f>EDWPCL!S68</f>
        <v>0</v>
      </c>
      <c r="N68">
        <f>'MSW BWN'!S68</f>
        <v>7.6177819999999983</v>
      </c>
      <c r="O68">
        <f>BRPL_ISGS_exbus!BB68</f>
        <v>1098.4486238470156</v>
      </c>
      <c r="P68" s="77">
        <v>117.9</v>
      </c>
      <c r="Q68" s="77">
        <v>29.65</v>
      </c>
      <c r="R68" s="80">
        <v>38.999999999999993</v>
      </c>
      <c r="S68" s="80">
        <v>0</v>
      </c>
      <c r="T68" s="78">
        <f>SUMPRODUCT(LTA!F68:AJ68,LTA!F$101:AJ$101,LTA!F$103:AJ$103)</f>
        <v>155.30000000000001</v>
      </c>
      <c r="U68" s="78">
        <f>SUMPRODUCT(LTA!F68:AJ68,LTA!F$102:AJ$102,LTA!F$103:AJ$103)</f>
        <v>72.08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32.61</v>
      </c>
      <c r="Z68" s="75">
        <f>IEX!N68</f>
        <v>0</v>
      </c>
      <c r="AA68" s="117">
        <f>STOA!H68</f>
        <v>600.89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21.500067654433717</v>
      </c>
      <c r="AD68">
        <f t="shared" ref="AD68:AD98" si="4">SUM(B68:AB68,AI68:AR68)-AC68</f>
        <v>2300.5413521338169</v>
      </c>
      <c r="AE68">
        <f>'IDT-1'!B68</f>
        <v>0</v>
      </c>
      <c r="AF68" s="26"/>
      <c r="AG68">
        <f t="shared" ref="AG68:AG98" si="5">SUM(AD68:AF68)</f>
        <v>2300.5413521338169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-60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9.6013534536403231</v>
      </c>
      <c r="F69">
        <f>GT_Spot!P69</f>
        <v>0</v>
      </c>
      <c r="G69">
        <f>PPCL_NG!P69</f>
        <v>17.54</v>
      </c>
      <c r="H69">
        <f>PPCL_Spot!P69</f>
        <v>57.09</v>
      </c>
      <c r="I69">
        <f>Bawana_NG!P69</f>
        <v>99.62</v>
      </c>
      <c r="J69">
        <f>Bawana_RLNG!P69</f>
        <v>0</v>
      </c>
      <c r="K69">
        <f>Bawana_Spot!P69</f>
        <v>45</v>
      </c>
      <c r="L69">
        <f>TWOMCL!O69</f>
        <v>-0.30633951240552487</v>
      </c>
      <c r="M69">
        <f>EDWPCL!S69</f>
        <v>0</v>
      </c>
      <c r="N69">
        <f>'MSW BWN'!S69</f>
        <v>7.241492</v>
      </c>
      <c r="O69">
        <f>BRPL_ISGS_exbus!BB69</f>
        <v>1098.3890872126158</v>
      </c>
      <c r="P69" s="77">
        <v>117.9</v>
      </c>
      <c r="Q69" s="77">
        <v>29.65</v>
      </c>
      <c r="R69" s="80">
        <v>33.11</v>
      </c>
      <c r="S69" s="80">
        <v>0</v>
      </c>
      <c r="T69" s="78">
        <f>SUMPRODUCT(LTA!F69:AJ69,LTA!F$101:AJ$101,LTA!F$103:AJ$103)</f>
        <v>170.79999999999998</v>
      </c>
      <c r="U69" s="78">
        <f>SUMPRODUCT(LTA!F69:AJ69,LTA!F$102:AJ$102,LTA!F$103:AJ$103)</f>
        <v>97.02000000000001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39.86</v>
      </c>
      <c r="Z69" s="75">
        <f>IEX!N69</f>
        <v>0</v>
      </c>
      <c r="AA69" s="117">
        <f>STOA!H69</f>
        <v>599.49</v>
      </c>
      <c r="AB69" s="117">
        <f>-STOA!N69</f>
        <v>0</v>
      </c>
      <c r="AC69">
        <f t="shared" si="3"/>
        <v>22.029314930494905</v>
      </c>
      <c r="AD69">
        <f t="shared" si="4"/>
        <v>2319.9762782233556</v>
      </c>
      <c r="AE69">
        <f>'IDT-1'!B69</f>
        <v>0</v>
      </c>
      <c r="AF69" s="26"/>
      <c r="AG69">
        <f t="shared" si="5"/>
        <v>2319.9762782233556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-80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9.6013534536403231</v>
      </c>
      <c r="F70">
        <f>GT_Spot!P70</f>
        <v>0</v>
      </c>
      <c r="G70">
        <f>PPCL_NG!P70</f>
        <v>17.54</v>
      </c>
      <c r="H70">
        <f>PPCL_Spot!P70</f>
        <v>50.570000000000007</v>
      </c>
      <c r="I70">
        <f>Bawana_NG!P70</f>
        <v>99.62</v>
      </c>
      <c r="J70">
        <f>Bawana_RLNG!P70</f>
        <v>0</v>
      </c>
      <c r="K70">
        <f>Bawana_Spot!P70</f>
        <v>45</v>
      </c>
      <c r="L70">
        <f>TWOMCL!O70</f>
        <v>-0.30633951240552487</v>
      </c>
      <c r="M70">
        <f>EDWPCL!S70</f>
        <v>0</v>
      </c>
      <c r="N70">
        <f>'MSW BWN'!S70</f>
        <v>7.5776443999999996</v>
      </c>
      <c r="O70">
        <f>BRPL_ISGS_exbus!BB70</f>
        <v>1096.1182598302157</v>
      </c>
      <c r="P70" s="77">
        <v>117.9</v>
      </c>
      <c r="Q70" s="77">
        <v>29.65</v>
      </c>
      <c r="R70" s="80">
        <v>28.27</v>
      </c>
      <c r="S70" s="80">
        <v>0</v>
      </c>
      <c r="T70" s="78">
        <f>SUMPRODUCT(LTA!F70:AJ70,LTA!F$101:AJ$101,LTA!F$103:AJ$103)</f>
        <v>143.17000000000002</v>
      </c>
      <c r="U70" s="78">
        <f>SUMPRODUCT(LTA!F70:AJ70,LTA!F$102:AJ$102,LTA!F$103:AJ$103)</f>
        <v>94.83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42.43</v>
      </c>
      <c r="Z70" s="75">
        <f>IEX!N70</f>
        <v>0</v>
      </c>
      <c r="AA70" s="117">
        <f>STOA!H70</f>
        <v>598.08999999999992</v>
      </c>
      <c r="AB70" s="117">
        <f>-STOA!N70</f>
        <v>0</v>
      </c>
      <c r="AC70">
        <f t="shared" si="3"/>
        <v>21.571420515427832</v>
      </c>
      <c r="AD70">
        <f t="shared" si="4"/>
        <v>2288.4894976560231</v>
      </c>
      <c r="AE70">
        <f>'IDT-1'!B70</f>
        <v>0</v>
      </c>
      <c r="AF70" s="26"/>
      <c r="AG70">
        <f t="shared" si="5"/>
        <v>2288.4894976560231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-70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9.6062493034960088</v>
      </c>
      <c r="F71">
        <f>GT_Spot!P71</f>
        <v>0</v>
      </c>
      <c r="G71">
        <f>PPCL_NG!P71</f>
        <v>17.54</v>
      </c>
      <c r="H71">
        <f>PPCL_Spot!P71</f>
        <v>57.09</v>
      </c>
      <c r="I71">
        <f>Bawana_NG!P71</f>
        <v>99.62</v>
      </c>
      <c r="J71">
        <f>Bawana_RLNG!P71</f>
        <v>0</v>
      </c>
      <c r="K71">
        <f>Bawana_Spot!P71</f>
        <v>45</v>
      </c>
      <c r="L71">
        <f>TWOMCL!O71</f>
        <v>-0.30633951240552487</v>
      </c>
      <c r="M71">
        <f>EDWPCL!S71</f>
        <v>0</v>
      </c>
      <c r="N71">
        <f>'MSW BWN'!S71</f>
        <v>7.7231432</v>
      </c>
      <c r="O71">
        <f>BRPL_ISGS_exbus!BB71</f>
        <v>1093.7732840686156</v>
      </c>
      <c r="P71" s="77">
        <v>117.9</v>
      </c>
      <c r="Q71" s="77">
        <v>29.65</v>
      </c>
      <c r="R71" s="80">
        <v>24.404200378722674</v>
      </c>
      <c r="S71" s="80">
        <v>0</v>
      </c>
      <c r="T71" s="78">
        <f>SUMPRODUCT(LTA!F71:AJ71,LTA!F$101:AJ$101,LTA!F$103:AJ$103)</f>
        <v>132.35000000000002</v>
      </c>
      <c r="U71" s="78">
        <f>SUMPRODUCT(LTA!F71:AJ71,LTA!F$102:AJ$102,LTA!F$103:AJ$103)</f>
        <v>92.919999999999987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35.85</v>
      </c>
      <c r="Z71" s="75">
        <f>IEX!N71</f>
        <v>0</v>
      </c>
      <c r="AA71" s="117">
        <f>STOA!H71</f>
        <v>595.99</v>
      </c>
      <c r="AB71" s="117">
        <f>-STOA!N71</f>
        <v>0</v>
      </c>
      <c r="AC71">
        <f t="shared" si="3"/>
        <v>21.298275889755285</v>
      </c>
      <c r="AD71">
        <f t="shared" si="4"/>
        <v>2277.8122615486736</v>
      </c>
      <c r="AE71">
        <f>'IDT-1'!B71</f>
        <v>0</v>
      </c>
      <c r="AF71" s="26"/>
      <c r="AG71">
        <f t="shared" si="5"/>
        <v>2277.8122615486736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-60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9.6062493034960088</v>
      </c>
      <c r="F72">
        <f>GT_Spot!P72</f>
        <v>0</v>
      </c>
      <c r="G72">
        <f>PPCL_NG!P72</f>
        <v>17.54</v>
      </c>
      <c r="H72">
        <f>PPCL_Spot!P72</f>
        <v>57.09</v>
      </c>
      <c r="I72">
        <f>Bawana_NG!P72</f>
        <v>99.62</v>
      </c>
      <c r="J72">
        <f>Bawana_RLNG!P72</f>
        <v>0</v>
      </c>
      <c r="K72">
        <f>Bawana_Spot!P72</f>
        <v>45</v>
      </c>
      <c r="L72">
        <f>TWOMCL!O72</f>
        <v>-0.30633951240552487</v>
      </c>
      <c r="M72">
        <f>EDWPCL!S72</f>
        <v>0</v>
      </c>
      <c r="N72">
        <f>'MSW BWN'!S72</f>
        <v>7.6495575999999996</v>
      </c>
      <c r="O72">
        <f>BRPL_ISGS_exbus!BB72</f>
        <v>1102.1623141438154</v>
      </c>
      <c r="P72" s="77">
        <v>117.9</v>
      </c>
      <c r="Q72" s="77">
        <v>29.65</v>
      </c>
      <c r="R72" s="80">
        <v>22.299999999999997</v>
      </c>
      <c r="S72" s="80">
        <v>0</v>
      </c>
      <c r="T72" s="78">
        <f>SUMPRODUCT(LTA!F72:AJ72,LTA!F$101:AJ$101,LTA!F$103:AJ$103)</f>
        <v>105.00999999999999</v>
      </c>
      <c r="U72" s="78">
        <f>SUMPRODUCT(LTA!F72:AJ72,LTA!F$102:AJ$102,LTA!F$103:AJ$103)</f>
        <v>90.73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33.659999999999997</v>
      </c>
      <c r="Z72" s="75">
        <f>IEX!N72</f>
        <v>0</v>
      </c>
      <c r="AA72" s="117">
        <f>STOA!H72</f>
        <v>593.18999999999994</v>
      </c>
      <c r="AB72" s="117">
        <f>-STOA!N72</f>
        <v>0</v>
      </c>
      <c r="AC72">
        <f t="shared" si="3"/>
        <v>21.049158837804288</v>
      </c>
      <c r="AD72">
        <f t="shared" si="4"/>
        <v>2249.7526226971017</v>
      </c>
      <c r="AE72">
        <f>'IDT-1'!B72</f>
        <v>0</v>
      </c>
      <c r="AF72" s="26"/>
      <c r="AG72">
        <f t="shared" si="5"/>
        <v>2249.7526226971017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-60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9.6062493034960088</v>
      </c>
      <c r="F73">
        <f>GT_Spot!P73</f>
        <v>0</v>
      </c>
      <c r="G73">
        <f>PPCL_NG!P73</f>
        <v>17.54</v>
      </c>
      <c r="H73">
        <f>PPCL_Spot!P73</f>
        <v>50.570000000000007</v>
      </c>
      <c r="I73">
        <f>Bawana_NG!P73</f>
        <v>99.62</v>
      </c>
      <c r="J73">
        <f>Bawana_RLNG!P73</f>
        <v>0</v>
      </c>
      <c r="K73">
        <f>Bawana_Spot!P73</f>
        <v>45</v>
      </c>
      <c r="L73">
        <f>TWOMCL!O73</f>
        <v>-0.30633951240552487</v>
      </c>
      <c r="M73">
        <f>EDWPCL!S73</f>
        <v>0</v>
      </c>
      <c r="N73">
        <f>'MSW BWN'!S73</f>
        <v>7.5776443999999996</v>
      </c>
      <c r="O73">
        <f>BRPL_ISGS_exbus!BB73</f>
        <v>1091.8564243830319</v>
      </c>
      <c r="P73" s="77">
        <v>117.9</v>
      </c>
      <c r="Q73" s="77">
        <v>29.65</v>
      </c>
      <c r="R73" s="80">
        <v>14.46</v>
      </c>
      <c r="S73" s="80">
        <v>0</v>
      </c>
      <c r="T73" s="78">
        <f>SUMPRODUCT(LTA!F73:AJ73,LTA!F$101:AJ$101,LTA!F$103:AJ$103)</f>
        <v>83.910000000000011</v>
      </c>
      <c r="U73" s="78">
        <f>SUMPRODUCT(LTA!F73:AJ73,LTA!F$102:AJ$102,LTA!F$103:AJ$103)</f>
        <v>87.72999999999999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28.74</v>
      </c>
      <c r="Z73" s="75">
        <f>IEX!N73</f>
        <v>0</v>
      </c>
      <c r="AA73" s="117">
        <f>STOA!H73</f>
        <v>589.68999999999994</v>
      </c>
      <c r="AB73" s="117">
        <f>-STOA!N73</f>
        <v>0</v>
      </c>
      <c r="AC73">
        <f t="shared" si="3"/>
        <v>20.962562165292571</v>
      </c>
      <c r="AD73">
        <f t="shared" si="4"/>
        <v>2145.5814164088301</v>
      </c>
      <c r="AE73">
        <f>'IDT-1'!B73</f>
        <v>0</v>
      </c>
      <c r="AF73" s="26"/>
      <c r="AG73">
        <f t="shared" si="5"/>
        <v>2145.5814164088301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-107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9.6062493034960088</v>
      </c>
      <c r="F74">
        <f>GT_Spot!P74</f>
        <v>0</v>
      </c>
      <c r="G74">
        <f>PPCL_NG!P74</f>
        <v>17.54</v>
      </c>
      <c r="H74">
        <f>PPCL_Spot!P74</f>
        <v>50.570000000000007</v>
      </c>
      <c r="I74">
        <f>Bawana_NG!P74</f>
        <v>99.62</v>
      </c>
      <c r="J74">
        <f>Bawana_RLNG!P74</f>
        <v>0</v>
      </c>
      <c r="K74">
        <f>Bawana_Spot!P74</f>
        <v>45</v>
      </c>
      <c r="L74">
        <f>TWOMCL!O74</f>
        <v>-0.30633951240552487</v>
      </c>
      <c r="M74">
        <f>EDWPCL!S74</f>
        <v>0</v>
      </c>
      <c r="N74">
        <f>'MSW BWN'!S74</f>
        <v>7.5692823999999987</v>
      </c>
      <c r="O74">
        <f>BRPL_ISGS_exbus!BB74</f>
        <v>1091.8564243830319</v>
      </c>
      <c r="P74" s="77">
        <v>117.9</v>
      </c>
      <c r="Q74" s="77">
        <v>29.65</v>
      </c>
      <c r="R74" s="80">
        <v>5.15</v>
      </c>
      <c r="S74" s="80">
        <v>0</v>
      </c>
      <c r="T74" s="78">
        <f>SUMPRODUCT(LTA!F74:AJ74,LTA!F$101:AJ$101,LTA!F$103:AJ$103)</f>
        <v>62.660000000000004</v>
      </c>
      <c r="U74" s="78">
        <f>SUMPRODUCT(LTA!F74:AJ74,LTA!F$102:AJ$102,LTA!F$103:AJ$103)</f>
        <v>87.02000000000001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17.2</v>
      </c>
      <c r="Z74" s="75">
        <f>IEX!N74</f>
        <v>0</v>
      </c>
      <c r="AA74" s="117">
        <f>STOA!H74</f>
        <v>587.58999999999992</v>
      </c>
      <c r="AB74" s="117">
        <f>-STOA!N74</f>
        <v>0</v>
      </c>
      <c r="AC74">
        <f t="shared" si="3"/>
        <v>20.68269623748111</v>
      </c>
      <c r="AD74">
        <f t="shared" si="4"/>
        <v>2087.9429203366412</v>
      </c>
      <c r="AE74">
        <f>'IDT-1'!B74</f>
        <v>0</v>
      </c>
      <c r="AF74" s="26"/>
      <c r="AG74">
        <f t="shared" si="5"/>
        <v>2087.9429203366412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-120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9.7940547381678886</v>
      </c>
      <c r="F75">
        <f>GT_Spot!P75</f>
        <v>0</v>
      </c>
      <c r="G75">
        <f>PPCL_NG!P75</f>
        <v>17.54</v>
      </c>
      <c r="H75">
        <f>PPCL_Spot!P75</f>
        <v>50.570000000000007</v>
      </c>
      <c r="I75">
        <f>Bawana_NG!P75</f>
        <v>99.62</v>
      </c>
      <c r="J75">
        <f>Bawana_RLNG!P75</f>
        <v>0</v>
      </c>
      <c r="K75">
        <f>Bawana_Spot!P75</f>
        <v>45</v>
      </c>
      <c r="L75">
        <f>TWOMCL!O75</f>
        <v>-0.30633951240552487</v>
      </c>
      <c r="M75">
        <f>EDWPCL!S75</f>
        <v>0</v>
      </c>
      <c r="N75">
        <f>'MSW BWN'!S75</f>
        <v>7.7381947999999987</v>
      </c>
      <c r="O75">
        <f>BRPL_ISGS_exbus!BB75</f>
        <v>1100.9592383454319</v>
      </c>
      <c r="P75" s="77">
        <v>117.9</v>
      </c>
      <c r="Q75" s="77">
        <v>29.65</v>
      </c>
      <c r="R75" s="80">
        <v>0</v>
      </c>
      <c r="S75" s="80">
        <v>0</v>
      </c>
      <c r="T75" s="78">
        <f>SUMPRODUCT(LTA!F75:AJ75,LTA!F$101:AJ$101,LTA!F$103:AJ$103)</f>
        <v>44.970000000000006</v>
      </c>
      <c r="U75" s="78">
        <f>SUMPRODUCT(LTA!F75:AJ75,LTA!F$102:AJ$102,LTA!F$103:AJ$103)</f>
        <v>86.49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12.39</v>
      </c>
      <c r="Z75" s="75">
        <f>IEX!N75</f>
        <v>0</v>
      </c>
      <c r="AA75" s="117">
        <f>STOA!H75</f>
        <v>611.03</v>
      </c>
      <c r="AB75" s="117">
        <f>-STOA!N75</f>
        <v>0</v>
      </c>
      <c r="AC75">
        <f t="shared" si="3"/>
        <v>20.804131264995103</v>
      </c>
      <c r="AD75">
        <f t="shared" si="4"/>
        <v>2083.5410171061994</v>
      </c>
      <c r="AE75">
        <f>'IDT-1'!B75</f>
        <v>0</v>
      </c>
      <c r="AF75" s="26"/>
      <c r="AG75">
        <f t="shared" si="5"/>
        <v>2083.5410171061994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-129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9.7940547381678886</v>
      </c>
      <c r="F76">
        <f>GT_Spot!P76</f>
        <v>0</v>
      </c>
      <c r="G76">
        <f>PPCL_NG!P76</f>
        <v>17.54</v>
      </c>
      <c r="H76">
        <f>PPCL_Spot!P76</f>
        <v>50.570000000000007</v>
      </c>
      <c r="I76">
        <f>Bawana_NG!P76</f>
        <v>99.62</v>
      </c>
      <c r="J76">
        <f>Bawana_RLNG!P76</f>
        <v>0</v>
      </c>
      <c r="K76">
        <f>Bawana_Spot!P76</f>
        <v>45</v>
      </c>
      <c r="L76">
        <f>TWOMCL!O76</f>
        <v>-0.30633951240552487</v>
      </c>
      <c r="M76">
        <f>EDWPCL!S76</f>
        <v>0</v>
      </c>
      <c r="N76">
        <f>'MSW BWN'!S76</f>
        <v>7.642868</v>
      </c>
      <c r="O76">
        <f>BRPL_ISGS_exbus!BB76</f>
        <v>1109.145636473432</v>
      </c>
      <c r="P76" s="77">
        <v>117.9</v>
      </c>
      <c r="Q76" s="77">
        <v>29.65</v>
      </c>
      <c r="R76" s="80">
        <v>0</v>
      </c>
      <c r="S76" s="80">
        <v>0</v>
      </c>
      <c r="T76" s="78">
        <f>SUMPRODUCT(LTA!F76:AJ76,LTA!F$101:AJ$101,LTA!F$103:AJ$103)</f>
        <v>27.57</v>
      </c>
      <c r="U76" s="78">
        <f>SUMPRODUCT(LTA!F76:AJ76,LTA!F$102:AJ$102,LTA!F$103:AJ$103)</f>
        <v>63.230000000000004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7.41</v>
      </c>
      <c r="Z76" s="75">
        <f>IEX!N76</f>
        <v>0</v>
      </c>
      <c r="AA76" s="117">
        <f>STOA!H76</f>
        <v>609.63</v>
      </c>
      <c r="AB76" s="117">
        <f>-STOA!N76</f>
        <v>0</v>
      </c>
      <c r="AC76">
        <f t="shared" si="3"/>
        <v>20.59455260551443</v>
      </c>
      <c r="AD76">
        <f t="shared" si="4"/>
        <v>2029.8016670936802</v>
      </c>
      <c r="AE76">
        <f>'IDT-1'!B76</f>
        <v>3.9649999999999999</v>
      </c>
      <c r="AF76" s="26"/>
      <c r="AG76">
        <f t="shared" si="5"/>
        <v>2033.7666670936801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-144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9.7940547381678886</v>
      </c>
      <c r="F77">
        <f>GT_Spot!P77</f>
        <v>0</v>
      </c>
      <c r="G77">
        <f>PPCL_NG!P77</f>
        <v>17.54</v>
      </c>
      <c r="H77">
        <f>PPCL_Spot!P77</f>
        <v>35.04</v>
      </c>
      <c r="I77">
        <f>Bawana_NG!P77</f>
        <v>99.62</v>
      </c>
      <c r="J77">
        <f>Bawana_RLNG!P77</f>
        <v>0</v>
      </c>
      <c r="K77">
        <f>Bawana_Spot!P77</f>
        <v>45</v>
      </c>
      <c r="L77">
        <f>TWOMCL!O77</f>
        <v>-0.30633951240552487</v>
      </c>
      <c r="M77">
        <f>EDWPCL!S77</f>
        <v>0</v>
      </c>
      <c r="N77">
        <f>'MSW BWN'!S77</f>
        <v>7.5057312000000005</v>
      </c>
      <c r="O77">
        <f>BRPL_ISGS_exbus!BB77</f>
        <v>1130.5602706223324</v>
      </c>
      <c r="P77" s="77">
        <v>117.9</v>
      </c>
      <c r="Q77" s="77">
        <v>29.65</v>
      </c>
      <c r="R77" s="80">
        <v>0</v>
      </c>
      <c r="S77" s="80">
        <v>0</v>
      </c>
      <c r="T77" s="78">
        <f>SUMPRODUCT(LTA!F77:AJ77,LTA!F$101:AJ$101,LTA!F$103:AJ$103)</f>
        <v>15.46</v>
      </c>
      <c r="U77" s="78">
        <f>SUMPRODUCT(LTA!F77:AJ77,LTA!F$102:AJ$102,LTA!F$103:AJ$103)</f>
        <v>58.5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608.23</v>
      </c>
      <c r="AB77" s="117">
        <f>-STOA!N77</f>
        <v>0</v>
      </c>
      <c r="AC77">
        <f t="shared" si="3"/>
        <v>20.375019944573779</v>
      </c>
      <c r="AD77">
        <f t="shared" si="4"/>
        <v>2015.1186971035215</v>
      </c>
      <c r="AE77">
        <f>'IDT-1'!B77</f>
        <v>9</v>
      </c>
      <c r="AF77" s="26"/>
      <c r="AG77">
        <f t="shared" si="5"/>
        <v>2024.1186971035215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-139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10.266582415977062</v>
      </c>
      <c r="F78">
        <f>GT_Spot!P78</f>
        <v>0</v>
      </c>
      <c r="G78">
        <f>PPCL_NG!P78</f>
        <v>17.54</v>
      </c>
      <c r="H78">
        <f>PPCL_Spot!P78</f>
        <v>35.04</v>
      </c>
      <c r="I78">
        <f>Bawana_NG!P78</f>
        <v>99.62</v>
      </c>
      <c r="J78">
        <f>Bawana_RLNG!P78</f>
        <v>0</v>
      </c>
      <c r="K78">
        <f>Bawana_Spot!P78</f>
        <v>45</v>
      </c>
      <c r="L78">
        <f>TWOMCL!O78</f>
        <v>-0.30633951240552487</v>
      </c>
      <c r="M78">
        <f>EDWPCL!S78</f>
        <v>0</v>
      </c>
      <c r="N78">
        <f>'MSW BWN'!S78</f>
        <v>7.5458687999999983</v>
      </c>
      <c r="O78">
        <f>BRPL_ISGS_exbus!BB78</f>
        <v>1143.7848556329168</v>
      </c>
      <c r="P78" s="77">
        <v>117.9</v>
      </c>
      <c r="Q78" s="77">
        <v>29.65</v>
      </c>
      <c r="R78" s="80">
        <v>0</v>
      </c>
      <c r="S78" s="80">
        <v>0</v>
      </c>
      <c r="T78" s="78">
        <f>SUMPRODUCT(LTA!F78:AJ78,LTA!F$101:AJ$101,LTA!F$103:AJ$103)</f>
        <v>5.76</v>
      </c>
      <c r="U78" s="78">
        <f>SUMPRODUCT(LTA!F78:AJ78,LTA!F$102:AJ$102,LTA!F$103:AJ$103)</f>
        <v>55.53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2.79</v>
      </c>
      <c r="Z78" s="75">
        <f>IEX!N78</f>
        <v>0</v>
      </c>
      <c r="AA78" s="117">
        <f>STOA!H78</f>
        <v>606.83000000000004</v>
      </c>
      <c r="AB78" s="117">
        <f>-STOA!N78</f>
        <v>0</v>
      </c>
      <c r="AC78">
        <f t="shared" si="3"/>
        <v>20.396643747111639</v>
      </c>
      <c r="AD78">
        <f t="shared" si="4"/>
        <v>2017.5543235893765</v>
      </c>
      <c r="AE78">
        <f>'IDT-1'!B78</f>
        <v>15.667</v>
      </c>
      <c r="AF78" s="26"/>
      <c r="AG78">
        <f t="shared" si="5"/>
        <v>2033.2213235893764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-139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10.139150450890948</v>
      </c>
      <c r="F79">
        <f>GT_Spot!P79</f>
        <v>0</v>
      </c>
      <c r="G79">
        <f>PPCL_NG!P79</f>
        <v>17.54</v>
      </c>
      <c r="H79">
        <f>PPCL_Spot!P79</f>
        <v>50.018558529448192</v>
      </c>
      <c r="I79">
        <f>Bawana_NG!P79</f>
        <v>99.62</v>
      </c>
      <c r="J79">
        <f>Bawana_RLNG!P79</f>
        <v>0</v>
      </c>
      <c r="K79">
        <f>Bawana_Spot!P79</f>
        <v>45</v>
      </c>
      <c r="L79">
        <f>TWOMCL!O79</f>
        <v>-0.30633951240552487</v>
      </c>
      <c r="M79">
        <f>EDWPCL!S79</f>
        <v>0</v>
      </c>
      <c r="N79">
        <f>'MSW BWN'!S79</f>
        <v>7.4973691999999987</v>
      </c>
      <c r="O79">
        <f>BRPL_ISGS_exbus!BB79</f>
        <v>1197.4516670310593</v>
      </c>
      <c r="P79" s="77">
        <v>117.9</v>
      </c>
      <c r="Q79" s="77">
        <v>29.65</v>
      </c>
      <c r="R79" s="80">
        <v>0</v>
      </c>
      <c r="S79" s="80">
        <v>0</v>
      </c>
      <c r="T79" s="78">
        <f>SUMPRODUCT(LTA!F79:AJ79,LTA!F$101:AJ$101,LTA!F$103:AJ$103)</f>
        <v>0.55000000000000004</v>
      </c>
      <c r="U79" s="78">
        <f>SUMPRODUCT(LTA!F79:AJ79,LTA!F$102:AJ$102,LTA!F$103:AJ$103)</f>
        <v>53.33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606.48</v>
      </c>
      <c r="AB79" s="117">
        <f>-STOA!N79</f>
        <v>0</v>
      </c>
      <c r="AC79">
        <f t="shared" si="3"/>
        <v>20.995116079923633</v>
      </c>
      <c r="AD79">
        <f t="shared" si="4"/>
        <v>2064.875289619069</v>
      </c>
      <c r="AE79">
        <f>'IDT-1'!B79</f>
        <v>0</v>
      </c>
      <c r="AF79" s="26"/>
      <c r="AG79">
        <f t="shared" si="5"/>
        <v>2064.875289619069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-149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10.139150450890948</v>
      </c>
      <c r="F80">
        <f>GT_Spot!P80</f>
        <v>0</v>
      </c>
      <c r="G80">
        <f>PPCL_NG!P80</f>
        <v>17.54</v>
      </c>
      <c r="H80">
        <f>PPCL_Spot!P80</f>
        <v>65.013001243883735</v>
      </c>
      <c r="I80">
        <f>Bawana_NG!P80</f>
        <v>99.62</v>
      </c>
      <c r="J80">
        <f>Bawana_RLNG!P80</f>
        <v>0</v>
      </c>
      <c r="K80">
        <f>Bawana_Spot!P80</f>
        <v>45</v>
      </c>
      <c r="L80">
        <f>TWOMCL!O80</f>
        <v>-0.30633951240552487</v>
      </c>
      <c r="M80">
        <f>EDWPCL!S80</f>
        <v>0</v>
      </c>
      <c r="N80">
        <f>'MSW BWN'!S80</f>
        <v>7.9472447999999982</v>
      </c>
      <c r="O80">
        <f>BRPL_ISGS_exbus!BB80</f>
        <v>1212.8248064990592</v>
      </c>
      <c r="P80" s="77">
        <v>117.9</v>
      </c>
      <c r="Q80" s="77">
        <v>29.65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52.209999999999994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606.13</v>
      </c>
      <c r="AB80" s="117">
        <f>-STOA!N80</f>
        <v>0</v>
      </c>
      <c r="AC80">
        <f t="shared" si="3"/>
        <v>21.292924346020044</v>
      </c>
      <c r="AD80">
        <f t="shared" si="4"/>
        <v>2088.3749391354086</v>
      </c>
      <c r="AE80">
        <f>'IDT-1'!B80</f>
        <v>0</v>
      </c>
      <c r="AF80" s="26"/>
      <c r="AG80">
        <f t="shared" si="5"/>
        <v>2088.3749391354086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-154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10.139150450890948</v>
      </c>
      <c r="F81">
        <f>GT_Spot!P81</f>
        <v>0</v>
      </c>
      <c r="G81">
        <f>PPCL_NG!P81</f>
        <v>17.54</v>
      </c>
      <c r="H81">
        <f>PPCL_Spot!P81</f>
        <v>65.013001243883735</v>
      </c>
      <c r="I81">
        <f>Bawana_NG!P81</f>
        <v>99.62</v>
      </c>
      <c r="J81">
        <f>Bawana_RLNG!P81</f>
        <v>0</v>
      </c>
      <c r="K81">
        <f>Bawana_Spot!P81</f>
        <v>45</v>
      </c>
      <c r="L81">
        <f>TWOMCL!O81</f>
        <v>-0.30633951240552487</v>
      </c>
      <c r="M81">
        <f>EDWPCL!S81</f>
        <v>0</v>
      </c>
      <c r="N81">
        <f>'MSW BWN'!S81</f>
        <v>7.7783323999999991</v>
      </c>
      <c r="O81">
        <f>BRPL_ISGS_exbus!BB81</f>
        <v>1209.9485041454591</v>
      </c>
      <c r="P81" s="77">
        <v>117.9</v>
      </c>
      <c r="Q81" s="77">
        <v>29.65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52.629999999999995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606.13</v>
      </c>
      <c r="AB81" s="117">
        <f>-STOA!N81</f>
        <v>0</v>
      </c>
      <c r="AC81">
        <f t="shared" si="3"/>
        <v>20.870306717689576</v>
      </c>
      <c r="AD81">
        <f t="shared" si="4"/>
        <v>2131.1723420101389</v>
      </c>
      <c r="AE81">
        <f>'IDT-1'!B81</f>
        <v>0</v>
      </c>
      <c r="AF81" s="26"/>
      <c r="AG81">
        <f t="shared" si="5"/>
        <v>2131.1723420101389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-109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10.139150450890948</v>
      </c>
      <c r="F82">
        <f>GT_Spot!P82</f>
        <v>0</v>
      </c>
      <c r="G82">
        <f>PPCL_NG!P82</f>
        <v>17.54</v>
      </c>
      <c r="H82">
        <f>PPCL_Spot!P82</f>
        <v>65</v>
      </c>
      <c r="I82">
        <f>Bawana_NG!P82</f>
        <v>99.62</v>
      </c>
      <c r="J82">
        <f>Bawana_RLNG!P82</f>
        <v>0</v>
      </c>
      <c r="K82">
        <f>Bawana_Spot!P82</f>
        <v>45</v>
      </c>
      <c r="L82">
        <f>TWOMCL!O82</f>
        <v>-0.30633951240552487</v>
      </c>
      <c r="M82">
        <f>EDWPCL!S82</f>
        <v>0</v>
      </c>
      <c r="N82">
        <f>'MSW BWN'!S82</f>
        <v>7.6495575999999996</v>
      </c>
      <c r="O82">
        <f>BRPL_ISGS_exbus!BB82</f>
        <v>1209.9485041454591</v>
      </c>
      <c r="P82" s="77">
        <v>117.9</v>
      </c>
      <c r="Q82" s="77">
        <v>29.65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71.62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606.13</v>
      </c>
      <c r="AB82" s="117">
        <f>-STOA!N82</f>
        <v>0</v>
      </c>
      <c r="AC82">
        <f t="shared" si="3"/>
        <v>21.231489893991693</v>
      </c>
      <c r="AD82">
        <f t="shared" si="4"/>
        <v>2127.6593827899533</v>
      </c>
      <c r="AE82">
        <f>'IDT-1'!B82</f>
        <v>0</v>
      </c>
      <c r="AF82" s="26"/>
      <c r="AG82">
        <f t="shared" si="5"/>
        <v>2127.6593827899533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-131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10.139150450890948</v>
      </c>
      <c r="F83">
        <f>GT_Spot!P83</f>
        <v>0</v>
      </c>
      <c r="G83">
        <f>PPCL_NG!P83</f>
        <v>17.54</v>
      </c>
      <c r="H83">
        <f>PPCL_Spot!P83</f>
        <v>65</v>
      </c>
      <c r="I83">
        <f>Bawana_NG!P83</f>
        <v>99.62</v>
      </c>
      <c r="J83">
        <f>Bawana_RLNG!P83</f>
        <v>0</v>
      </c>
      <c r="K83">
        <f>Bawana_Spot!P83</f>
        <v>45</v>
      </c>
      <c r="L83">
        <f>TWOMCL!O83</f>
        <v>-0.30633951240552487</v>
      </c>
      <c r="M83">
        <f>EDWPCL!S83</f>
        <v>0</v>
      </c>
      <c r="N83">
        <f>'MSW BWN'!S83</f>
        <v>7.8034183999999991</v>
      </c>
      <c r="O83">
        <f>BRPL_ISGS_exbus!BB83</f>
        <v>1209.9485041454591</v>
      </c>
      <c r="P83" s="77">
        <v>117.9</v>
      </c>
      <c r="Q83" s="77">
        <v>29.65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71.029999999999987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606.13</v>
      </c>
      <c r="AB83" s="117">
        <f>-STOA!N83</f>
        <v>0</v>
      </c>
      <c r="AC83">
        <f t="shared" si="3"/>
        <v>21.45848318460877</v>
      </c>
      <c r="AD83">
        <f t="shared" si="4"/>
        <v>2100.9962502993358</v>
      </c>
      <c r="AE83">
        <f>'IDT-1'!B83</f>
        <v>0</v>
      </c>
      <c r="AF83" s="26"/>
      <c r="AG83">
        <f t="shared" si="5"/>
        <v>2100.9962502993358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-157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10.139150450890948</v>
      </c>
      <c r="F84">
        <f>GT_Spot!P84</f>
        <v>0</v>
      </c>
      <c r="G84">
        <f>PPCL_NG!P84</f>
        <v>17.54</v>
      </c>
      <c r="H84">
        <f>PPCL_Spot!P84</f>
        <v>65.046399906765302</v>
      </c>
      <c r="I84">
        <f>Bawana_NG!P84</f>
        <v>99.62</v>
      </c>
      <c r="J84">
        <f>Bawana_RLNG!P84</f>
        <v>0</v>
      </c>
      <c r="K84">
        <f>Bawana_Spot!P84</f>
        <v>45</v>
      </c>
      <c r="L84">
        <f>TWOMCL!O84</f>
        <v>-0.30633951240552487</v>
      </c>
      <c r="M84">
        <f>EDWPCL!S84</f>
        <v>0</v>
      </c>
      <c r="N84">
        <f>'MSW BWN'!S84</f>
        <v>7.4421799999999996</v>
      </c>
      <c r="O84">
        <f>BRPL_ISGS_exbus!BB84</f>
        <v>1202.3039286110588</v>
      </c>
      <c r="P84" s="77">
        <v>117.9</v>
      </c>
      <c r="Q84" s="77">
        <v>29.65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71.319999999999993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606.13</v>
      </c>
      <c r="AB84" s="117">
        <f>-STOA!N84</f>
        <v>0</v>
      </c>
      <c r="AC84">
        <f t="shared" si="3"/>
        <v>21.160161025588508</v>
      </c>
      <c r="AD84">
        <f t="shared" si="4"/>
        <v>2119.6251584307211</v>
      </c>
      <c r="AE84">
        <f>'IDT-1'!B84</f>
        <v>0</v>
      </c>
      <c r="AF84" s="26"/>
      <c r="AG84">
        <f t="shared" si="5"/>
        <v>2119.6251584307211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-131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10.139150450890948</v>
      </c>
      <c r="F85">
        <f>GT_Spot!P85</f>
        <v>0</v>
      </c>
      <c r="G85">
        <f>PPCL_NG!P85</f>
        <v>17.54</v>
      </c>
      <c r="H85">
        <f>PPCL_Spot!P85</f>
        <v>65.046496216747116</v>
      </c>
      <c r="I85">
        <f>Bawana_NG!P85</f>
        <v>99.62</v>
      </c>
      <c r="J85">
        <f>Bawana_RLNG!P85</f>
        <v>0</v>
      </c>
      <c r="K85">
        <f>Bawana_Spot!P85</f>
        <v>45</v>
      </c>
      <c r="L85">
        <f>TWOMCL!O85</f>
        <v>-0.30633951240552487</v>
      </c>
      <c r="M85">
        <f>EDWPCL!S85</f>
        <v>0</v>
      </c>
      <c r="N85">
        <f>'MSW BWN'!S85</f>
        <v>7.8586075999999991</v>
      </c>
      <c r="O85">
        <f>BRPL_ISGS_exbus!BB85</f>
        <v>1185.9764924918591</v>
      </c>
      <c r="P85" s="77">
        <v>117.9</v>
      </c>
      <c r="Q85" s="77">
        <v>29.65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70.64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606.13</v>
      </c>
      <c r="AB85" s="117">
        <f>-STOA!N85</f>
        <v>0</v>
      </c>
      <c r="AC85">
        <f t="shared" si="3"/>
        <v>21.138454783458123</v>
      </c>
      <c r="AD85">
        <f t="shared" si="4"/>
        <v>2089.0559524636337</v>
      </c>
      <c r="AE85">
        <f>'IDT-1'!B85</f>
        <v>13</v>
      </c>
      <c r="AF85" s="26"/>
      <c r="AG85">
        <f t="shared" si="5"/>
        <v>2102.0559524636337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-145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10.610285693718247</v>
      </c>
      <c r="F86">
        <f>GT_Spot!P86</f>
        <v>0</v>
      </c>
      <c r="G86">
        <f>PPCL_NG!P86</f>
        <v>17.54</v>
      </c>
      <c r="H86">
        <f>PPCL_Spot!P86</f>
        <v>65.046496216747116</v>
      </c>
      <c r="I86">
        <f>Bawana_NG!P86</f>
        <v>99.62</v>
      </c>
      <c r="J86">
        <f>Bawana_RLNG!P86</f>
        <v>0</v>
      </c>
      <c r="K86">
        <f>Bawana_Spot!P86</f>
        <v>45</v>
      </c>
      <c r="L86">
        <f>TWOMCL!O86</f>
        <v>-0.30633951240552487</v>
      </c>
      <c r="M86">
        <f>EDWPCL!S86</f>
        <v>0</v>
      </c>
      <c r="N86">
        <f>'MSW BWN'!S86</f>
        <v>7.9071071999999996</v>
      </c>
      <c r="O86">
        <f>BRPL_ISGS_exbus!BB86</f>
        <v>1180.2078042806588</v>
      </c>
      <c r="P86" s="77">
        <v>117.9</v>
      </c>
      <c r="Q86" s="77">
        <v>29.65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70.12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5.05</v>
      </c>
      <c r="Z86" s="75">
        <f>IEX!N86</f>
        <v>0</v>
      </c>
      <c r="AA86" s="117">
        <f>STOA!H86</f>
        <v>606.13</v>
      </c>
      <c r="AB86" s="117">
        <f>-STOA!N86</f>
        <v>0</v>
      </c>
      <c r="AC86">
        <f t="shared" si="3"/>
        <v>20.759245757884234</v>
      </c>
      <c r="AD86">
        <f t="shared" si="4"/>
        <v>2130.7161081208342</v>
      </c>
      <c r="AE86">
        <f>'IDT-1'!B86</f>
        <v>46.981999999999999</v>
      </c>
      <c r="AF86" s="26"/>
      <c r="AG86">
        <f t="shared" si="5"/>
        <v>2177.6981081208341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-103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10.610285693718247</v>
      </c>
      <c r="F87">
        <f>GT_Spot!P87</f>
        <v>0</v>
      </c>
      <c r="G87">
        <f>PPCL_NG!P87</f>
        <v>17.54</v>
      </c>
      <c r="H87">
        <f>PPCL_Spot!P87</f>
        <v>64.996875150233166</v>
      </c>
      <c r="I87">
        <f>Bawana_NG!P87</f>
        <v>99.62</v>
      </c>
      <c r="J87">
        <f>Bawana_RLNG!P87</f>
        <v>0</v>
      </c>
      <c r="K87">
        <f>Bawana_Spot!P87</f>
        <v>45</v>
      </c>
      <c r="L87">
        <f>TWOMCL!O87</f>
        <v>-0.30633951240552487</v>
      </c>
      <c r="M87">
        <f>EDWPCL!S87</f>
        <v>0</v>
      </c>
      <c r="N87">
        <f>'MSW BWN'!S87</f>
        <v>7.9305207999999991</v>
      </c>
      <c r="O87">
        <f>BRPL_ISGS_exbus!BB87</f>
        <v>1136.3884580256245</v>
      </c>
      <c r="P87" s="77">
        <v>117.9</v>
      </c>
      <c r="Q87" s="77">
        <v>29.65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68.19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725.5</v>
      </c>
      <c r="AB87" s="117">
        <f>-STOA!N87</f>
        <v>0</v>
      </c>
      <c r="AC87">
        <f t="shared" si="3"/>
        <v>21.468974415400957</v>
      </c>
      <c r="AD87">
        <f t="shared" si="4"/>
        <v>2186.5508257417696</v>
      </c>
      <c r="AE87">
        <f>'IDT-1'!B87</f>
        <v>25</v>
      </c>
      <c r="AF87" s="26"/>
      <c r="AG87">
        <f t="shared" si="5"/>
        <v>2211.5508257417696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-115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10.610285693718247</v>
      </c>
      <c r="F88">
        <f>GT_Spot!P88</f>
        <v>0</v>
      </c>
      <c r="G88">
        <f>PPCL_NG!P88</f>
        <v>17.54</v>
      </c>
      <c r="H88">
        <f>PPCL_Spot!P88</f>
        <v>65</v>
      </c>
      <c r="I88">
        <f>Bawana_NG!P88</f>
        <v>99.62</v>
      </c>
      <c r="J88">
        <f>Bawana_RLNG!P88</f>
        <v>0</v>
      </c>
      <c r="K88">
        <f>Bawana_Spot!P88</f>
        <v>45</v>
      </c>
      <c r="L88">
        <f>TWOMCL!O88</f>
        <v>-0.30633951240552487</v>
      </c>
      <c r="M88">
        <f>EDWPCL!S88</f>
        <v>0</v>
      </c>
      <c r="N88">
        <f>'MSW BWN'!S88</f>
        <v>7.8836936</v>
      </c>
      <c r="O88">
        <f>BRPL_ISGS_exbus!BB88</f>
        <v>1136.4686866896245</v>
      </c>
      <c r="P88" s="77">
        <v>117.9</v>
      </c>
      <c r="Q88" s="77">
        <v>29.65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67.900000000000006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8.76</v>
      </c>
      <c r="Z88" s="75">
        <f>IEX!N88</f>
        <v>0</v>
      </c>
      <c r="AA88" s="117">
        <f>STOA!H88</f>
        <v>725.5</v>
      </c>
      <c r="AB88" s="117">
        <f>-STOA!N88</f>
        <v>0</v>
      </c>
      <c r="AC88">
        <f t="shared" si="3"/>
        <v>21.241975511207464</v>
      </c>
      <c r="AD88">
        <f t="shared" si="4"/>
        <v>2229.2843509597301</v>
      </c>
      <c r="AE88">
        <f>'IDT-1'!B88</f>
        <v>24.457000000000001</v>
      </c>
      <c r="AF88" s="26"/>
      <c r="AG88">
        <f t="shared" si="5"/>
        <v>2253.74135095973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-81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10.610285693718247</v>
      </c>
      <c r="F89">
        <f>GT_Spot!P89</f>
        <v>0</v>
      </c>
      <c r="G89">
        <f>PPCL_NG!P89</f>
        <v>17.54</v>
      </c>
      <c r="H89">
        <f>PPCL_Spot!P89</f>
        <v>65</v>
      </c>
      <c r="I89">
        <f>Bawana_NG!P89</f>
        <v>99.62</v>
      </c>
      <c r="J89">
        <f>Bawana_RLNG!P89</f>
        <v>0</v>
      </c>
      <c r="K89">
        <f>Bawana_Spot!P89</f>
        <v>45</v>
      </c>
      <c r="L89">
        <f>TWOMCL!O89</f>
        <v>-0.30633951240552487</v>
      </c>
      <c r="M89">
        <f>EDWPCL!S89</f>
        <v>0</v>
      </c>
      <c r="N89">
        <f>'MSW BWN'!S89</f>
        <v>7.8034183999999991</v>
      </c>
      <c r="O89">
        <f>BRPL_ISGS_exbus!BB89</f>
        <v>1136.1545620656243</v>
      </c>
      <c r="P89" s="77">
        <v>117.9</v>
      </c>
      <c r="Q89" s="77">
        <v>29.65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66.62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23.37</v>
      </c>
      <c r="Z89" s="75">
        <f>IEX!N89</f>
        <v>0</v>
      </c>
      <c r="AA89" s="117">
        <f>STOA!H89</f>
        <v>725.5</v>
      </c>
      <c r="AB89" s="117">
        <f>-STOA!N89</f>
        <v>0</v>
      </c>
      <c r="AC89">
        <f t="shared" si="3"/>
        <v>21.231515007445527</v>
      </c>
      <c r="AD89">
        <f t="shared" si="4"/>
        <v>2256.2304116394916</v>
      </c>
      <c r="AE89">
        <f>'IDT-1'!B89</f>
        <v>10.96</v>
      </c>
      <c r="AF89" s="26"/>
      <c r="AG89">
        <f t="shared" si="5"/>
        <v>2267.1904116394917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-67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10.610285693718247</v>
      </c>
      <c r="F90">
        <f>GT_Spot!P90</f>
        <v>0</v>
      </c>
      <c r="G90">
        <f>PPCL_NG!P90</f>
        <v>17.54</v>
      </c>
      <c r="H90">
        <f>PPCL_Spot!P90</f>
        <v>65</v>
      </c>
      <c r="I90">
        <f>Bawana_NG!P90</f>
        <v>99.62</v>
      </c>
      <c r="J90">
        <f>Bawana_RLNG!P90</f>
        <v>0</v>
      </c>
      <c r="K90">
        <f>Bawana_Spot!P90</f>
        <v>45</v>
      </c>
      <c r="L90">
        <f>TWOMCL!O90</f>
        <v>-0.30633951240552487</v>
      </c>
      <c r="M90">
        <f>EDWPCL!S90</f>
        <v>0</v>
      </c>
      <c r="N90">
        <f>'MSW BWN'!S90</f>
        <v>7.8184699999999987</v>
      </c>
      <c r="O90">
        <f>BRPL_ISGS_exbus!BB90</f>
        <v>1136.2649167752245</v>
      </c>
      <c r="P90" s="77">
        <v>117.9</v>
      </c>
      <c r="Q90" s="77">
        <v>29.65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65.11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37.83</v>
      </c>
      <c r="Z90" s="75">
        <f>IEX!N90</f>
        <v>0</v>
      </c>
      <c r="AA90" s="117">
        <f>STOA!H90</f>
        <v>725.5</v>
      </c>
      <c r="AB90" s="117">
        <f>-STOA!N90</f>
        <v>0</v>
      </c>
      <c r="AC90">
        <f t="shared" si="3"/>
        <v>20.938184716949021</v>
      </c>
      <c r="AD90">
        <f t="shared" si="4"/>
        <v>2315.5991482395884</v>
      </c>
      <c r="AE90">
        <f>'IDT-1'!B90</f>
        <v>0</v>
      </c>
      <c r="AF90" s="26"/>
      <c r="AG90">
        <f t="shared" si="5"/>
        <v>2315.5991482395884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-21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10.740140541326152</v>
      </c>
      <c r="F91">
        <f>GT_Spot!P91</f>
        <v>0</v>
      </c>
      <c r="G91">
        <f>PPCL_NG!P91</f>
        <v>17.54</v>
      </c>
      <c r="H91">
        <f>PPCL_Spot!P91</f>
        <v>65</v>
      </c>
      <c r="I91">
        <f>Bawana_NG!P91</f>
        <v>99.62</v>
      </c>
      <c r="J91">
        <f>Bawana_RLNG!P91</f>
        <v>0</v>
      </c>
      <c r="K91">
        <f>Bawana_Spot!P91</f>
        <v>45</v>
      </c>
      <c r="L91">
        <f>TWOMCL!O91</f>
        <v>-0.30633951240552487</v>
      </c>
      <c r="M91">
        <f>EDWPCL!S91</f>
        <v>0</v>
      </c>
      <c r="N91">
        <f>'MSW BWN'!S91</f>
        <v>7.5140931999999996</v>
      </c>
      <c r="O91">
        <f>BRPL_ISGS_exbus!BB91</f>
        <v>1180.3877753403865</v>
      </c>
      <c r="P91" s="77">
        <v>117.9</v>
      </c>
      <c r="Q91" s="77">
        <v>29.65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64.710000000000008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966.65000000000009</v>
      </c>
      <c r="AB91" s="117">
        <f>-STOA!N91</f>
        <v>0</v>
      </c>
      <c r="AC91">
        <f t="shared" si="3"/>
        <v>25.02830162393559</v>
      </c>
      <c r="AD91">
        <f t="shared" si="4"/>
        <v>2342.377367945372</v>
      </c>
      <c r="AE91">
        <f>'IDT-1'!B91</f>
        <v>0</v>
      </c>
      <c r="AF91" s="26"/>
      <c r="AG91">
        <f t="shared" si="5"/>
        <v>2342.377367945372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-237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10.740140541326152</v>
      </c>
      <c r="F92">
        <f>GT_Spot!P92</f>
        <v>0</v>
      </c>
      <c r="G92">
        <f>PPCL_NG!P92</f>
        <v>17.54</v>
      </c>
      <c r="H92">
        <f>PPCL_Spot!P92</f>
        <v>64.996875150233166</v>
      </c>
      <c r="I92">
        <f>Bawana_NG!P92</f>
        <v>99.62</v>
      </c>
      <c r="J92">
        <f>Bawana_RLNG!P92</f>
        <v>0</v>
      </c>
      <c r="K92">
        <f>Bawana_Spot!P92</f>
        <v>45</v>
      </c>
      <c r="L92">
        <f>TWOMCL!O92</f>
        <v>-0.30633951240552487</v>
      </c>
      <c r="M92">
        <f>EDWPCL!S92</f>
        <v>0</v>
      </c>
      <c r="N92">
        <f>'MSW BWN'!S92</f>
        <v>7.9305207999999991</v>
      </c>
      <c r="O92">
        <f>BRPL_ISGS_exbus!BB92</f>
        <v>1180.4365026666651</v>
      </c>
      <c r="P92" s="77">
        <v>117.9</v>
      </c>
      <c r="Q92" s="77">
        <v>29.65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63.39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966.65000000000009</v>
      </c>
      <c r="AB92" s="117">
        <f>-STOA!N92</f>
        <v>0</v>
      </c>
      <c r="AC92">
        <f t="shared" si="3"/>
        <v>24.638992005154492</v>
      </c>
      <c r="AD92">
        <f t="shared" si="4"/>
        <v>2384.9087076406645</v>
      </c>
      <c r="AE92">
        <f>'IDT-1'!B92</f>
        <v>0</v>
      </c>
      <c r="AF92" s="26"/>
      <c r="AG92">
        <f t="shared" si="5"/>
        <v>2384.9087076406645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-194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10.73575638828161</v>
      </c>
      <c r="F93">
        <f>GT_Spot!P93</f>
        <v>0</v>
      </c>
      <c r="G93">
        <f>PPCL_NG!P93</f>
        <v>17.54</v>
      </c>
      <c r="H93">
        <f>PPCL_Spot!P93</f>
        <v>65</v>
      </c>
      <c r="I93">
        <f>Bawana_NG!P93</f>
        <v>99.62</v>
      </c>
      <c r="J93">
        <f>Bawana_RLNG!P93</f>
        <v>0</v>
      </c>
      <c r="K93">
        <f>Bawana_Spot!P93</f>
        <v>45</v>
      </c>
      <c r="L93">
        <f>TWOMCL!O93</f>
        <v>-0.30633951240552487</v>
      </c>
      <c r="M93">
        <f>EDWPCL!S93</f>
        <v>0</v>
      </c>
      <c r="N93">
        <f>'MSW BWN'!S93</f>
        <v>7.1210791999999996</v>
      </c>
      <c r="O93">
        <f>BRPL_ISGS_exbus!BB93</f>
        <v>1180.4868222498653</v>
      </c>
      <c r="P93" s="77">
        <v>117.9</v>
      </c>
      <c r="Q93" s="77">
        <v>29.65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63.339999999999996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4.28</v>
      </c>
      <c r="Z93" s="75">
        <f>IEX!N93</f>
        <v>0</v>
      </c>
      <c r="AA93" s="117">
        <f>STOA!H93</f>
        <v>966.65000000000009</v>
      </c>
      <c r="AB93" s="117">
        <f>-STOA!N93</f>
        <v>0</v>
      </c>
      <c r="AC93">
        <f t="shared" si="3"/>
        <v>24.10132448811731</v>
      </c>
      <c r="AD93">
        <f t="shared" si="4"/>
        <v>2452.9159938376242</v>
      </c>
      <c r="AE93">
        <f>'IDT-1'!B93</f>
        <v>0</v>
      </c>
      <c r="AF93" s="26"/>
      <c r="AG93">
        <f t="shared" si="5"/>
        <v>2452.9159938376242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-130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10.721042704951591</v>
      </c>
      <c r="F94">
        <f>GT_Spot!P94</f>
        <v>0</v>
      </c>
      <c r="G94">
        <f>PPCL_NG!P94</f>
        <v>17.54</v>
      </c>
      <c r="H94">
        <f>PPCL_Spot!P94</f>
        <v>65</v>
      </c>
      <c r="I94">
        <f>Bawana_NG!P94</f>
        <v>99.62</v>
      </c>
      <c r="J94">
        <f>Bawana_RLNG!P94</f>
        <v>0</v>
      </c>
      <c r="K94">
        <f>Bawana_Spot!P94</f>
        <v>45</v>
      </c>
      <c r="L94">
        <f>TWOMCL!O94</f>
        <v>-0.30633951240552487</v>
      </c>
      <c r="M94">
        <f>EDWPCL!S94</f>
        <v>0</v>
      </c>
      <c r="N94">
        <f>'MSW BWN'!S94</f>
        <v>6.8150299999999993</v>
      </c>
      <c r="O94">
        <f>BRPL_ISGS_exbus!BB94</f>
        <v>1180.535273476265</v>
      </c>
      <c r="P94" s="77">
        <v>117.9</v>
      </c>
      <c r="Q94" s="77">
        <v>29.65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63.42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9.93</v>
      </c>
      <c r="Z94" s="75">
        <f>IEX!N94</f>
        <v>0</v>
      </c>
      <c r="AA94" s="117">
        <f>STOA!H94</f>
        <v>966.65000000000009</v>
      </c>
      <c r="AB94" s="117">
        <f>-STOA!N94</f>
        <v>0</v>
      </c>
      <c r="AC94">
        <f t="shared" si="3"/>
        <v>23.909642702437054</v>
      </c>
      <c r="AD94">
        <f t="shared" si="4"/>
        <v>2485.5653639663747</v>
      </c>
      <c r="AE94">
        <f>'IDT-1'!B94</f>
        <v>0</v>
      </c>
      <c r="AF94" s="26"/>
      <c r="AG94">
        <f t="shared" si="5"/>
        <v>2485.5653639663747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-103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10.720047066823129</v>
      </c>
      <c r="F95">
        <f>GT_Spot!P95</f>
        <v>0</v>
      </c>
      <c r="G95">
        <f>PPCL_NG!P95</f>
        <v>17.54</v>
      </c>
      <c r="H95">
        <f>PPCL_Spot!P95</f>
        <v>65</v>
      </c>
      <c r="I95">
        <f>Bawana_NG!P95</f>
        <v>99.62</v>
      </c>
      <c r="J95">
        <f>Bawana_RLNG!P95</f>
        <v>0</v>
      </c>
      <c r="K95">
        <f>Bawana_Spot!P95</f>
        <v>45</v>
      </c>
      <c r="L95">
        <f>TWOMCL!O95</f>
        <v>-0.30633951240552487</v>
      </c>
      <c r="M95">
        <f>EDWPCL!S95</f>
        <v>0</v>
      </c>
      <c r="N95">
        <f>'MSW BWN'!S95</f>
        <v>7.0240799999999988</v>
      </c>
      <c r="O95">
        <f>BRPL_ISGS_exbus!BB95</f>
        <v>1127.6470594213065</v>
      </c>
      <c r="P95" s="77">
        <v>117.9</v>
      </c>
      <c r="Q95" s="77">
        <v>29.65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62.94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16.11</v>
      </c>
      <c r="Z95" s="75">
        <f>IEX!N95</f>
        <v>0</v>
      </c>
      <c r="AA95" s="117">
        <f>STOA!H95</f>
        <v>966.65000000000009</v>
      </c>
      <c r="AB95" s="117">
        <f>-STOA!N95</f>
        <v>0</v>
      </c>
      <c r="AC95">
        <f t="shared" si="3"/>
        <v>22.901382753150802</v>
      </c>
      <c r="AD95">
        <f t="shared" si="4"/>
        <v>2506.5934642225739</v>
      </c>
      <c r="AE95">
        <f>'IDT-1'!B95</f>
        <v>0</v>
      </c>
      <c r="AF95" s="26"/>
      <c r="AG95">
        <f t="shared" si="5"/>
        <v>2506.5934642225739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-36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10.720047066823129</v>
      </c>
      <c r="F96">
        <f>GT_Spot!P96</f>
        <v>0</v>
      </c>
      <c r="G96">
        <f>PPCL_NG!P96</f>
        <v>17.54</v>
      </c>
      <c r="H96">
        <f>PPCL_Spot!P96</f>
        <v>65</v>
      </c>
      <c r="I96">
        <f>Bawana_NG!P96</f>
        <v>99.62</v>
      </c>
      <c r="J96">
        <f>Bawana_RLNG!P96</f>
        <v>0</v>
      </c>
      <c r="K96">
        <f>Bawana_Spot!P96</f>
        <v>45</v>
      </c>
      <c r="L96">
        <f>TWOMCL!O96</f>
        <v>-0.30633951240552487</v>
      </c>
      <c r="M96">
        <f>EDWPCL!S96</f>
        <v>0</v>
      </c>
      <c r="N96">
        <f>'MSW BWN'!S96</f>
        <v>7.6261439999999983</v>
      </c>
      <c r="O96">
        <f>BRPL_ISGS_exbus!BB96</f>
        <v>1113.6420197917064</v>
      </c>
      <c r="P96" s="77">
        <v>117.9</v>
      </c>
      <c r="Q96" s="77">
        <v>29.65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47.8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16.54</v>
      </c>
      <c r="Z96" s="75">
        <f>IEX!N96</f>
        <v>0</v>
      </c>
      <c r="AA96" s="117">
        <f>STOA!H96</f>
        <v>966.65000000000009</v>
      </c>
      <c r="AB96" s="117">
        <f>-STOA!N96</f>
        <v>0</v>
      </c>
      <c r="AC96">
        <f t="shared" si="3"/>
        <v>22.449791634599823</v>
      </c>
      <c r="AD96">
        <f t="shared" si="4"/>
        <v>2501.9320797115242</v>
      </c>
      <c r="AE96">
        <f>'IDT-1'!B96</f>
        <v>0</v>
      </c>
      <c r="AF96" s="26"/>
      <c r="AG96">
        <f t="shared" si="5"/>
        <v>2501.9320797115242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-13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10.720047066823129</v>
      </c>
      <c r="F97">
        <f>GT_Spot!P97</f>
        <v>0</v>
      </c>
      <c r="G97">
        <f>PPCL_NG!P97</f>
        <v>17.54</v>
      </c>
      <c r="H97">
        <f>PPCL_Spot!P97</f>
        <v>65</v>
      </c>
      <c r="I97">
        <f>Bawana_NG!P97</f>
        <v>99.62</v>
      </c>
      <c r="J97">
        <f>Bawana_RLNG!P97</f>
        <v>0</v>
      </c>
      <c r="K97">
        <f>Bawana_Spot!P97</f>
        <v>45</v>
      </c>
      <c r="L97">
        <f>TWOMCL!O97</f>
        <v>-0.30633951240552487</v>
      </c>
      <c r="M97">
        <f>EDWPCL!S97</f>
        <v>0</v>
      </c>
      <c r="N97">
        <f>'MSW BWN'!S97</f>
        <v>7.5224551999999996</v>
      </c>
      <c r="O97">
        <f>BRPL_ISGS_exbus!BB97</f>
        <v>1096.7968624459525</v>
      </c>
      <c r="P97" s="77">
        <v>117.9</v>
      </c>
      <c r="Q97" s="77">
        <v>29.65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49.209999999999994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16.010000000000002</v>
      </c>
      <c r="Z97" s="75">
        <f>IEX!N97</f>
        <v>0</v>
      </c>
      <c r="AA97" s="117">
        <f>STOA!H97</f>
        <v>966.65000000000009</v>
      </c>
      <c r="AB97" s="117">
        <f>-STOA!N97</f>
        <v>0</v>
      </c>
      <c r="AC97">
        <f t="shared" si="3"/>
        <v>22.343898298605971</v>
      </c>
      <c r="AD97">
        <f t="shared" si="4"/>
        <v>2481.9691269017644</v>
      </c>
      <c r="AE97">
        <f>'IDT-1'!B97</f>
        <v>0</v>
      </c>
      <c r="AF97" s="26"/>
      <c r="AG97">
        <f t="shared" si="5"/>
        <v>2481.9691269017644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-17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10.720047066823129</v>
      </c>
      <c r="F98">
        <f>GT_Spot!P98</f>
        <v>0</v>
      </c>
      <c r="G98">
        <f>PPCL_NG!P98</f>
        <v>17.54</v>
      </c>
      <c r="H98">
        <f>PPCL_Spot!P98</f>
        <v>65</v>
      </c>
      <c r="I98">
        <f>Bawana_NG!P98</f>
        <v>99.62</v>
      </c>
      <c r="J98">
        <f>Bawana_RLNG!P98</f>
        <v>0</v>
      </c>
      <c r="K98">
        <f>Bawana_Spot!P98</f>
        <v>45</v>
      </c>
      <c r="L98">
        <f>TWOMCL!O98</f>
        <v>-0.30633951240552487</v>
      </c>
      <c r="M98">
        <f>EDWPCL!S98</f>
        <v>0</v>
      </c>
      <c r="N98">
        <f>'MSW BWN'!S98</f>
        <v>7.8101079999999987</v>
      </c>
      <c r="O98">
        <f>BRPL_ISGS_exbus!BB98</f>
        <v>1086.8934808723525</v>
      </c>
      <c r="P98" s="77">
        <v>117.9</v>
      </c>
      <c r="Q98" s="77">
        <v>29.65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49.92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16.28</v>
      </c>
      <c r="Z98" s="75">
        <f>IEX!N98</f>
        <v>0</v>
      </c>
      <c r="AA98" s="117">
        <f>STOA!H98</f>
        <v>966.65000000000009</v>
      </c>
      <c r="AB98" s="117">
        <f>-STOA!N98</f>
        <v>0</v>
      </c>
      <c r="AC98">
        <f t="shared" si="3"/>
        <v>22.409953925753413</v>
      </c>
      <c r="AD98">
        <f t="shared" si="4"/>
        <v>2457.2673425010166</v>
      </c>
      <c r="AE98">
        <f>'IDT-1'!B98</f>
        <v>0</v>
      </c>
      <c r="AF98" s="26"/>
      <c r="AG98">
        <f t="shared" si="5"/>
        <v>2457.2673425010166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-33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0.35891737520449302</v>
      </c>
      <c r="F99">
        <f t="shared" si="6"/>
        <v>0</v>
      </c>
      <c r="G99">
        <f t="shared" si="6"/>
        <v>0.42095999999999945</v>
      </c>
      <c r="H99">
        <f t="shared" si="6"/>
        <v>1.4010509319307787</v>
      </c>
      <c r="I99">
        <f t="shared" si="6"/>
        <v>2.390880000000001</v>
      </c>
      <c r="J99">
        <f t="shared" si="6"/>
        <v>0</v>
      </c>
      <c r="K99">
        <f t="shared" si="6"/>
        <v>1.080000751754093</v>
      </c>
      <c r="L99">
        <f t="shared" si="6"/>
        <v>-7.3521482977326061E-3</v>
      </c>
      <c r="M99">
        <f t="shared" si="6"/>
        <v>0</v>
      </c>
      <c r="N99">
        <f t="shared" si="6"/>
        <v>0.1801220791</v>
      </c>
      <c r="O99">
        <f t="shared" si="6"/>
        <v>25.884528295703625</v>
      </c>
      <c r="P99" s="77">
        <f t="shared" si="6"/>
        <v>2.8295999999999948</v>
      </c>
      <c r="Q99" s="77">
        <f t="shared" si="6"/>
        <v>0.71160000000000123</v>
      </c>
      <c r="R99" s="80">
        <f t="shared" si="6"/>
        <v>0.40534225292486931</v>
      </c>
      <c r="S99" s="80">
        <f t="shared" si="6"/>
        <v>0</v>
      </c>
      <c r="T99" s="78">
        <f t="shared" si="6"/>
        <v>2.421759999999999</v>
      </c>
      <c r="U99" s="78">
        <f t="shared" si="6"/>
        <v>1.4395225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0.27382499999999993</v>
      </c>
      <c r="Z99" s="75">
        <f t="shared" si="6"/>
        <v>0</v>
      </c>
      <c r="AA99" s="117">
        <f t="shared" si="6"/>
        <v>12.468414999999997</v>
      </c>
      <c r="AB99" s="117">
        <f t="shared" si="6"/>
        <v>0</v>
      </c>
      <c r="AC99">
        <f t="shared" si="6"/>
        <v>0.48478179390057075</v>
      </c>
      <c r="AD99">
        <f t="shared" si="6"/>
        <v>48.984262744419546</v>
      </c>
      <c r="AE99">
        <f t="shared" si="6"/>
        <v>0.59302149999999998</v>
      </c>
      <c r="AG99">
        <f t="shared" si="6"/>
        <v>49.577284244419552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-2.7901275000000001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44671</v>
      </c>
      <c r="B1" s="217"/>
      <c r="C1" s="217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7"/>
      <c r="C2" s="217"/>
      <c r="D2" s="211"/>
      <c r="E2" s="211"/>
      <c r="F2" s="211"/>
      <c r="G2" s="211"/>
      <c r="H2" s="211"/>
      <c r="I2" s="211"/>
      <c r="J2" s="211"/>
      <c r="K2" s="211"/>
      <c r="L2" s="217"/>
      <c r="M2" s="217"/>
      <c r="N2" s="217"/>
      <c r="O2" s="217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GT_NG!Q3</f>
        <v>14.77089972638017</v>
      </c>
      <c r="F3">
        <f>GT_Spot!Q3</f>
        <v>0</v>
      </c>
      <c r="G3">
        <f>PPCL_NG!Q3</f>
        <v>9.9600000000000009</v>
      </c>
      <c r="H3">
        <f>PPCL_Spot!Q3</f>
        <v>39.049999999999997</v>
      </c>
      <c r="I3">
        <f>Bawana_NG!Q3</f>
        <v>49.92</v>
      </c>
      <c r="J3">
        <f>Bawana_RLNG!Q3</f>
        <v>0</v>
      </c>
      <c r="K3">
        <f>Bawana_Spot!Q3</f>
        <v>55</v>
      </c>
      <c r="L3">
        <f>TWOMCL!P3</f>
        <v>0</v>
      </c>
      <c r="M3">
        <f>EDWPCL!T3</f>
        <v>0</v>
      </c>
      <c r="N3">
        <f>'MSW BWN'!T3</f>
        <v>4.2216959999999997</v>
      </c>
      <c r="O3">
        <f>BYPL_ISGS_exbus!BB3</f>
        <v>688.58599233417931</v>
      </c>
      <c r="P3" s="77">
        <v>68.180000000000007</v>
      </c>
      <c r="Q3" s="77">
        <v>17.149999999999999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111.53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5.01</v>
      </c>
      <c r="Z3" s="75">
        <f>IEX!O3</f>
        <v>0</v>
      </c>
      <c r="AA3" s="117">
        <f>STOA!I3</f>
        <v>226.34999999999997</v>
      </c>
      <c r="AB3" s="117">
        <f>-STOA!O3</f>
        <v>-20</v>
      </c>
      <c r="AC3">
        <f>SUMIF(B3:AB3,"&gt;0")*$AC$2-SUMIF(B3:AB3,"&lt;0")*($AC$2/(1-$AC$2))+SUMIF(AI3:AR3,"&gt;0")*$AC$2-SUMIF(AI3:AR3,"&lt;0")*($AC$2/(1-$AC$2))</f>
        <v>11.540286125376831</v>
      </c>
      <c r="AD3">
        <f>SUM(B3:AB3,AI3:AR3)-AC3</f>
        <v>1259.6783019351828</v>
      </c>
      <c r="AE3">
        <f>'IDT-1'!C3</f>
        <v>0</v>
      </c>
      <c r="AF3" s="26"/>
      <c r="AG3">
        <f>SUM(AD3:AF3)</f>
        <v>1259.6783019351828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1.49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14.77089972638017</v>
      </c>
      <c r="F4">
        <f>GT_Spot!Q4</f>
        <v>0</v>
      </c>
      <c r="G4">
        <f>PPCL_NG!Q4</f>
        <v>9.9600000000000009</v>
      </c>
      <c r="H4">
        <f>PPCL_Spot!Q4</f>
        <v>39.049999999999997</v>
      </c>
      <c r="I4">
        <f>Bawana_NG!Q4</f>
        <v>49.92</v>
      </c>
      <c r="J4">
        <f>Bawana_RLNG!Q4</f>
        <v>0</v>
      </c>
      <c r="K4">
        <f>Bawana_Spot!Q4</f>
        <v>55</v>
      </c>
      <c r="L4">
        <f>TWOMCL!P4</f>
        <v>0</v>
      </c>
      <c r="M4">
        <f>EDWPCL!T4</f>
        <v>0</v>
      </c>
      <c r="N4">
        <f>'MSW BWN'!T4</f>
        <v>4.2350799999999991</v>
      </c>
      <c r="O4">
        <f>BYPL_ISGS_exbus!BB4</f>
        <v>688.57929333817935</v>
      </c>
      <c r="P4" s="77">
        <v>68.180000000000007</v>
      </c>
      <c r="Q4" s="77">
        <v>17.149999999999999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106.35000000000001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2</v>
      </c>
      <c r="Z4" s="75">
        <f>IEX!O4</f>
        <v>0</v>
      </c>
      <c r="AA4" s="117">
        <f>STOA!I4</f>
        <v>226.34999999999997</v>
      </c>
      <c r="AB4" s="117">
        <f>-STOA!O4</f>
        <v>-20</v>
      </c>
      <c r="AC4">
        <f t="shared" ref="AC4:AC67" si="0">SUMIF(B4:AB4,"&gt;0")*$AC$2-SUMIF(B4:AB4,"&lt;0")*($AC$2/(1-$AC$2))+SUMIF(AI4:AR4,"&gt;0")*$AC$2-SUMIF(AI4:AR4,"&lt;0")*($AC$2/(1-$AC$2))</f>
        <v>11.46052895341203</v>
      </c>
      <c r="AD4">
        <f t="shared" ref="AD4:AD67" si="1">SUM(B4:AB4,AI4:AR4)-AC4</f>
        <v>1250.6947441111474</v>
      </c>
      <c r="AE4">
        <f>'IDT-1'!C4</f>
        <v>0</v>
      </c>
      <c r="AF4" s="26"/>
      <c r="AG4">
        <f t="shared" ref="AG4:AG67" si="2">SUM(AD4:AF4)</f>
        <v>1250.6947441111474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0.61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14.265822440131172</v>
      </c>
      <c r="F5">
        <f>GT_Spot!Q5</f>
        <v>0</v>
      </c>
      <c r="G5">
        <f>PPCL_NG!Q5</f>
        <v>9.9600000000000009</v>
      </c>
      <c r="H5">
        <f>PPCL_Spot!Q5</f>
        <v>39.049999999999997</v>
      </c>
      <c r="I5">
        <f>Bawana_NG!Q5</f>
        <v>49.92</v>
      </c>
      <c r="J5">
        <f>Bawana_RLNG!Q5</f>
        <v>0</v>
      </c>
      <c r="K5">
        <f>Bawana_Spot!Q5</f>
        <v>55</v>
      </c>
      <c r="L5">
        <f>TWOMCL!P5</f>
        <v>0</v>
      </c>
      <c r="M5">
        <f>EDWPCL!T5</f>
        <v>0</v>
      </c>
      <c r="N5">
        <f>'MSW BWN'!T5</f>
        <v>4.1805879999999993</v>
      </c>
      <c r="O5">
        <f>BYPL_ISGS_exbus!BB5</f>
        <v>685.03962249017934</v>
      </c>
      <c r="P5" s="77">
        <v>68.180000000000007</v>
      </c>
      <c r="Q5" s="77">
        <v>17.149999999999999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106.60000000000001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226.34999999999997</v>
      </c>
      <c r="AB5" s="117">
        <f>-STOA!O5</f>
        <v>-20</v>
      </c>
      <c r="AC5">
        <f t="shared" si="0"/>
        <v>11.403687640230638</v>
      </c>
      <c r="AD5">
        <f t="shared" si="1"/>
        <v>1244.2923452900798</v>
      </c>
      <c r="AE5">
        <f>'IDT-1'!C5</f>
        <v>0</v>
      </c>
      <c r="AF5" s="26"/>
      <c r="AG5">
        <f t="shared" si="2"/>
        <v>1244.2923452900798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14.77089972638017</v>
      </c>
      <c r="F6">
        <f>GT_Spot!Q6</f>
        <v>0</v>
      </c>
      <c r="G6">
        <f>PPCL_NG!Q6</f>
        <v>9.9600000000000009</v>
      </c>
      <c r="H6">
        <f>PPCL_Spot!Q6</f>
        <v>39.049999999999997</v>
      </c>
      <c r="I6">
        <f>Bawana_NG!Q6</f>
        <v>49.92</v>
      </c>
      <c r="J6">
        <f>Bawana_RLNG!Q6</f>
        <v>0</v>
      </c>
      <c r="K6">
        <f>Bawana_Spot!Q6</f>
        <v>45</v>
      </c>
      <c r="L6">
        <f>TWOMCL!P6</f>
        <v>0</v>
      </c>
      <c r="M6">
        <f>EDWPCL!T6</f>
        <v>0</v>
      </c>
      <c r="N6">
        <f>'MSW BWN'!T6</f>
        <v>4.4511359999999991</v>
      </c>
      <c r="O6">
        <f>BYPL_ISGS_exbus!BB6</f>
        <v>685.02319885017937</v>
      </c>
      <c r="P6" s="77">
        <v>68.180000000000007</v>
      </c>
      <c r="Q6" s="77">
        <v>17.149999999999999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106.56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226.34999999999997</v>
      </c>
      <c r="AB6" s="117">
        <f>-STOA!O6</f>
        <v>-20</v>
      </c>
      <c r="AC6">
        <f t="shared" si="0"/>
        <v>11.322016614717629</v>
      </c>
      <c r="AD6">
        <f t="shared" si="1"/>
        <v>1235.0932179618419</v>
      </c>
      <c r="AE6">
        <f>'IDT-1'!C6</f>
        <v>0</v>
      </c>
      <c r="AF6" s="26"/>
      <c r="AG6">
        <f t="shared" si="2"/>
        <v>1235.0932179618419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15.211642738405015</v>
      </c>
      <c r="F7">
        <f>GT_Spot!Q7</f>
        <v>0</v>
      </c>
      <c r="G7">
        <f>PPCL_NG!Q7</f>
        <v>9.9600000000000009</v>
      </c>
      <c r="H7">
        <f>PPCL_Spot!Q7</f>
        <v>39.049999999999997</v>
      </c>
      <c r="I7">
        <f>Bawana_NG!Q7</f>
        <v>49.92</v>
      </c>
      <c r="J7">
        <f>Bawana_RLNG!Q7</f>
        <v>0</v>
      </c>
      <c r="K7">
        <f>Bawana_Spot!Q7</f>
        <v>55</v>
      </c>
      <c r="L7">
        <f>TWOMCL!P7</f>
        <v>0</v>
      </c>
      <c r="M7">
        <f>EDWPCL!T7</f>
        <v>0</v>
      </c>
      <c r="N7">
        <f>'MSW BWN'!T7</f>
        <v>4.3593599999999988</v>
      </c>
      <c r="O7">
        <f>BYPL_ISGS_exbus!BB7</f>
        <v>679.5962848881793</v>
      </c>
      <c r="P7" s="77">
        <v>68.180000000000007</v>
      </c>
      <c r="Q7" s="77">
        <v>17.149999999999999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106.65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2.23</v>
      </c>
      <c r="Z7" s="75">
        <f>IEX!O7</f>
        <v>0</v>
      </c>
      <c r="AA7" s="117">
        <f>STOA!I7</f>
        <v>178.11999999999998</v>
      </c>
      <c r="AB7" s="117">
        <f>-STOA!O7</f>
        <v>-20</v>
      </c>
      <c r="AC7">
        <f t="shared" si="0"/>
        <v>11.233650507223707</v>
      </c>
      <c r="AD7">
        <f t="shared" si="1"/>
        <v>1164.8736371193606</v>
      </c>
      <c r="AE7">
        <f>'IDT-1'!C7</f>
        <v>0</v>
      </c>
      <c r="AF7" s="26"/>
      <c r="AG7">
        <f t="shared" si="2"/>
        <v>1164.8736371193606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-30</v>
      </c>
      <c r="AM7" s="75">
        <f>RTM_PXI!I7</f>
        <v>0</v>
      </c>
      <c r="AN7" s="75">
        <f>RTM_PXI!O7</f>
        <v>0</v>
      </c>
      <c r="AO7" s="192">
        <f>GDAM_IEX!I7</f>
        <v>0.68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15.211642738405015</v>
      </c>
      <c r="F8">
        <f>GT_Spot!Q8</f>
        <v>0</v>
      </c>
      <c r="G8">
        <f>PPCL_NG!Q8</f>
        <v>9.9600000000000009</v>
      </c>
      <c r="H8">
        <f>PPCL_Spot!Q8</f>
        <v>39.049999999999997</v>
      </c>
      <c r="I8">
        <f>Bawana_NG!Q8</f>
        <v>49.92</v>
      </c>
      <c r="J8">
        <f>Bawana_RLNG!Q8</f>
        <v>0</v>
      </c>
      <c r="K8">
        <f>Bawana_Spot!Q8</f>
        <v>55</v>
      </c>
      <c r="L8">
        <f>TWOMCL!P8</f>
        <v>0</v>
      </c>
      <c r="M8">
        <f>EDWPCL!T8</f>
        <v>0</v>
      </c>
      <c r="N8">
        <f>'MSW BWN'!T8</f>
        <v>4.0610879999999989</v>
      </c>
      <c r="O8">
        <f>BYPL_ISGS_exbus!BB8</f>
        <v>670.4215219321793</v>
      </c>
      <c r="P8" s="77">
        <v>68.180000000000007</v>
      </c>
      <c r="Q8" s="77">
        <v>17.149999999999999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106.87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178.11999999999998</v>
      </c>
      <c r="AB8" s="117">
        <f>-STOA!O8</f>
        <v>-20</v>
      </c>
      <c r="AC8">
        <f t="shared" si="0"/>
        <v>10.860271973945048</v>
      </c>
      <c r="AD8">
        <f t="shared" si="1"/>
        <v>1183.0839806966392</v>
      </c>
      <c r="AE8">
        <f>'IDT-1'!C8</f>
        <v>0</v>
      </c>
      <c r="AF8" s="26"/>
      <c r="AG8">
        <f t="shared" si="2"/>
        <v>1183.0839806966392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14.77089972638017</v>
      </c>
      <c r="F9">
        <f>GT_Spot!Q9</f>
        <v>0</v>
      </c>
      <c r="G9">
        <f>PPCL_NG!Q9</f>
        <v>9.9600000000000009</v>
      </c>
      <c r="H9">
        <f>PPCL_Spot!Q9</f>
        <v>39.049999999999997</v>
      </c>
      <c r="I9">
        <f>Bawana_NG!Q9</f>
        <v>49.92</v>
      </c>
      <c r="J9">
        <f>Bawana_RLNG!Q9</f>
        <v>0</v>
      </c>
      <c r="K9">
        <f>Bawana_Spot!Q9</f>
        <v>50</v>
      </c>
      <c r="L9">
        <f>TWOMCL!P9</f>
        <v>0</v>
      </c>
      <c r="M9">
        <f>EDWPCL!T9</f>
        <v>0</v>
      </c>
      <c r="N9">
        <f>'MSW BWN'!T9</f>
        <v>4.1805879999999993</v>
      </c>
      <c r="O9">
        <f>BYPL_ISGS_exbus!BB9</f>
        <v>663.18842931109998</v>
      </c>
      <c r="P9" s="77">
        <v>68.180000000000007</v>
      </c>
      <c r="Q9" s="77">
        <v>17.149999999999999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107.15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178.11999999999998</v>
      </c>
      <c r="AB9" s="117">
        <f>-STOA!O9</f>
        <v>-20</v>
      </c>
      <c r="AC9">
        <f t="shared" si="0"/>
        <v>10.75225782037373</v>
      </c>
      <c r="AD9">
        <f t="shared" si="1"/>
        <v>1170.9176592171063</v>
      </c>
      <c r="AE9">
        <f>'IDT-1'!C9</f>
        <v>0</v>
      </c>
      <c r="AF9" s="26"/>
      <c r="AG9">
        <f t="shared" si="2"/>
        <v>1170.9176592171063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14.77089972638017</v>
      </c>
      <c r="F10">
        <f>GT_Spot!Q10</f>
        <v>0</v>
      </c>
      <c r="G10">
        <f>PPCL_NG!Q10</f>
        <v>9.9600000000000009</v>
      </c>
      <c r="H10">
        <f>PPCL_Spot!Q10</f>
        <v>39.049999999999997</v>
      </c>
      <c r="I10">
        <f>Bawana_NG!Q10</f>
        <v>49.92</v>
      </c>
      <c r="J10">
        <f>Bawana_RLNG!Q10</f>
        <v>0</v>
      </c>
      <c r="K10">
        <f>Bawana_Spot!Q10</f>
        <v>35</v>
      </c>
      <c r="L10">
        <f>TWOMCL!P10</f>
        <v>0</v>
      </c>
      <c r="M10">
        <f>EDWPCL!T10</f>
        <v>0</v>
      </c>
      <c r="N10">
        <f>'MSW BWN'!T10</f>
        <v>4.3000879999999997</v>
      </c>
      <c r="O10">
        <f>BYPL_ISGS_exbus!BB10</f>
        <v>663.20946279709995</v>
      </c>
      <c r="P10" s="77">
        <v>68.180000000000007</v>
      </c>
      <c r="Q10" s="77">
        <v>17.149999999999999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110.48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178.11999999999998</v>
      </c>
      <c r="AB10" s="117">
        <f>-STOA!O10</f>
        <v>-20</v>
      </c>
      <c r="AC10">
        <f t="shared" si="0"/>
        <v>10.65079851505053</v>
      </c>
      <c r="AD10">
        <f t="shared" si="1"/>
        <v>1159.4896520084294</v>
      </c>
      <c r="AE10">
        <f>'IDT-1'!C10</f>
        <v>0</v>
      </c>
      <c r="AF10" s="26"/>
      <c r="AG10">
        <f t="shared" si="2"/>
        <v>1159.4896520084294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14.77089972638017</v>
      </c>
      <c r="F11">
        <f>GT_Spot!Q11</f>
        <v>0</v>
      </c>
      <c r="G11">
        <f>PPCL_NG!Q11</f>
        <v>9.9600000000000009</v>
      </c>
      <c r="H11">
        <f>PPCL_Spot!Q11</f>
        <v>39.049999999999997</v>
      </c>
      <c r="I11">
        <f>Bawana_NG!Q11</f>
        <v>49.92</v>
      </c>
      <c r="J11">
        <f>Bawana_RLNG!Q11</f>
        <v>0</v>
      </c>
      <c r="K11">
        <f>Bawana_Spot!Q11</f>
        <v>95</v>
      </c>
      <c r="L11">
        <f>TWOMCL!P11</f>
        <v>0</v>
      </c>
      <c r="M11">
        <f>EDWPCL!T11</f>
        <v>0</v>
      </c>
      <c r="N11">
        <f>'MSW BWN'!T11</f>
        <v>4.2446399999999995</v>
      </c>
      <c r="O11">
        <f>BYPL_ISGS_exbus!BB11</f>
        <v>663.1930394110999</v>
      </c>
      <c r="P11" s="77">
        <v>68.180000000000007</v>
      </c>
      <c r="Q11" s="77">
        <v>17.149999999999999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110.42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13.2</v>
      </c>
      <c r="Z11" s="75">
        <f>IEX!O11</f>
        <v>0</v>
      </c>
      <c r="AA11" s="117">
        <f>STOA!I11</f>
        <v>81.66</v>
      </c>
      <c r="AB11" s="117">
        <f>-STOA!O11</f>
        <v>-20</v>
      </c>
      <c r="AC11">
        <f t="shared" si="0"/>
        <v>10.569371322075686</v>
      </c>
      <c r="AD11">
        <f t="shared" si="1"/>
        <v>1130.2292078154044</v>
      </c>
      <c r="AE11">
        <f>'IDT-1'!C11</f>
        <v>0</v>
      </c>
      <c r="AF11" s="26"/>
      <c r="AG11">
        <f t="shared" si="2"/>
        <v>1130.2292078154044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-10</v>
      </c>
      <c r="AM11" s="75">
        <f>RTM_PXI!I11</f>
        <v>0</v>
      </c>
      <c r="AN11" s="75">
        <f>RTM_PXI!O11</f>
        <v>0</v>
      </c>
      <c r="AO11" s="192">
        <f>GDAM_IEX!I11</f>
        <v>4.05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14.77089972638017</v>
      </c>
      <c r="F12">
        <f>GT_Spot!Q12</f>
        <v>0</v>
      </c>
      <c r="G12">
        <f>PPCL_NG!Q12</f>
        <v>9.9600000000000009</v>
      </c>
      <c r="H12">
        <f>PPCL_Spot!Q12</f>
        <v>39.049999999999997</v>
      </c>
      <c r="I12">
        <f>Bawana_NG!Q12</f>
        <v>49.92</v>
      </c>
      <c r="J12">
        <f>Bawana_RLNG!Q12</f>
        <v>0</v>
      </c>
      <c r="K12">
        <f>Bawana_Spot!Q12</f>
        <v>100</v>
      </c>
      <c r="L12">
        <f>TWOMCL!P12</f>
        <v>0</v>
      </c>
      <c r="M12">
        <f>EDWPCL!T12</f>
        <v>0</v>
      </c>
      <c r="N12">
        <f>'MSW BWN'!T12</f>
        <v>4.0974159999999991</v>
      </c>
      <c r="O12">
        <f>BYPL_ISGS_exbus!BB12</f>
        <v>663.18814127509995</v>
      </c>
      <c r="P12" s="77">
        <v>68.180000000000007</v>
      </c>
      <c r="Q12" s="77">
        <v>17.149999999999999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110.51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22.29</v>
      </c>
      <c r="Z12" s="75">
        <f>IEX!O12</f>
        <v>0</v>
      </c>
      <c r="AA12" s="117">
        <f>STOA!I12</f>
        <v>41.15</v>
      </c>
      <c r="AB12" s="117">
        <f>-STOA!O12</f>
        <v>-20</v>
      </c>
      <c r="AC12">
        <f t="shared" si="0"/>
        <v>10.358416647278885</v>
      </c>
      <c r="AD12">
        <f t="shared" si="1"/>
        <v>1106.4680403542015</v>
      </c>
      <c r="AE12">
        <f>'IDT-1'!C12</f>
        <v>0</v>
      </c>
      <c r="AF12" s="26"/>
      <c r="AG12">
        <f t="shared" si="2"/>
        <v>1106.4680403542015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-10</v>
      </c>
      <c r="AM12" s="75">
        <f>RTM_PXI!I12</f>
        <v>0</v>
      </c>
      <c r="AN12" s="75">
        <f>RTM_PXI!O12</f>
        <v>0</v>
      </c>
      <c r="AO12" s="192">
        <f>GDAM_IEX!I12</f>
        <v>6.56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14.77089972638017</v>
      </c>
      <c r="F13">
        <f>GT_Spot!Q13</f>
        <v>0</v>
      </c>
      <c r="G13">
        <f>PPCL_NG!Q13</f>
        <v>9.9600000000000009</v>
      </c>
      <c r="H13">
        <f>PPCL_Spot!Q13</f>
        <v>39.049999999999997</v>
      </c>
      <c r="I13">
        <f>Bawana_NG!Q13</f>
        <v>49.92</v>
      </c>
      <c r="J13">
        <f>Bawana_RLNG!Q13</f>
        <v>0</v>
      </c>
      <c r="K13">
        <f>Bawana_Spot!Q13</f>
        <v>70</v>
      </c>
      <c r="L13">
        <f>TWOMCL!P13</f>
        <v>0</v>
      </c>
      <c r="M13">
        <f>EDWPCL!T13</f>
        <v>0</v>
      </c>
      <c r="N13">
        <f>'MSW BWN'!T13</f>
        <v>4.0429239999999993</v>
      </c>
      <c r="O13">
        <f>BYPL_ISGS_exbus!BB13</f>
        <v>663.54380968087958</v>
      </c>
      <c r="P13" s="77">
        <v>68.180000000000007</v>
      </c>
      <c r="Q13" s="77">
        <v>17.149999999999999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110.53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30.96</v>
      </c>
      <c r="Z13" s="75">
        <f>IEX!O13</f>
        <v>0</v>
      </c>
      <c r="AA13" s="117">
        <f>STOA!I13</f>
        <v>0.64</v>
      </c>
      <c r="AB13" s="117">
        <f>-STOA!O13</f>
        <v>-20</v>
      </c>
      <c r="AC13">
        <f t="shared" si="0"/>
        <v>9.8297229996497446</v>
      </c>
      <c r="AD13">
        <f t="shared" si="1"/>
        <v>1046.9179104076102</v>
      </c>
      <c r="AE13">
        <f>'IDT-1'!C13</f>
        <v>0</v>
      </c>
      <c r="AF13" s="26"/>
      <c r="AG13">
        <f t="shared" si="2"/>
        <v>1046.9179104076102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-10</v>
      </c>
      <c r="AM13" s="75">
        <f>RTM_PXI!I13</f>
        <v>0</v>
      </c>
      <c r="AN13" s="75">
        <f>RTM_PXI!O13</f>
        <v>0</v>
      </c>
      <c r="AO13" s="192">
        <f>GDAM_IEX!I13</f>
        <v>8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14.77089972638017</v>
      </c>
      <c r="F14">
        <f>GT_Spot!Q14</f>
        <v>0</v>
      </c>
      <c r="G14">
        <f>PPCL_NG!Q14</f>
        <v>9.9600000000000009</v>
      </c>
      <c r="H14">
        <f>PPCL_Spot!Q14</f>
        <v>39.049999999999997</v>
      </c>
      <c r="I14">
        <f>Bawana_NG!Q14</f>
        <v>49.92</v>
      </c>
      <c r="J14">
        <f>Bawana_RLNG!Q14</f>
        <v>0</v>
      </c>
      <c r="K14">
        <f>Bawana_Spot!Q14</f>
        <v>100</v>
      </c>
      <c r="L14">
        <f>TWOMCL!P14</f>
        <v>0</v>
      </c>
      <c r="M14">
        <f>EDWPCL!T14</f>
        <v>0</v>
      </c>
      <c r="N14">
        <f>'MSW BWN'!T14</f>
        <v>3.9788719999999991</v>
      </c>
      <c r="O14">
        <f>BYPL_ISGS_exbus!BB14</f>
        <v>661.63512175395897</v>
      </c>
      <c r="P14" s="77">
        <v>68.180000000000007</v>
      </c>
      <c r="Q14" s="77">
        <v>17.149999999999999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110.31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19.260000000000002</v>
      </c>
      <c r="Z14" s="75">
        <f>IEX!O14</f>
        <v>0</v>
      </c>
      <c r="AA14" s="117">
        <f>STOA!I14</f>
        <v>0.64</v>
      </c>
      <c r="AB14" s="117">
        <f>-STOA!O14</f>
        <v>-20</v>
      </c>
      <c r="AC14">
        <f t="shared" si="0"/>
        <v>9.9473548882928462</v>
      </c>
      <c r="AD14">
        <f t="shared" si="1"/>
        <v>1060.1675385920464</v>
      </c>
      <c r="AE14">
        <f>'IDT-1'!C14</f>
        <v>2.806</v>
      </c>
      <c r="AF14" s="26"/>
      <c r="AG14">
        <f t="shared" si="2"/>
        <v>1062.9735385920465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-10</v>
      </c>
      <c r="AM14" s="75">
        <f>RTM_PXI!I14</f>
        <v>0</v>
      </c>
      <c r="AN14" s="75">
        <f>RTM_PXI!O14</f>
        <v>0</v>
      </c>
      <c r="AO14" s="192">
        <f>GDAM_IEX!I14</f>
        <v>5.26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14.77089972638017</v>
      </c>
      <c r="F15">
        <f>GT_Spot!Q15</f>
        <v>0</v>
      </c>
      <c r="G15">
        <f>PPCL_NG!Q15</f>
        <v>9.9600000000000009</v>
      </c>
      <c r="H15">
        <f>PPCL_Spot!Q15</f>
        <v>39.049999999999997</v>
      </c>
      <c r="I15">
        <f>Bawana_NG!Q15</f>
        <v>49.92</v>
      </c>
      <c r="J15">
        <f>Bawana_RLNG!Q15</f>
        <v>0</v>
      </c>
      <c r="K15">
        <f>Bawana_Spot!Q15</f>
        <v>85</v>
      </c>
      <c r="L15">
        <f>TWOMCL!P15</f>
        <v>0</v>
      </c>
      <c r="M15">
        <f>EDWPCL!T15</f>
        <v>0</v>
      </c>
      <c r="N15">
        <f>'MSW BWN'!T15</f>
        <v>4.3870839999999998</v>
      </c>
      <c r="O15">
        <f>BYPL_ISGS_exbus!BB15</f>
        <v>668.92434988837533</v>
      </c>
      <c r="P15" s="77">
        <v>68.180000000000007</v>
      </c>
      <c r="Q15" s="77">
        <v>17.149999999999999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110.09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9.68</v>
      </c>
      <c r="Z15" s="75">
        <f>IEX!O15</f>
        <v>0</v>
      </c>
      <c r="AA15" s="117">
        <f>STOA!I15</f>
        <v>0.64</v>
      </c>
      <c r="AB15" s="117">
        <f>-STOA!O15</f>
        <v>-20</v>
      </c>
      <c r="AC15">
        <f t="shared" si="0"/>
        <v>9.819418999086686</v>
      </c>
      <c r="AD15">
        <f t="shared" si="1"/>
        <v>1035.7129146156688</v>
      </c>
      <c r="AE15">
        <f>'IDT-1'!C15</f>
        <v>11.757</v>
      </c>
      <c r="AF15" s="26"/>
      <c r="AG15">
        <f t="shared" si="2"/>
        <v>1047.4699146156688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-15</v>
      </c>
      <c r="AM15" s="75">
        <f>RTM_PXI!I15</f>
        <v>0</v>
      </c>
      <c r="AN15" s="75">
        <f>RTM_PXI!O15</f>
        <v>0</v>
      </c>
      <c r="AO15" s="192">
        <f>GDAM_IEX!I15</f>
        <v>2.78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14.77089972638017</v>
      </c>
      <c r="F16">
        <f>GT_Spot!Q16</f>
        <v>0</v>
      </c>
      <c r="G16">
        <f>PPCL_NG!Q16</f>
        <v>9.9600000000000009</v>
      </c>
      <c r="H16">
        <f>PPCL_Spot!Q16</f>
        <v>39.049999999999997</v>
      </c>
      <c r="I16">
        <f>Bawana_NG!Q16</f>
        <v>49.92</v>
      </c>
      <c r="J16">
        <f>Bawana_RLNG!Q16</f>
        <v>0</v>
      </c>
      <c r="K16">
        <f>Bawana_Spot!Q16</f>
        <v>65</v>
      </c>
      <c r="L16">
        <f>TWOMCL!P16</f>
        <v>0</v>
      </c>
      <c r="M16">
        <f>EDWPCL!T16</f>
        <v>0</v>
      </c>
      <c r="N16">
        <f>'MSW BWN'!T16</f>
        <v>4.4836399999999994</v>
      </c>
      <c r="O16">
        <f>BYPL_ISGS_exbus!BB16</f>
        <v>680.01049200916702</v>
      </c>
      <c r="P16" s="77">
        <v>68.180000000000007</v>
      </c>
      <c r="Q16" s="77">
        <v>17.149999999999999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110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0.64</v>
      </c>
      <c r="AB16" s="117">
        <f>-STOA!O16</f>
        <v>-20</v>
      </c>
      <c r="AC16">
        <f t="shared" si="0"/>
        <v>9.5869961049386738</v>
      </c>
      <c r="AD16">
        <f t="shared" si="1"/>
        <v>1019.5780356306086</v>
      </c>
      <c r="AE16">
        <f>'IDT-1'!C16</f>
        <v>19.693000000000001</v>
      </c>
      <c r="AF16" s="26"/>
      <c r="AG16">
        <f t="shared" si="2"/>
        <v>1039.2710356306086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13.477497857754926</v>
      </c>
      <c r="F17">
        <f>GT_Spot!Q17</f>
        <v>0</v>
      </c>
      <c r="G17">
        <f>PPCL_NG!Q17</f>
        <v>9.9600000000000009</v>
      </c>
      <c r="H17">
        <f>PPCL_Spot!Q17</f>
        <v>39.049999999999997</v>
      </c>
      <c r="I17">
        <f>Bawana_NG!Q17</f>
        <v>49.92</v>
      </c>
      <c r="J17">
        <f>Bawana_RLNG!Q17</f>
        <v>0</v>
      </c>
      <c r="K17">
        <f>Bawana_Spot!Q17</f>
        <v>65</v>
      </c>
      <c r="L17">
        <f>TWOMCL!P17</f>
        <v>0</v>
      </c>
      <c r="M17">
        <f>EDWPCL!T17</f>
        <v>0</v>
      </c>
      <c r="N17">
        <f>'MSW BWN'!T17</f>
        <v>4.4100279999999996</v>
      </c>
      <c r="O17">
        <f>BYPL_ISGS_exbus!BB17</f>
        <v>679.98722560916701</v>
      </c>
      <c r="P17" s="77">
        <v>68.180000000000007</v>
      </c>
      <c r="Q17" s="77">
        <v>17.149999999999999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109.92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0.64</v>
      </c>
      <c r="AB17" s="117">
        <f>-STOA!O17</f>
        <v>-20</v>
      </c>
      <c r="AC17">
        <f t="shared" si="0"/>
        <v>9.4852763633528205</v>
      </c>
      <c r="AD17">
        <f t="shared" si="1"/>
        <v>1028.2094751035693</v>
      </c>
      <c r="AE17">
        <f>'IDT-1'!C17</f>
        <v>10</v>
      </c>
      <c r="AF17" s="26"/>
      <c r="AG17">
        <f t="shared" si="2"/>
        <v>1038.2094751035693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15.92</v>
      </c>
      <c r="F18">
        <f>GT_Spot!Q18</f>
        <v>0</v>
      </c>
      <c r="G18">
        <f>PPCL_NG!Q18</f>
        <v>9.9600000000000009</v>
      </c>
      <c r="H18">
        <f>PPCL_Spot!Q18</f>
        <v>39.049999999999997</v>
      </c>
      <c r="I18">
        <f>Bawana_NG!Q18</f>
        <v>49.92</v>
      </c>
      <c r="J18">
        <f>Bawana_RLNG!Q18</f>
        <v>0</v>
      </c>
      <c r="K18">
        <f>Bawana_Spot!Q18</f>
        <v>35</v>
      </c>
      <c r="L18">
        <f>TWOMCL!P18</f>
        <v>0</v>
      </c>
      <c r="M18">
        <f>EDWPCL!T18</f>
        <v>0</v>
      </c>
      <c r="N18">
        <f>'MSW BWN'!T18</f>
        <v>4.3497999999999992</v>
      </c>
      <c r="O18">
        <f>BYPL_ISGS_exbus!BB18</f>
        <v>679.95257797716704</v>
      </c>
      <c r="P18" s="77">
        <v>68.180000000000007</v>
      </c>
      <c r="Q18" s="77">
        <v>17.149999999999999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109.64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0.64</v>
      </c>
      <c r="AB18" s="117">
        <f>-STOA!O18</f>
        <v>-20</v>
      </c>
      <c r="AC18">
        <f t="shared" si="0"/>
        <v>9.2394714766429757</v>
      </c>
      <c r="AD18">
        <f t="shared" si="1"/>
        <v>1000.5229065005241</v>
      </c>
      <c r="AE18">
        <f>'IDT-1'!C18</f>
        <v>5</v>
      </c>
      <c r="AF18" s="26"/>
      <c r="AG18">
        <f t="shared" si="2"/>
        <v>1005.5229065005241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15.92</v>
      </c>
      <c r="F19">
        <f>GT_Spot!Q19</f>
        <v>0</v>
      </c>
      <c r="G19">
        <f>PPCL_NG!Q19</f>
        <v>9.9600000000000009</v>
      </c>
      <c r="H19">
        <f>PPCL_Spot!Q19</f>
        <v>39.049999999999997</v>
      </c>
      <c r="I19">
        <f>Bawana_NG!Q19</f>
        <v>49.92</v>
      </c>
      <c r="J19">
        <f>Bawana_RLNG!Q19</f>
        <v>0</v>
      </c>
      <c r="K19">
        <f>Bawana_Spot!Q19</f>
        <v>45</v>
      </c>
      <c r="L19">
        <f>TWOMCL!P19</f>
        <v>0</v>
      </c>
      <c r="M19">
        <f>EDWPCL!T19</f>
        <v>0</v>
      </c>
      <c r="N19">
        <f>'MSW BWN'!T19</f>
        <v>4.6069639999999996</v>
      </c>
      <c r="O19">
        <f>BYPL_ISGS_exbus!BB19</f>
        <v>687.75880696716729</v>
      </c>
      <c r="P19" s="77">
        <v>68.180000000000007</v>
      </c>
      <c r="Q19" s="77">
        <v>17.149999999999999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109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0.64</v>
      </c>
      <c r="AB19" s="117">
        <f>-STOA!O19</f>
        <v>-20</v>
      </c>
      <c r="AC19">
        <f t="shared" si="0"/>
        <v>9.5526036303544952</v>
      </c>
      <c r="AD19">
        <f t="shared" si="1"/>
        <v>999.6331673368129</v>
      </c>
      <c r="AE19">
        <f>'IDT-1'!C19</f>
        <v>0</v>
      </c>
      <c r="AF19" s="26"/>
      <c r="AG19">
        <f t="shared" si="2"/>
        <v>999.6331673368129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-18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15.92</v>
      </c>
      <c r="F20">
        <f>GT_Spot!Q20</f>
        <v>0</v>
      </c>
      <c r="G20">
        <f>PPCL_NG!Q20</f>
        <v>9.9600000000000009</v>
      </c>
      <c r="H20">
        <f>PPCL_Spot!Q20</f>
        <v>39.049999999999997</v>
      </c>
      <c r="I20">
        <f>Bawana_NG!Q20</f>
        <v>49.92</v>
      </c>
      <c r="J20">
        <f>Bawana_RLNG!Q20</f>
        <v>0</v>
      </c>
      <c r="K20">
        <f>Bawana_Spot!Q20</f>
        <v>35</v>
      </c>
      <c r="L20">
        <f>TWOMCL!P20</f>
        <v>0</v>
      </c>
      <c r="M20">
        <f>EDWPCL!T20</f>
        <v>0</v>
      </c>
      <c r="N20">
        <f>'MSW BWN'!T20</f>
        <v>4.4511359999999991</v>
      </c>
      <c r="O20">
        <f>BYPL_ISGS_exbus!BB20</f>
        <v>689.45956353516715</v>
      </c>
      <c r="P20" s="77">
        <v>68.180000000000007</v>
      </c>
      <c r="Q20" s="77">
        <v>17.149999999999999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108.59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0.64</v>
      </c>
      <c r="AB20" s="117">
        <f>-STOA!O20</f>
        <v>-20</v>
      </c>
      <c r="AC20">
        <f t="shared" si="0"/>
        <v>9.7586910824631428</v>
      </c>
      <c r="AD20">
        <f t="shared" si="1"/>
        <v>958.56200845270416</v>
      </c>
      <c r="AE20">
        <f>'IDT-1'!C20</f>
        <v>0</v>
      </c>
      <c r="AF20" s="26"/>
      <c r="AG20">
        <f t="shared" si="2"/>
        <v>958.56200845270416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-50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15.92</v>
      </c>
      <c r="F21">
        <f>GT_Spot!Q21</f>
        <v>0</v>
      </c>
      <c r="G21">
        <f>PPCL_NG!Q21</f>
        <v>9.9600000000000009</v>
      </c>
      <c r="H21">
        <f>PPCL_Spot!Q21</f>
        <v>39.049999999999997</v>
      </c>
      <c r="I21">
        <f>Bawana_NG!Q21</f>
        <v>49.92</v>
      </c>
      <c r="J21">
        <f>Bawana_RLNG!Q21</f>
        <v>0</v>
      </c>
      <c r="K21">
        <f>Bawana_Spot!Q21</f>
        <v>35</v>
      </c>
      <c r="L21">
        <f>TWOMCL!P21</f>
        <v>0</v>
      </c>
      <c r="M21">
        <f>EDWPCL!T21</f>
        <v>0</v>
      </c>
      <c r="N21">
        <f>'MSW BWN'!T21</f>
        <v>4.3230319999999995</v>
      </c>
      <c r="O21">
        <f>BYPL_ISGS_exbus!BB21</f>
        <v>697.51748925316735</v>
      </c>
      <c r="P21" s="77">
        <v>68.180000000000007</v>
      </c>
      <c r="Q21" s="77">
        <v>17.149999999999999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108.9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0.64</v>
      </c>
      <c r="AB21" s="117">
        <f>-STOA!O21</f>
        <v>-20</v>
      </c>
      <c r="AC21">
        <f t="shared" si="0"/>
        <v>9.4760764126937325</v>
      </c>
      <c r="AD21">
        <f t="shared" si="1"/>
        <v>1007.0844448404738</v>
      </c>
      <c r="AE21">
        <f>'IDT-1'!C21</f>
        <v>-15</v>
      </c>
      <c r="AF21" s="26"/>
      <c r="AG21">
        <f t="shared" si="2"/>
        <v>992.08444484047379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15.92</v>
      </c>
      <c r="F22">
        <f>GT_Spot!Q22</f>
        <v>0</v>
      </c>
      <c r="G22">
        <f>PPCL_NG!Q22</f>
        <v>9.9600000000000009</v>
      </c>
      <c r="H22">
        <f>PPCL_Spot!Q22</f>
        <v>39.049999999999997</v>
      </c>
      <c r="I22">
        <f>Bawana_NG!Q22</f>
        <v>49.92</v>
      </c>
      <c r="J22">
        <f>Bawana_RLNG!Q22</f>
        <v>0</v>
      </c>
      <c r="K22">
        <f>Bawana_Spot!Q22</f>
        <v>35</v>
      </c>
      <c r="L22">
        <f>TWOMCL!P22</f>
        <v>0</v>
      </c>
      <c r="M22">
        <f>EDWPCL!T22</f>
        <v>0</v>
      </c>
      <c r="N22">
        <f>'MSW BWN'!T22</f>
        <v>4.4970239999999988</v>
      </c>
      <c r="O22">
        <f>BYPL_ISGS_exbus!BB22</f>
        <v>700.99044359827838</v>
      </c>
      <c r="P22" s="77">
        <v>68.180000000000007</v>
      </c>
      <c r="Q22" s="77">
        <v>17.149999999999999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108.58000000000001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-15</v>
      </c>
      <c r="AA22" s="117">
        <f>STOA!I22</f>
        <v>0.64</v>
      </c>
      <c r="AB22" s="117">
        <f>-STOA!O22</f>
        <v>-20</v>
      </c>
      <c r="AC22">
        <f t="shared" si="0"/>
        <v>9.5941348157526658</v>
      </c>
      <c r="AD22">
        <f t="shared" si="1"/>
        <v>1000.2933327825259</v>
      </c>
      <c r="AE22">
        <f>'IDT-1'!C22</f>
        <v>-16.510999999999999</v>
      </c>
      <c r="AF22" s="26"/>
      <c r="AG22">
        <f t="shared" si="2"/>
        <v>983.78233278252594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15.92</v>
      </c>
      <c r="F23">
        <f>GT_Spot!Q23</f>
        <v>0</v>
      </c>
      <c r="G23">
        <f>PPCL_NG!Q23</f>
        <v>9.9600000000000009</v>
      </c>
      <c r="H23">
        <f>PPCL_Spot!Q23</f>
        <v>39.049999999999997</v>
      </c>
      <c r="I23">
        <f>Bawana_NG!Q23</f>
        <v>49.92</v>
      </c>
      <c r="J23">
        <f>Bawana_RLNG!Q23</f>
        <v>0</v>
      </c>
      <c r="K23">
        <f>Bawana_Spot!Q23</f>
        <v>35</v>
      </c>
      <c r="L23">
        <f>TWOMCL!P23</f>
        <v>0</v>
      </c>
      <c r="M23">
        <f>EDWPCL!T23</f>
        <v>0</v>
      </c>
      <c r="N23">
        <f>'MSW BWN'!T23</f>
        <v>4.4740799999999989</v>
      </c>
      <c r="O23">
        <f>BYPL_ISGS_exbus!BB23</f>
        <v>712.77293453735774</v>
      </c>
      <c r="P23" s="77">
        <v>68.180000000000007</v>
      </c>
      <c r="Q23" s="77">
        <v>17.149999999999999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111.17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-40</v>
      </c>
      <c r="AA23" s="117">
        <f>STOA!I23</f>
        <v>0.64</v>
      </c>
      <c r="AB23" s="117">
        <f>-STOA!O23</f>
        <v>-20</v>
      </c>
      <c r="AC23">
        <f t="shared" si="0"/>
        <v>10.075535929704373</v>
      </c>
      <c r="AD23">
        <f t="shared" si="1"/>
        <v>974.16147860765329</v>
      </c>
      <c r="AE23">
        <f>'IDT-1'!C23</f>
        <v>0</v>
      </c>
      <c r="AF23" s="26"/>
      <c r="AG23">
        <f t="shared" si="2"/>
        <v>974.16147860765329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-20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16.007396706154289</v>
      </c>
      <c r="F24">
        <f>GT_Spot!Q24</f>
        <v>0</v>
      </c>
      <c r="G24">
        <f>PPCL_NG!Q24</f>
        <v>9.9600000000000009</v>
      </c>
      <c r="H24">
        <f>PPCL_Spot!Q24</f>
        <v>39.049999999999997</v>
      </c>
      <c r="I24">
        <f>Bawana_NG!Q24</f>
        <v>49.92</v>
      </c>
      <c r="J24">
        <f>Bawana_RLNG!Q24</f>
        <v>0</v>
      </c>
      <c r="K24">
        <f>Bawana_Spot!Q24</f>
        <v>35</v>
      </c>
      <c r="L24">
        <f>TWOMCL!P24</f>
        <v>0</v>
      </c>
      <c r="M24">
        <f>EDWPCL!T24</f>
        <v>0</v>
      </c>
      <c r="N24">
        <f>'MSW BWN'!T24</f>
        <v>4.4692999999999987</v>
      </c>
      <c r="O24">
        <f>BYPL_ISGS_exbus!BB24</f>
        <v>707.46023908656582</v>
      </c>
      <c r="P24" s="77">
        <v>68.180000000000007</v>
      </c>
      <c r="Q24" s="77">
        <v>17.149999999999999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111.38000000000001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-50</v>
      </c>
      <c r="AA24" s="117">
        <f>STOA!I24</f>
        <v>0.64</v>
      </c>
      <c r="AB24" s="117">
        <f>-STOA!O24</f>
        <v>-20</v>
      </c>
      <c r="AC24">
        <f t="shared" si="0"/>
        <v>10.164531149584494</v>
      </c>
      <c r="AD24">
        <f t="shared" si="1"/>
        <v>954.05240464313567</v>
      </c>
      <c r="AE24">
        <f>'IDT-1'!C24</f>
        <v>0</v>
      </c>
      <c r="AF24" s="26"/>
      <c r="AG24">
        <f t="shared" si="2"/>
        <v>954.05240464313567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-25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16.007396706154289</v>
      </c>
      <c r="F25">
        <f>GT_Spot!Q25</f>
        <v>0</v>
      </c>
      <c r="G25">
        <f>PPCL_NG!Q25</f>
        <v>9.9600000000000009</v>
      </c>
      <c r="H25">
        <f>PPCL_Spot!Q25</f>
        <v>39.049999999999997</v>
      </c>
      <c r="I25">
        <f>Bawana_NG!Q25</f>
        <v>49.92</v>
      </c>
      <c r="J25">
        <f>Bawana_RLNG!Q25</f>
        <v>0</v>
      </c>
      <c r="K25">
        <f>Bawana_Spot!Q25</f>
        <v>35</v>
      </c>
      <c r="L25">
        <f>TWOMCL!P25</f>
        <v>0</v>
      </c>
      <c r="M25">
        <f>EDWPCL!T25</f>
        <v>0</v>
      </c>
      <c r="N25">
        <f>'MSW BWN'!T25</f>
        <v>4.4415759999999986</v>
      </c>
      <c r="O25">
        <f>BYPL_ISGS_exbus!BB25</f>
        <v>720.94388801456569</v>
      </c>
      <c r="P25" s="77">
        <v>68.180000000000007</v>
      </c>
      <c r="Q25" s="77">
        <v>17.149999999999999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110.67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-70</v>
      </c>
      <c r="AA25" s="117">
        <f>STOA!I25</f>
        <v>0.64</v>
      </c>
      <c r="AB25" s="117">
        <f>-STOA!O25</f>
        <v>-20</v>
      </c>
      <c r="AC25">
        <f t="shared" si="0"/>
        <v>10.454257839394799</v>
      </c>
      <c r="AD25">
        <f t="shared" si="1"/>
        <v>946.50860288132515</v>
      </c>
      <c r="AE25">
        <f>'IDT-1'!C25</f>
        <v>0</v>
      </c>
      <c r="AF25" s="26"/>
      <c r="AG25">
        <f t="shared" si="2"/>
        <v>946.50860288132515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-25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16.467379370124242</v>
      </c>
      <c r="F26">
        <f>GT_Spot!Q26</f>
        <v>0</v>
      </c>
      <c r="G26">
        <f>PPCL_NG!Q26</f>
        <v>9.9600000000000009</v>
      </c>
      <c r="H26">
        <f>PPCL_Spot!Q26</f>
        <v>39.049999999999997</v>
      </c>
      <c r="I26">
        <f>Bawana_NG!Q26</f>
        <v>49.92</v>
      </c>
      <c r="J26">
        <f>Bawana_RLNG!Q26</f>
        <v>0</v>
      </c>
      <c r="K26">
        <f>Bawana_Spot!Q26</f>
        <v>35</v>
      </c>
      <c r="L26">
        <f>TWOMCL!P26</f>
        <v>0</v>
      </c>
      <c r="M26">
        <f>EDWPCL!T26</f>
        <v>0</v>
      </c>
      <c r="N26">
        <f>'MSW BWN'!T26</f>
        <v>4.3364159999999989</v>
      </c>
      <c r="O26">
        <f>BYPL_ISGS_exbus!BB26</f>
        <v>726.61650862256579</v>
      </c>
      <c r="P26" s="77">
        <v>68.180000000000007</v>
      </c>
      <c r="Q26" s="77">
        <v>17.149999999999999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110.68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-90</v>
      </c>
      <c r="AA26" s="117">
        <f>STOA!I26</f>
        <v>0.64</v>
      </c>
      <c r="AB26" s="117">
        <f>-STOA!O26</f>
        <v>-20</v>
      </c>
      <c r="AC26">
        <f t="shared" si="0"/>
        <v>10.933537461253511</v>
      </c>
      <c r="AD26">
        <f t="shared" si="1"/>
        <v>904.06676653143643</v>
      </c>
      <c r="AE26">
        <f>'IDT-1'!C26</f>
        <v>0</v>
      </c>
      <c r="AF26" s="26"/>
      <c r="AG26">
        <f t="shared" si="2"/>
        <v>904.06676653143643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-53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16.467379370124242</v>
      </c>
      <c r="F27">
        <f>GT_Spot!Q27</f>
        <v>0</v>
      </c>
      <c r="G27">
        <f>PPCL_NG!Q27</f>
        <v>9.9600000000000009</v>
      </c>
      <c r="H27">
        <f>PPCL_Spot!Q27</f>
        <v>39.049999999999997</v>
      </c>
      <c r="I27">
        <f>Bawana_NG!Q27</f>
        <v>49.92</v>
      </c>
      <c r="J27">
        <f>Bawana_RLNG!Q27</f>
        <v>0</v>
      </c>
      <c r="K27">
        <f>Bawana_Spot!Q27</f>
        <v>35</v>
      </c>
      <c r="L27">
        <f>TWOMCL!P27</f>
        <v>0</v>
      </c>
      <c r="M27">
        <f>EDWPCL!T27</f>
        <v>0</v>
      </c>
      <c r="N27">
        <f>'MSW BWN'!T27</f>
        <v>4.4100279999999996</v>
      </c>
      <c r="O27">
        <f>BYPL_ISGS_exbus!BB27</f>
        <v>728.17619282856583</v>
      </c>
      <c r="P27" s="77">
        <v>68.180000000000007</v>
      </c>
      <c r="Q27" s="77">
        <v>17.149999999999999</v>
      </c>
      <c r="R27" s="80">
        <v>0</v>
      </c>
      <c r="S27" s="80">
        <v>0</v>
      </c>
      <c r="T27" s="78">
        <f>SUMPRODUCT(LTA!F27:AJ27,LTA!F$101:AJ$101,LTA!F$104:AJ$104)</f>
        <v>0.02</v>
      </c>
      <c r="U27" s="78">
        <f>SUMPRODUCT(LTA!F27:AJ27,LTA!F$102:AJ$102,LTA!F$104:AJ$104)</f>
        <v>110.98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-55</v>
      </c>
      <c r="AA27" s="117">
        <f>STOA!I27</f>
        <v>0.64</v>
      </c>
      <c r="AB27" s="117">
        <f>-STOA!O27</f>
        <v>-20</v>
      </c>
      <c r="AC27">
        <f t="shared" si="0"/>
        <v>10.213841883524099</v>
      </c>
      <c r="AD27">
        <f t="shared" si="1"/>
        <v>989.739758315166</v>
      </c>
      <c r="AE27">
        <f>'IDT-1'!C27</f>
        <v>-39.795999999999999</v>
      </c>
      <c r="AF27" s="26"/>
      <c r="AG27">
        <f t="shared" si="2"/>
        <v>949.94375831516595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16.467379370124242</v>
      </c>
      <c r="F28">
        <f>GT_Spot!Q28</f>
        <v>0</v>
      </c>
      <c r="G28">
        <f>PPCL_NG!Q28</f>
        <v>9.9600000000000009</v>
      </c>
      <c r="H28">
        <f>PPCL_Spot!Q28</f>
        <v>39.049999999999997</v>
      </c>
      <c r="I28">
        <f>Bawana_NG!Q28</f>
        <v>49.92</v>
      </c>
      <c r="J28">
        <f>Bawana_RLNG!Q28</f>
        <v>0</v>
      </c>
      <c r="K28">
        <f>Bawana_Spot!Q28</f>
        <v>50</v>
      </c>
      <c r="L28">
        <f>TWOMCL!P28</f>
        <v>0</v>
      </c>
      <c r="M28">
        <f>EDWPCL!T28</f>
        <v>0</v>
      </c>
      <c r="N28">
        <f>'MSW BWN'!T28</f>
        <v>4.3364159999999989</v>
      </c>
      <c r="O28">
        <f>BYPL_ISGS_exbus!BB28</f>
        <v>731.42255920856599</v>
      </c>
      <c r="P28" s="77">
        <v>68.180000000000007</v>
      </c>
      <c r="Q28" s="77">
        <v>17.149999999999999</v>
      </c>
      <c r="R28" s="80">
        <v>0.28264150943396221</v>
      </c>
      <c r="S28" s="80">
        <v>0</v>
      </c>
      <c r="T28" s="78">
        <f>SUMPRODUCT(LTA!F28:AJ28,LTA!F$101:AJ$101,LTA!F$104:AJ$104)</f>
        <v>0.42000000000000004</v>
      </c>
      <c r="U28" s="78">
        <f>SUMPRODUCT(LTA!F28:AJ28,LTA!F$102:AJ$102,LTA!F$104:AJ$104)</f>
        <v>110.73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-70</v>
      </c>
      <c r="AA28" s="117">
        <f>STOA!I28</f>
        <v>0.64</v>
      </c>
      <c r="AB28" s="117">
        <f>-STOA!O28</f>
        <v>-20</v>
      </c>
      <c r="AC28">
        <f t="shared" si="0"/>
        <v>10.555131917795023</v>
      </c>
      <c r="AD28">
        <f t="shared" si="1"/>
        <v>988.00386417032905</v>
      </c>
      <c r="AE28">
        <f>'IDT-1'!C28</f>
        <v>-27.518999999999998</v>
      </c>
      <c r="AF28" s="26"/>
      <c r="AG28">
        <f t="shared" si="2"/>
        <v>960.48486417032905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-10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16.467379370124242</v>
      </c>
      <c r="F29">
        <f>GT_Spot!Q29</f>
        <v>0</v>
      </c>
      <c r="G29">
        <f>PPCL_NG!Q29</f>
        <v>9.9600000000000009</v>
      </c>
      <c r="H29">
        <f>PPCL_Spot!Q29</f>
        <v>39.049999999999997</v>
      </c>
      <c r="I29">
        <f>Bawana_NG!Q29</f>
        <v>49.92</v>
      </c>
      <c r="J29">
        <f>Bawana_RLNG!Q29</f>
        <v>0</v>
      </c>
      <c r="K29">
        <f>Bawana_Spot!Q29</f>
        <v>50</v>
      </c>
      <c r="L29">
        <f>TWOMCL!P29</f>
        <v>0</v>
      </c>
      <c r="M29">
        <f>EDWPCL!T29</f>
        <v>0</v>
      </c>
      <c r="N29">
        <f>'MSW BWN'!T29</f>
        <v>4.0199799999999994</v>
      </c>
      <c r="O29">
        <f>BYPL_ISGS_exbus!BB29</f>
        <v>731.42255920856599</v>
      </c>
      <c r="P29" s="77">
        <v>68.180000000000007</v>
      </c>
      <c r="Q29" s="77">
        <v>17.149999999999999</v>
      </c>
      <c r="R29" s="80">
        <v>3.4900000000000007</v>
      </c>
      <c r="S29" s="80">
        <v>0</v>
      </c>
      <c r="T29" s="78">
        <f>SUMPRODUCT(LTA!F29:AJ29,LTA!F$101:AJ$101,LTA!F$104:AJ$104)</f>
        <v>1.67</v>
      </c>
      <c r="U29" s="78">
        <f>SUMPRODUCT(LTA!F29:AJ29,LTA!F$102:AJ$102,LTA!F$104:AJ$104)</f>
        <v>110.58000000000001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-80</v>
      </c>
      <c r="AA29" s="117">
        <f>STOA!I29</f>
        <v>0.94</v>
      </c>
      <c r="AB29" s="117">
        <f>-STOA!O29</f>
        <v>-20</v>
      </c>
      <c r="AC29">
        <f t="shared" si="0"/>
        <v>10.726063948544937</v>
      </c>
      <c r="AD29">
        <f t="shared" si="1"/>
        <v>977.12385463014527</v>
      </c>
      <c r="AE29">
        <f>'IDT-1'!C29</f>
        <v>-19.050999999999998</v>
      </c>
      <c r="AF29" s="26"/>
      <c r="AG29">
        <f t="shared" si="2"/>
        <v>958.07285463014523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16.467379370124242</v>
      </c>
      <c r="F30">
        <f>GT_Spot!Q30</f>
        <v>0</v>
      </c>
      <c r="G30">
        <f>PPCL_NG!Q30</f>
        <v>9.9600000000000009</v>
      </c>
      <c r="H30">
        <f>PPCL_Spot!Q30</f>
        <v>39.049999999999997</v>
      </c>
      <c r="I30">
        <f>Bawana_NG!Q30</f>
        <v>49.92</v>
      </c>
      <c r="J30">
        <f>Bawana_RLNG!Q30</f>
        <v>0</v>
      </c>
      <c r="K30">
        <f>Bawana_Spot!Q30</f>
        <v>50</v>
      </c>
      <c r="L30">
        <f>TWOMCL!P30</f>
        <v>0</v>
      </c>
      <c r="M30">
        <f>EDWPCL!T30</f>
        <v>0</v>
      </c>
      <c r="N30">
        <f>'MSW BWN'!T30</f>
        <v>3.6987639999999993</v>
      </c>
      <c r="O30">
        <f>BYPL_ISGS_exbus!BB30</f>
        <v>731.42255920856599</v>
      </c>
      <c r="P30" s="77">
        <v>68.180000000000007</v>
      </c>
      <c r="Q30" s="77">
        <v>17.149999999999999</v>
      </c>
      <c r="R30" s="80">
        <v>9.2200000000000006</v>
      </c>
      <c r="S30" s="80">
        <v>0</v>
      </c>
      <c r="T30" s="78">
        <f>SUMPRODUCT(LTA!F30:AJ30,LTA!F$101:AJ$101,LTA!F$104:AJ$104)</f>
        <v>3.87</v>
      </c>
      <c r="U30" s="78">
        <f>SUMPRODUCT(LTA!F30:AJ30,LTA!F$102:AJ$102,LTA!F$104:AJ$104)</f>
        <v>110.54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-110</v>
      </c>
      <c r="AA30" s="117">
        <f>STOA!I30</f>
        <v>1.24</v>
      </c>
      <c r="AB30" s="117">
        <f>-STOA!O30</f>
        <v>-20</v>
      </c>
      <c r="AC30">
        <f t="shared" si="0"/>
        <v>11.061653073410795</v>
      </c>
      <c r="AD30">
        <f t="shared" si="1"/>
        <v>954.65704950527947</v>
      </c>
      <c r="AE30">
        <f>'IDT-1'!C30</f>
        <v>0</v>
      </c>
      <c r="AF30" s="26"/>
      <c r="AG30">
        <f t="shared" si="2"/>
        <v>954.65704950527947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15.727619658613126</v>
      </c>
      <c r="F31">
        <f>GT_Spot!Q31</f>
        <v>0</v>
      </c>
      <c r="G31">
        <f>PPCL_NG!Q31</f>
        <v>9.9600000000000009</v>
      </c>
      <c r="H31">
        <f>PPCL_Spot!Q31</f>
        <v>38.248161146098745</v>
      </c>
      <c r="I31">
        <f>Bawana_NG!Q31</f>
        <v>49.92</v>
      </c>
      <c r="J31">
        <f>Bawana_RLNG!Q31</f>
        <v>0</v>
      </c>
      <c r="K31">
        <f>Bawana_Spot!Q31</f>
        <v>50</v>
      </c>
      <c r="L31">
        <f>TWOMCL!P31</f>
        <v>0</v>
      </c>
      <c r="M31">
        <f>EDWPCL!T31</f>
        <v>0</v>
      </c>
      <c r="N31">
        <f>'MSW BWN'!T31</f>
        <v>4.1117559999999989</v>
      </c>
      <c r="O31">
        <f>BYPL_ISGS_exbus!BB31</f>
        <v>719.52494632548667</v>
      </c>
      <c r="P31" s="77">
        <v>68.180000000000007</v>
      </c>
      <c r="Q31" s="77">
        <v>17.149999999999999</v>
      </c>
      <c r="R31" s="80">
        <v>17.229999999999997</v>
      </c>
      <c r="S31" s="80">
        <v>0</v>
      </c>
      <c r="T31" s="78">
        <f>SUMPRODUCT(LTA!F31:AJ31,LTA!F$101:AJ$101,LTA!F$104:AJ$104)</f>
        <v>9.7100000000000009</v>
      </c>
      <c r="U31" s="78">
        <f>SUMPRODUCT(LTA!F31:AJ31,LTA!F$102:AJ$102,LTA!F$104:AJ$104)</f>
        <v>110.49000000000001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-120</v>
      </c>
      <c r="AA31" s="117">
        <f>STOA!I31</f>
        <v>1.54</v>
      </c>
      <c r="AB31" s="117">
        <f>-STOA!O31</f>
        <v>-20</v>
      </c>
      <c r="AC31">
        <f t="shared" si="0"/>
        <v>11.15988361748602</v>
      </c>
      <c r="AD31">
        <f t="shared" si="1"/>
        <v>945.63259951271243</v>
      </c>
      <c r="AE31">
        <f>'IDT-1'!C31</f>
        <v>0</v>
      </c>
      <c r="AF31" s="26"/>
      <c r="AG31">
        <f t="shared" si="2"/>
        <v>945.63259951271243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15.727619658613126</v>
      </c>
      <c r="F32">
        <f>GT_Spot!Q32</f>
        <v>0</v>
      </c>
      <c r="G32">
        <f>PPCL_NG!Q32</f>
        <v>9.9600000000000009</v>
      </c>
      <c r="H32">
        <f>PPCL_Spot!Q32</f>
        <v>38.248161146098745</v>
      </c>
      <c r="I32">
        <f>Bawana_NG!Q32</f>
        <v>49.92</v>
      </c>
      <c r="J32">
        <f>Bawana_RLNG!Q32</f>
        <v>0</v>
      </c>
      <c r="K32">
        <f>Bawana_Spot!Q32</f>
        <v>50</v>
      </c>
      <c r="L32">
        <f>TWOMCL!P32</f>
        <v>0</v>
      </c>
      <c r="M32">
        <f>EDWPCL!T32</f>
        <v>0</v>
      </c>
      <c r="N32">
        <f>'MSW BWN'!T32</f>
        <v>4.0429239999999993</v>
      </c>
      <c r="O32">
        <f>BYPL_ISGS_exbus!BB32</f>
        <v>710.66290232748679</v>
      </c>
      <c r="P32" s="77">
        <v>68.180000000000007</v>
      </c>
      <c r="Q32" s="77">
        <v>17.149999999999999</v>
      </c>
      <c r="R32" s="80">
        <v>23.75</v>
      </c>
      <c r="S32" s="80">
        <v>0</v>
      </c>
      <c r="T32" s="78">
        <f>SUMPRODUCT(LTA!F32:AJ32,LTA!F$101:AJ$101,LTA!F$104:AJ$104)</f>
        <v>17.71</v>
      </c>
      <c r="U32" s="78">
        <f>SUMPRODUCT(LTA!F32:AJ32,LTA!F$102:AJ$102,LTA!F$104:AJ$104)</f>
        <v>111.05000000000001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-135</v>
      </c>
      <c r="AA32" s="117">
        <f>STOA!I32</f>
        <v>2.14</v>
      </c>
      <c r="AB32" s="117">
        <f>-STOA!O32</f>
        <v>-20</v>
      </c>
      <c r="AC32">
        <f t="shared" si="0"/>
        <v>11.352447821536554</v>
      </c>
      <c r="AD32">
        <f t="shared" si="1"/>
        <v>937.18915931066215</v>
      </c>
      <c r="AE32">
        <f>'IDT-1'!C32</f>
        <v>0</v>
      </c>
      <c r="AF32" s="26"/>
      <c r="AG32">
        <f t="shared" si="2"/>
        <v>937.18915931066215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-15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9.1263021098367698</v>
      </c>
      <c r="F33">
        <f>GT_Spot!Q33</f>
        <v>0</v>
      </c>
      <c r="G33">
        <f>PPCL_NG!Q33</f>
        <v>9.9600000000000009</v>
      </c>
      <c r="H33">
        <f>PPCL_Spot!Q33</f>
        <v>38.248161146098745</v>
      </c>
      <c r="I33">
        <f>Bawana_NG!Q33</f>
        <v>49.92</v>
      </c>
      <c r="J33">
        <f>Bawana_RLNG!Q33</f>
        <v>0</v>
      </c>
      <c r="K33">
        <f>Bawana_Spot!Q33</f>
        <v>50</v>
      </c>
      <c r="L33">
        <f>TWOMCL!P33</f>
        <v>0</v>
      </c>
      <c r="M33">
        <f>EDWPCL!T33</f>
        <v>0</v>
      </c>
      <c r="N33">
        <f>'MSW BWN'!T33</f>
        <v>4.1346999999999987</v>
      </c>
      <c r="O33">
        <f>BYPL_ISGS_exbus!BB33</f>
        <v>701.3649941094867</v>
      </c>
      <c r="P33" s="77">
        <v>68.180000000000007</v>
      </c>
      <c r="Q33" s="77">
        <v>17.149999999999999</v>
      </c>
      <c r="R33" s="80">
        <v>23.749999999999996</v>
      </c>
      <c r="S33" s="80">
        <v>0</v>
      </c>
      <c r="T33" s="78">
        <f>SUMPRODUCT(LTA!F33:AJ33,LTA!F$101:AJ$101,LTA!F$104:AJ$104)</f>
        <v>28.08</v>
      </c>
      <c r="U33" s="78">
        <f>SUMPRODUCT(LTA!F33:AJ33,LTA!F$102:AJ$102,LTA!F$104:AJ$104)</f>
        <v>110.36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-155</v>
      </c>
      <c r="AA33" s="117">
        <f>STOA!I33</f>
        <v>3.04</v>
      </c>
      <c r="AB33" s="117">
        <f>-STOA!O33</f>
        <v>-20</v>
      </c>
      <c r="AC33">
        <f t="shared" si="0"/>
        <v>11.661571364476732</v>
      </c>
      <c r="AD33">
        <f t="shared" si="1"/>
        <v>891.65258600094535</v>
      </c>
      <c r="AE33">
        <f>'IDT-1'!C33</f>
        <v>0</v>
      </c>
      <c r="AF33" s="26"/>
      <c r="AG33">
        <f t="shared" si="2"/>
        <v>891.65258600094535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-35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9.1263021098367698</v>
      </c>
      <c r="F34">
        <f>GT_Spot!Q34</f>
        <v>0</v>
      </c>
      <c r="G34">
        <f>PPCL_NG!Q34</f>
        <v>9.9600000000000009</v>
      </c>
      <c r="H34">
        <f>PPCL_Spot!Q34</f>
        <v>38.248161146098745</v>
      </c>
      <c r="I34">
        <f>Bawana_NG!Q34</f>
        <v>49.92</v>
      </c>
      <c r="J34">
        <f>Bawana_RLNG!Q34</f>
        <v>0</v>
      </c>
      <c r="K34">
        <f>Bawana_Spot!Q34</f>
        <v>55</v>
      </c>
      <c r="L34">
        <f>TWOMCL!P34</f>
        <v>0</v>
      </c>
      <c r="M34">
        <f>EDWPCL!T34</f>
        <v>0</v>
      </c>
      <c r="N34">
        <f>'MSW BWN'!T34</f>
        <v>4.2398599999999984</v>
      </c>
      <c r="O34">
        <f>BYPL_ISGS_exbus!BB34</f>
        <v>695.18881200005819</v>
      </c>
      <c r="P34" s="77">
        <v>68.180000000000007</v>
      </c>
      <c r="Q34" s="77">
        <v>17.149999999999999</v>
      </c>
      <c r="R34" s="80">
        <v>23.749999999999996</v>
      </c>
      <c r="S34" s="80">
        <v>0</v>
      </c>
      <c r="T34" s="78">
        <f>SUMPRODUCT(LTA!F34:AJ34,LTA!F$101:AJ$101,LTA!F$104:AJ$104)</f>
        <v>36.950000000000003</v>
      </c>
      <c r="U34" s="78">
        <f>SUMPRODUCT(LTA!F34:AJ34,LTA!F$102:AJ$102,LTA!F$104:AJ$104)</f>
        <v>110.21000000000001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-165</v>
      </c>
      <c r="AA34" s="117">
        <f>STOA!I34</f>
        <v>3.94</v>
      </c>
      <c r="AB34" s="117">
        <f>-STOA!O34</f>
        <v>-20</v>
      </c>
      <c r="AC34">
        <f t="shared" si="0"/>
        <v>11.603630457080833</v>
      </c>
      <c r="AD34">
        <f t="shared" si="1"/>
        <v>915.25950479891287</v>
      </c>
      <c r="AE34">
        <f>'IDT-1'!C34</f>
        <v>0</v>
      </c>
      <c r="AF34" s="26"/>
      <c r="AG34">
        <f t="shared" si="2"/>
        <v>915.25950479891287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9.1263021098367698</v>
      </c>
      <c r="F35">
        <f>GT_Spot!Q35</f>
        <v>0</v>
      </c>
      <c r="G35">
        <f>PPCL_NG!Q35</f>
        <v>9.9600000000000009</v>
      </c>
      <c r="H35">
        <f>PPCL_Spot!Q35</f>
        <v>38.248161146098745</v>
      </c>
      <c r="I35">
        <f>Bawana_NG!Q35</f>
        <v>49.92</v>
      </c>
      <c r="J35">
        <f>Bawana_RLNG!Q35</f>
        <v>0</v>
      </c>
      <c r="K35">
        <f>Bawana_Spot!Q35</f>
        <v>55</v>
      </c>
      <c r="L35">
        <f>TWOMCL!P35</f>
        <v>0</v>
      </c>
      <c r="M35">
        <f>EDWPCL!T35</f>
        <v>0</v>
      </c>
      <c r="N35">
        <f>'MSW BWN'!T35</f>
        <v>3.7628159999999991</v>
      </c>
      <c r="O35">
        <f>BYPL_ISGS_exbus!BB35</f>
        <v>687.06412009437543</v>
      </c>
      <c r="P35" s="77">
        <v>68.180000000000007</v>
      </c>
      <c r="Q35" s="77">
        <v>17.149999999999999</v>
      </c>
      <c r="R35" s="80">
        <v>23.749999999999996</v>
      </c>
      <c r="S35" s="80">
        <v>0</v>
      </c>
      <c r="T35" s="78">
        <f>SUMPRODUCT(LTA!F35:AJ35,LTA!F$101:AJ$101,LTA!F$104:AJ$104)</f>
        <v>47.79</v>
      </c>
      <c r="U35" s="78">
        <f>SUMPRODUCT(LTA!F35:AJ35,LTA!F$102:AJ$102,LTA!F$104:AJ$104)</f>
        <v>110.51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-170</v>
      </c>
      <c r="AA35" s="117">
        <f>STOA!I35</f>
        <v>4.84</v>
      </c>
      <c r="AB35" s="117">
        <f>-STOA!O35</f>
        <v>-20</v>
      </c>
      <c r="AC35">
        <f t="shared" si="0"/>
        <v>11.811449731554729</v>
      </c>
      <c r="AD35">
        <f t="shared" si="1"/>
        <v>898.48994961875633</v>
      </c>
      <c r="AE35">
        <f>'IDT-1'!C35</f>
        <v>0</v>
      </c>
      <c r="AF35" s="26"/>
      <c r="AG35">
        <f t="shared" si="2"/>
        <v>898.48994961875633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-25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9.1263021098367698</v>
      </c>
      <c r="F36">
        <f>GT_Spot!Q36</f>
        <v>0</v>
      </c>
      <c r="G36">
        <f>PPCL_NG!Q36</f>
        <v>9.9600000000000009</v>
      </c>
      <c r="H36">
        <f>PPCL_Spot!Q36</f>
        <v>38.248161146098745</v>
      </c>
      <c r="I36">
        <f>Bawana_NG!Q36</f>
        <v>49.92</v>
      </c>
      <c r="J36">
        <f>Bawana_RLNG!Q36</f>
        <v>0</v>
      </c>
      <c r="K36">
        <f>Bawana_Spot!Q36</f>
        <v>55</v>
      </c>
      <c r="L36">
        <f>TWOMCL!P36</f>
        <v>0</v>
      </c>
      <c r="M36">
        <f>EDWPCL!T36</f>
        <v>0</v>
      </c>
      <c r="N36">
        <f>'MSW BWN'!T36</f>
        <v>4.1528639999999992</v>
      </c>
      <c r="O36">
        <f>BYPL_ISGS_exbus!BB36</f>
        <v>680.05036637929607</v>
      </c>
      <c r="P36" s="77">
        <v>68.180000000000007</v>
      </c>
      <c r="Q36" s="77">
        <v>17.149999999999999</v>
      </c>
      <c r="R36" s="80">
        <v>23.749999999999996</v>
      </c>
      <c r="S36" s="80">
        <v>0</v>
      </c>
      <c r="T36" s="78">
        <f>SUMPRODUCT(LTA!F36:AJ36,LTA!F$101:AJ$101,LTA!F$104:AJ$104)</f>
        <v>59.66</v>
      </c>
      <c r="U36" s="78">
        <f>SUMPRODUCT(LTA!F36:AJ36,LTA!F$102:AJ$102,LTA!F$104:AJ$104)</f>
        <v>110.61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-190</v>
      </c>
      <c r="AA36" s="117">
        <f>STOA!I36</f>
        <v>6.9399999999999995</v>
      </c>
      <c r="AB36" s="117">
        <f>-STOA!O36</f>
        <v>-20</v>
      </c>
      <c r="AC36">
        <f t="shared" si="0"/>
        <v>12.054539671705939</v>
      </c>
      <c r="AD36">
        <f t="shared" si="1"/>
        <v>885.69315396352567</v>
      </c>
      <c r="AE36">
        <f>'IDT-1'!C36</f>
        <v>0</v>
      </c>
      <c r="AF36" s="26"/>
      <c r="AG36">
        <f t="shared" si="2"/>
        <v>885.69315396352567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-25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9.1263021098367698</v>
      </c>
      <c r="F37">
        <f>GT_Spot!Q37</f>
        <v>0</v>
      </c>
      <c r="G37">
        <f>PPCL_NG!Q37</f>
        <v>9.9600000000000009</v>
      </c>
      <c r="H37">
        <f>PPCL_Spot!Q37</f>
        <v>38.248161146098745</v>
      </c>
      <c r="I37">
        <f>Bawana_NG!Q37</f>
        <v>49.92</v>
      </c>
      <c r="J37">
        <f>Bawana_RLNG!Q37</f>
        <v>0</v>
      </c>
      <c r="K37">
        <f>Bawana_Spot!Q37</f>
        <v>40</v>
      </c>
      <c r="L37">
        <f>TWOMCL!P37</f>
        <v>0</v>
      </c>
      <c r="M37">
        <f>EDWPCL!T37</f>
        <v>0</v>
      </c>
      <c r="N37">
        <f>'MSW BWN'!T37</f>
        <v>4.6576319999999996</v>
      </c>
      <c r="O37">
        <f>BYPL_ISGS_exbus!BB37</f>
        <v>674.556036196999</v>
      </c>
      <c r="P37" s="77">
        <v>68.180000000000007</v>
      </c>
      <c r="Q37" s="77">
        <v>17.149999999999999</v>
      </c>
      <c r="R37" s="80">
        <v>23.749999999999996</v>
      </c>
      <c r="S37" s="80">
        <v>0</v>
      </c>
      <c r="T37" s="78">
        <f>SUMPRODUCT(LTA!F37:AJ37,LTA!F$101:AJ$101,LTA!F$104:AJ$104)</f>
        <v>72.459999999999994</v>
      </c>
      <c r="U37" s="78">
        <f>SUMPRODUCT(LTA!F37:AJ37,LTA!F$102:AJ$102,LTA!F$104:AJ$104)</f>
        <v>111.25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-205</v>
      </c>
      <c r="AA37" s="117">
        <f>STOA!I37</f>
        <v>7.2399999999999993</v>
      </c>
      <c r="AB37" s="117">
        <f>-STOA!O37</f>
        <v>-20</v>
      </c>
      <c r="AC37">
        <f t="shared" si="0"/>
        <v>11.999543524501727</v>
      </c>
      <c r="AD37">
        <f t="shared" si="1"/>
        <v>879.49858792843304</v>
      </c>
      <c r="AE37">
        <f>'IDT-1'!C37</f>
        <v>0</v>
      </c>
      <c r="AF37" s="26"/>
      <c r="AG37">
        <f t="shared" si="2"/>
        <v>879.49858792843304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9.1263021098367698</v>
      </c>
      <c r="F38">
        <f>GT_Spot!Q38</f>
        <v>0</v>
      </c>
      <c r="G38">
        <f>PPCL_NG!Q38</f>
        <v>9.9600000000000009</v>
      </c>
      <c r="H38">
        <f>PPCL_Spot!Q38</f>
        <v>38.248161146098745</v>
      </c>
      <c r="I38">
        <f>Bawana_NG!Q38</f>
        <v>49.92</v>
      </c>
      <c r="J38">
        <f>Bawana_RLNG!Q38</f>
        <v>0</v>
      </c>
      <c r="K38">
        <f>Bawana_Spot!Q38</f>
        <v>40</v>
      </c>
      <c r="L38">
        <f>TWOMCL!P38</f>
        <v>0</v>
      </c>
      <c r="M38">
        <f>EDWPCL!T38</f>
        <v>0</v>
      </c>
      <c r="N38">
        <f>'MSW BWN'!T38</f>
        <v>4.5524719999999981</v>
      </c>
      <c r="O38">
        <f>BYPL_ISGS_exbus!BB38</f>
        <v>674.5556700658808</v>
      </c>
      <c r="P38" s="77">
        <v>68.180000000000007</v>
      </c>
      <c r="Q38" s="77">
        <v>17.149999999999999</v>
      </c>
      <c r="R38" s="80">
        <v>23.749999999999996</v>
      </c>
      <c r="S38" s="80">
        <v>0</v>
      </c>
      <c r="T38" s="78">
        <f>SUMPRODUCT(LTA!F38:AJ38,LTA!F$101:AJ$101,LTA!F$104:AJ$104)</f>
        <v>85.15</v>
      </c>
      <c r="U38" s="78">
        <f>SUMPRODUCT(LTA!F38:AJ38,LTA!F$102:AJ$102,LTA!F$104:AJ$104)</f>
        <v>103.56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-205</v>
      </c>
      <c r="AA38" s="117">
        <f>STOA!I38</f>
        <v>9.34</v>
      </c>
      <c r="AB38" s="117">
        <f>-STOA!O38</f>
        <v>-20</v>
      </c>
      <c r="AC38">
        <f t="shared" si="0"/>
        <v>12.149876169769836</v>
      </c>
      <c r="AD38">
        <f t="shared" si="1"/>
        <v>876.34272915204645</v>
      </c>
      <c r="AE38">
        <f>'IDT-1'!C38</f>
        <v>0</v>
      </c>
      <c r="AF38" s="26"/>
      <c r="AG38">
        <f t="shared" si="2"/>
        <v>876.34272915204645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-20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9.0316025231177761</v>
      </c>
      <c r="F39">
        <f>GT_Spot!Q39</f>
        <v>0</v>
      </c>
      <c r="G39">
        <f>PPCL_NG!Q39</f>
        <v>9.9600000000000009</v>
      </c>
      <c r="H39">
        <f>PPCL_Spot!Q39</f>
        <v>38.248161146098745</v>
      </c>
      <c r="I39">
        <f>Bawana_NG!Q39</f>
        <v>49.92</v>
      </c>
      <c r="J39">
        <f>Bawana_RLNG!Q39</f>
        <v>0</v>
      </c>
      <c r="K39">
        <f>Bawana_Spot!Q39</f>
        <v>40</v>
      </c>
      <c r="L39">
        <f>TWOMCL!P39</f>
        <v>0</v>
      </c>
      <c r="M39">
        <f>EDWPCL!T39</f>
        <v>0</v>
      </c>
      <c r="N39">
        <f>'MSW BWN'!T39</f>
        <v>4.3689199999999992</v>
      </c>
      <c r="O39">
        <f>BYPL_ISGS_exbus!BB39</f>
        <v>672.5358045010222</v>
      </c>
      <c r="P39" s="77">
        <v>68.180000000000007</v>
      </c>
      <c r="Q39" s="77">
        <v>17.149999999999999</v>
      </c>
      <c r="R39" s="80">
        <v>23.749999999999996</v>
      </c>
      <c r="S39" s="80">
        <v>0</v>
      </c>
      <c r="T39" s="78">
        <f>SUMPRODUCT(LTA!F39:AJ39,LTA!F$101:AJ$101,LTA!F$104:AJ$104)</f>
        <v>95.81</v>
      </c>
      <c r="U39" s="78">
        <f>SUMPRODUCT(LTA!F39:AJ39,LTA!F$102:AJ$102,LTA!F$104:AJ$104)</f>
        <v>103.53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-190</v>
      </c>
      <c r="AA39" s="117">
        <f>STOA!I39</f>
        <v>10.24</v>
      </c>
      <c r="AB39" s="117">
        <f>-STOA!O39</f>
        <v>-20</v>
      </c>
      <c r="AC39">
        <f t="shared" si="0"/>
        <v>11.92038227555912</v>
      </c>
      <c r="AD39">
        <f t="shared" si="1"/>
        <v>920.80410589467965</v>
      </c>
      <c r="AE39">
        <f>'IDT-1'!C39</f>
        <v>0</v>
      </c>
      <c r="AF39" s="26"/>
      <c r="AG39">
        <f t="shared" si="2"/>
        <v>920.80410589467965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8.7598314606741567</v>
      </c>
      <c r="F40">
        <f>GT_Spot!Q40</f>
        <v>0</v>
      </c>
      <c r="G40">
        <f>PPCL_NG!Q40</f>
        <v>9.9600000000000009</v>
      </c>
      <c r="H40">
        <f>PPCL_Spot!Q40</f>
        <v>38.248161146098745</v>
      </c>
      <c r="I40">
        <f>Bawana_NG!Q40</f>
        <v>49.92</v>
      </c>
      <c r="J40">
        <f>Bawana_RLNG!Q40</f>
        <v>0</v>
      </c>
      <c r="K40">
        <f>Bawana_Spot!Q40</f>
        <v>40</v>
      </c>
      <c r="L40">
        <f>TWOMCL!P40</f>
        <v>0</v>
      </c>
      <c r="M40">
        <f>EDWPCL!T40</f>
        <v>0</v>
      </c>
      <c r="N40">
        <f>'MSW BWN'!T40</f>
        <v>4.1805879999999993</v>
      </c>
      <c r="O40">
        <f>BYPL_ISGS_exbus!BB40</f>
        <v>672.5432591975034</v>
      </c>
      <c r="P40" s="77">
        <v>68.180000000000007</v>
      </c>
      <c r="Q40" s="77">
        <v>17.149999999999999</v>
      </c>
      <c r="R40" s="80">
        <v>23.749999999999996</v>
      </c>
      <c r="S40" s="80">
        <v>0</v>
      </c>
      <c r="T40" s="78">
        <f>SUMPRODUCT(LTA!F40:AJ40,LTA!F$101:AJ$101,LTA!F$104:AJ$104)</f>
        <v>105.75</v>
      </c>
      <c r="U40" s="78">
        <f>SUMPRODUCT(LTA!F40:AJ40,LTA!F$102:AJ$102,LTA!F$104:AJ$104)</f>
        <v>103.73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-180</v>
      </c>
      <c r="AA40" s="117">
        <f>STOA!I40</f>
        <v>11.14</v>
      </c>
      <c r="AB40" s="117">
        <f>-STOA!O40</f>
        <v>-20</v>
      </c>
      <c r="AC40">
        <f t="shared" si="0"/>
        <v>12.279894795604511</v>
      </c>
      <c r="AD40">
        <f t="shared" si="1"/>
        <v>901.03194500867176</v>
      </c>
      <c r="AE40">
        <f>'IDT-1'!C40</f>
        <v>0</v>
      </c>
      <c r="AF40" s="26"/>
      <c r="AG40">
        <f t="shared" si="2"/>
        <v>901.03194500867176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-40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8.7722455296405286</v>
      </c>
      <c r="F41">
        <f>GT_Spot!Q41</f>
        <v>0</v>
      </c>
      <c r="G41">
        <f>PPCL_NG!Q41</f>
        <v>9.9600000000000009</v>
      </c>
      <c r="H41">
        <f>PPCL_Spot!Q41</f>
        <v>38.248161146098745</v>
      </c>
      <c r="I41">
        <f>Bawana_NG!Q41</f>
        <v>49.92</v>
      </c>
      <c r="J41">
        <f>Bawana_RLNG!Q41</f>
        <v>0</v>
      </c>
      <c r="K41">
        <f>Bawana_Spot!Q41</f>
        <v>40</v>
      </c>
      <c r="L41">
        <f>TWOMCL!P41</f>
        <v>0</v>
      </c>
      <c r="M41">
        <f>EDWPCL!T41</f>
        <v>0</v>
      </c>
      <c r="N41">
        <f>'MSW BWN'!T41</f>
        <v>3.6758199999999994</v>
      </c>
      <c r="O41">
        <f>BYPL_ISGS_exbus!BB41</f>
        <v>672.55186166696399</v>
      </c>
      <c r="P41" s="77">
        <v>68.180000000000007</v>
      </c>
      <c r="Q41" s="77">
        <v>17.149999999999999</v>
      </c>
      <c r="R41" s="80">
        <v>23.749999999999996</v>
      </c>
      <c r="S41" s="80">
        <v>0</v>
      </c>
      <c r="T41" s="78">
        <f>SUMPRODUCT(LTA!F41:AJ41,LTA!F$101:AJ$101,LTA!F$104:AJ$104)</f>
        <v>114.77</v>
      </c>
      <c r="U41" s="78">
        <f>SUMPRODUCT(LTA!F41:AJ41,LTA!F$102:AJ$102,LTA!F$104:AJ$104)</f>
        <v>103.59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-160</v>
      </c>
      <c r="AA41" s="117">
        <f>STOA!I41</f>
        <v>12.34</v>
      </c>
      <c r="AB41" s="117">
        <f>-STOA!O41</f>
        <v>-20</v>
      </c>
      <c r="AC41">
        <f t="shared" si="0"/>
        <v>11.831654131410946</v>
      </c>
      <c r="AD41">
        <f t="shared" si="1"/>
        <v>971.07643421129239</v>
      </c>
      <c r="AE41">
        <f>'IDT-1'!C41</f>
        <v>0</v>
      </c>
      <c r="AF41" s="26"/>
      <c r="AG41">
        <f t="shared" si="2"/>
        <v>971.07643421129239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8.7722455296405286</v>
      </c>
      <c r="F42">
        <f>GT_Spot!Q42</f>
        <v>0</v>
      </c>
      <c r="G42">
        <f>PPCL_NG!Q42</f>
        <v>9.9600000000000009</v>
      </c>
      <c r="H42">
        <f>PPCL_Spot!Q42</f>
        <v>38.248161146098745</v>
      </c>
      <c r="I42">
        <f>Bawana_NG!Q42</f>
        <v>49.92</v>
      </c>
      <c r="J42">
        <f>Bawana_RLNG!Q42</f>
        <v>0</v>
      </c>
      <c r="K42">
        <f>Bawana_Spot!Q42</f>
        <v>40</v>
      </c>
      <c r="L42">
        <f>TWOMCL!P42</f>
        <v>0</v>
      </c>
      <c r="M42">
        <f>EDWPCL!T42</f>
        <v>0</v>
      </c>
      <c r="N42">
        <f>'MSW BWN'!T42</f>
        <v>3.4970479999999995</v>
      </c>
      <c r="O42">
        <f>BYPL_ISGS_exbus!BB42</f>
        <v>672.55496499442881</v>
      </c>
      <c r="P42" s="77">
        <v>68.180000000000007</v>
      </c>
      <c r="Q42" s="77">
        <v>17.149999999999999</v>
      </c>
      <c r="R42" s="80">
        <v>23.749999999999996</v>
      </c>
      <c r="S42" s="80">
        <v>0</v>
      </c>
      <c r="T42" s="78">
        <f>SUMPRODUCT(LTA!F42:AJ42,LTA!F$101:AJ$101,LTA!F$104:AJ$104)</f>
        <v>123.94</v>
      </c>
      <c r="U42" s="78">
        <f>SUMPRODUCT(LTA!F42:AJ42,LTA!F$102:AJ$102,LTA!F$104:AJ$104)</f>
        <v>103.31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-145</v>
      </c>
      <c r="AA42" s="117">
        <f>STOA!I42</f>
        <v>13.24</v>
      </c>
      <c r="AB42" s="117">
        <f>-STOA!O42</f>
        <v>-20</v>
      </c>
      <c r="AC42">
        <f t="shared" si="0"/>
        <v>11.783088334259705</v>
      </c>
      <c r="AD42">
        <f t="shared" si="1"/>
        <v>995.73933133590822</v>
      </c>
      <c r="AE42">
        <f>'IDT-1'!C42</f>
        <v>0</v>
      </c>
      <c r="AF42" s="26"/>
      <c r="AG42">
        <f t="shared" si="2"/>
        <v>995.73933133590822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8.7722455296405286</v>
      </c>
      <c r="F43">
        <f>GT_Spot!Q43</f>
        <v>0</v>
      </c>
      <c r="G43">
        <f>PPCL_NG!Q43</f>
        <v>9.9600000000000009</v>
      </c>
      <c r="H43">
        <f>PPCL_Spot!Q43</f>
        <v>38.248161146098745</v>
      </c>
      <c r="I43">
        <f>Bawana_NG!Q43</f>
        <v>49.92</v>
      </c>
      <c r="J43">
        <f>Bawana_RLNG!Q43</f>
        <v>0</v>
      </c>
      <c r="K43">
        <f>Bawana_Spot!Q43</f>
        <v>40</v>
      </c>
      <c r="L43">
        <f>TWOMCL!P43</f>
        <v>0</v>
      </c>
      <c r="M43">
        <f>EDWPCL!T43</f>
        <v>0</v>
      </c>
      <c r="N43">
        <f>'MSW BWN'!T43</f>
        <v>3.5333759999999996</v>
      </c>
      <c r="O43">
        <f>BYPL_ISGS_exbus!BB43</f>
        <v>672.20985955878928</v>
      </c>
      <c r="P43" s="77">
        <v>68.180000000000007</v>
      </c>
      <c r="Q43" s="77">
        <v>17.149999999999999</v>
      </c>
      <c r="R43" s="80">
        <v>23.749999999999996</v>
      </c>
      <c r="S43" s="80">
        <v>0</v>
      </c>
      <c r="T43" s="78">
        <f>SUMPRODUCT(LTA!F43:AJ43,LTA!F$101:AJ$101,LTA!F$104:AJ$104)</f>
        <v>131.97000000000003</v>
      </c>
      <c r="U43" s="78">
        <f>SUMPRODUCT(LTA!F43:AJ43,LTA!F$102:AJ$102,LTA!F$104:AJ$104)</f>
        <v>102.86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-120</v>
      </c>
      <c r="AA43" s="117">
        <f>STOA!I43</f>
        <v>13.84</v>
      </c>
      <c r="AB43" s="117">
        <f>-STOA!O43</f>
        <v>-20</v>
      </c>
      <c r="AC43">
        <f t="shared" si="0"/>
        <v>11.630401904771194</v>
      </c>
      <c r="AD43">
        <f t="shared" si="1"/>
        <v>1028.7632403297571</v>
      </c>
      <c r="AE43">
        <f>'IDT-1'!C43</f>
        <v>-8.4670000000000005</v>
      </c>
      <c r="AF43" s="26"/>
      <c r="AG43">
        <f t="shared" si="2"/>
        <v>1020.2962403297571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8.7722455296405286</v>
      </c>
      <c r="F44">
        <f>GT_Spot!Q44</f>
        <v>0</v>
      </c>
      <c r="G44">
        <f>PPCL_NG!Q44</f>
        <v>9.9600000000000009</v>
      </c>
      <c r="H44">
        <f>PPCL_Spot!Q44</f>
        <v>38.248161146098745</v>
      </c>
      <c r="I44">
        <f>Bawana_NG!Q44</f>
        <v>49.92</v>
      </c>
      <c r="J44">
        <f>Bawana_RLNG!Q44</f>
        <v>0</v>
      </c>
      <c r="K44">
        <f>Bawana_Spot!Q44</f>
        <v>40</v>
      </c>
      <c r="L44">
        <f>TWOMCL!P44</f>
        <v>0</v>
      </c>
      <c r="M44">
        <f>EDWPCL!T44</f>
        <v>0</v>
      </c>
      <c r="N44">
        <f>'MSW BWN'!T44</f>
        <v>3.7905399999999991</v>
      </c>
      <c r="O44">
        <f>BYPL_ISGS_exbus!BB44</f>
        <v>675.64581354766619</v>
      </c>
      <c r="P44" s="77">
        <v>68.180000000000007</v>
      </c>
      <c r="Q44" s="77">
        <v>17.149999999999999</v>
      </c>
      <c r="R44" s="80">
        <v>23.749999999999996</v>
      </c>
      <c r="S44" s="80">
        <v>0</v>
      </c>
      <c r="T44" s="78">
        <f>SUMPRODUCT(LTA!F44:AJ44,LTA!F$101:AJ$101,LTA!F$104:AJ$104)</f>
        <v>138.88</v>
      </c>
      <c r="U44" s="78">
        <f>SUMPRODUCT(LTA!F44:AJ44,LTA!F$102:AJ$102,LTA!F$104:AJ$104)</f>
        <v>102.60000000000001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-90</v>
      </c>
      <c r="AA44" s="117">
        <f>STOA!I44</f>
        <v>14.440000000000001</v>
      </c>
      <c r="AB44" s="117">
        <f>-STOA!O44</f>
        <v>-20</v>
      </c>
      <c r="AC44">
        <f t="shared" si="0"/>
        <v>11.549138792629407</v>
      </c>
      <c r="AD44">
        <f t="shared" si="1"/>
        <v>1059.787621430776</v>
      </c>
      <c r="AE44">
        <f>'IDT-1'!C44</f>
        <v>-16.510999999999999</v>
      </c>
      <c r="AF44" s="26"/>
      <c r="AG44">
        <f t="shared" si="2"/>
        <v>1043.276621430776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8.7722455296405286</v>
      </c>
      <c r="F45">
        <f>GT_Spot!Q45</f>
        <v>0</v>
      </c>
      <c r="G45">
        <f>PPCL_NG!Q45</f>
        <v>9.9600000000000009</v>
      </c>
      <c r="H45">
        <f>PPCL_Spot!Q45</f>
        <v>38.248161146098745</v>
      </c>
      <c r="I45">
        <f>Bawana_NG!Q45</f>
        <v>49.92</v>
      </c>
      <c r="J45">
        <f>Bawana_RLNG!Q45</f>
        <v>0</v>
      </c>
      <c r="K45">
        <f>Bawana_Spot!Q45</f>
        <v>40</v>
      </c>
      <c r="L45">
        <f>TWOMCL!P45</f>
        <v>0</v>
      </c>
      <c r="M45">
        <f>EDWPCL!T45</f>
        <v>0</v>
      </c>
      <c r="N45">
        <f>'MSW BWN'!T45</f>
        <v>4.0935919999999992</v>
      </c>
      <c r="O45">
        <f>BYPL_ISGS_exbus!BB45</f>
        <v>675.65664636008785</v>
      </c>
      <c r="P45" s="77">
        <v>68.180000000000007</v>
      </c>
      <c r="Q45" s="77">
        <v>17.149999999999999</v>
      </c>
      <c r="R45" s="80">
        <v>23.749999999999996</v>
      </c>
      <c r="S45" s="80">
        <v>0</v>
      </c>
      <c r="T45" s="78">
        <f>SUMPRODUCT(LTA!F45:AJ45,LTA!F$101:AJ$101,LTA!F$104:AJ$104)</f>
        <v>146.66</v>
      </c>
      <c r="U45" s="78">
        <f>SUMPRODUCT(LTA!F45:AJ45,LTA!F$102:AJ$102,LTA!F$104:AJ$104)</f>
        <v>102.43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-70</v>
      </c>
      <c r="AA45" s="117">
        <f>STOA!I45</f>
        <v>14.74</v>
      </c>
      <c r="AB45" s="117">
        <f>-STOA!O45</f>
        <v>-20</v>
      </c>
      <c r="AC45">
        <f t="shared" si="0"/>
        <v>11.355165153312857</v>
      </c>
      <c r="AD45">
        <f t="shared" si="1"/>
        <v>1098.2054798825143</v>
      </c>
      <c r="AE45">
        <f>'IDT-1'!C45</f>
        <v>-22.861999999999998</v>
      </c>
      <c r="AF45" s="26"/>
      <c r="AG45">
        <f t="shared" si="2"/>
        <v>1075.3434798825142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8.7722455296405286</v>
      </c>
      <c r="F46">
        <f>GT_Spot!Q46</f>
        <v>0</v>
      </c>
      <c r="G46">
        <f>PPCL_NG!Q46</f>
        <v>9.9600000000000009</v>
      </c>
      <c r="H46">
        <f>PPCL_Spot!Q46</f>
        <v>38.248161146098745</v>
      </c>
      <c r="I46">
        <f>Bawana_NG!Q46</f>
        <v>49.92</v>
      </c>
      <c r="J46">
        <f>Bawana_RLNG!Q46</f>
        <v>0</v>
      </c>
      <c r="K46">
        <f>Bawana_Spot!Q46</f>
        <v>40</v>
      </c>
      <c r="L46">
        <f>TWOMCL!P46</f>
        <v>0</v>
      </c>
      <c r="M46">
        <f>EDWPCL!T46</f>
        <v>0</v>
      </c>
      <c r="N46">
        <f>'MSW BWN'!T46</f>
        <v>4.3086919999999989</v>
      </c>
      <c r="O46">
        <f>BYPL_ISGS_exbus!BB46</f>
        <v>675.62552831208779</v>
      </c>
      <c r="P46" s="77">
        <v>68.180000000000007</v>
      </c>
      <c r="Q46" s="77">
        <v>17.149999999999999</v>
      </c>
      <c r="R46" s="80">
        <v>23.749999999999996</v>
      </c>
      <c r="S46" s="80">
        <v>0</v>
      </c>
      <c r="T46" s="78">
        <f>SUMPRODUCT(LTA!F46:AJ46,LTA!F$101:AJ$101,LTA!F$104:AJ$104)</f>
        <v>150.68</v>
      </c>
      <c r="U46" s="78">
        <f>SUMPRODUCT(LTA!F46:AJ46,LTA!F$102:AJ$102,LTA!F$104:AJ$104)</f>
        <v>102.58000000000001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-55</v>
      </c>
      <c r="AA46" s="117">
        <f>STOA!I46</f>
        <v>14.74</v>
      </c>
      <c r="AB46" s="117">
        <f>-STOA!O46</f>
        <v>-20</v>
      </c>
      <c r="AC46">
        <f t="shared" si="0"/>
        <v>11.260308281657526</v>
      </c>
      <c r="AD46">
        <f t="shared" si="1"/>
        <v>1117.6543187061695</v>
      </c>
      <c r="AE46">
        <f>'IDT-1'!C46</f>
        <v>-30.905000000000001</v>
      </c>
      <c r="AF46" s="26"/>
      <c r="AG46">
        <f t="shared" si="2"/>
        <v>1086.7493187061696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8.7722455296405286</v>
      </c>
      <c r="F47">
        <f>GT_Spot!Q47</f>
        <v>0</v>
      </c>
      <c r="G47">
        <f>PPCL_NG!Q47</f>
        <v>9.9600000000000009</v>
      </c>
      <c r="H47">
        <f>PPCL_Spot!Q47</f>
        <v>38.248161146098745</v>
      </c>
      <c r="I47">
        <f>Bawana_NG!Q47</f>
        <v>49.92</v>
      </c>
      <c r="J47">
        <f>Bawana_RLNG!Q47</f>
        <v>0</v>
      </c>
      <c r="K47">
        <f>Bawana_Spot!Q47</f>
        <v>40</v>
      </c>
      <c r="L47">
        <f>TWOMCL!P47</f>
        <v>0</v>
      </c>
      <c r="M47">
        <f>EDWPCL!T47</f>
        <v>0</v>
      </c>
      <c r="N47">
        <f>'MSW BWN'!T47</f>
        <v>4.5333519999999989</v>
      </c>
      <c r="O47">
        <f>BYPL_ISGS_exbus!BB47</f>
        <v>672.16469982608783</v>
      </c>
      <c r="P47" s="77">
        <v>68.180000000000007</v>
      </c>
      <c r="Q47" s="77">
        <v>17.149999999999999</v>
      </c>
      <c r="R47" s="80">
        <v>23.749999999999996</v>
      </c>
      <c r="S47" s="80">
        <v>0</v>
      </c>
      <c r="T47" s="78">
        <f>SUMPRODUCT(LTA!F47:AJ47,LTA!F$101:AJ$101,LTA!F$104:AJ$104)</f>
        <v>153.26</v>
      </c>
      <c r="U47" s="78">
        <f>SUMPRODUCT(LTA!F47:AJ47,LTA!F$102:AJ$102,LTA!F$104:AJ$104)</f>
        <v>99.11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-40</v>
      </c>
      <c r="AA47" s="117">
        <f>STOA!I47</f>
        <v>14.74</v>
      </c>
      <c r="AB47" s="117">
        <f>-STOA!O47</f>
        <v>-20</v>
      </c>
      <c r="AC47">
        <f t="shared" si="0"/>
        <v>11.357169911813656</v>
      </c>
      <c r="AD47">
        <f t="shared" si="1"/>
        <v>1098.4312885900133</v>
      </c>
      <c r="AE47">
        <f>'IDT-1'!C47</f>
        <v>-35.139000000000003</v>
      </c>
      <c r="AF47" s="26"/>
      <c r="AG47">
        <f t="shared" si="2"/>
        <v>1063.2922885900134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-30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7.4593954156792623</v>
      </c>
      <c r="F48">
        <f>GT_Spot!Q48</f>
        <v>0</v>
      </c>
      <c r="G48">
        <f>PPCL_NG!Q48</f>
        <v>9.9600000000000009</v>
      </c>
      <c r="H48">
        <f>PPCL_Spot!Q48</f>
        <v>38.248161146098745</v>
      </c>
      <c r="I48">
        <f>Bawana_NG!Q48</f>
        <v>49.92</v>
      </c>
      <c r="J48">
        <f>Bawana_RLNG!Q48</f>
        <v>0</v>
      </c>
      <c r="K48">
        <f>Bawana_Spot!Q48</f>
        <v>50</v>
      </c>
      <c r="L48">
        <f>TWOMCL!P48</f>
        <v>0</v>
      </c>
      <c r="M48">
        <f>EDWPCL!T48</f>
        <v>0</v>
      </c>
      <c r="N48">
        <f>'MSW BWN'!T48</f>
        <v>4.4511359999999991</v>
      </c>
      <c r="O48">
        <f>BYPL_ISGS_exbus!BB48</f>
        <v>663.9144314172961</v>
      </c>
      <c r="P48" s="77">
        <v>68.180000000000007</v>
      </c>
      <c r="Q48" s="77">
        <v>17.149999999999999</v>
      </c>
      <c r="R48" s="80">
        <v>23.749999999999996</v>
      </c>
      <c r="S48" s="80">
        <v>0</v>
      </c>
      <c r="T48" s="78">
        <f>SUMPRODUCT(LTA!F48:AJ48,LTA!F$101:AJ$101,LTA!F$104:AJ$104)</f>
        <v>154.97999999999999</v>
      </c>
      <c r="U48" s="78">
        <f>SUMPRODUCT(LTA!F48:AJ48,LTA!F$102:AJ$102,LTA!F$104:AJ$104)</f>
        <v>99.25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-20</v>
      </c>
      <c r="AA48" s="117">
        <f>STOA!I48</f>
        <v>14.74</v>
      </c>
      <c r="AB48" s="117">
        <f>-STOA!O48</f>
        <v>-20</v>
      </c>
      <c r="AC48">
        <f t="shared" si="0"/>
        <v>10.932752591903665</v>
      </c>
      <c r="AD48">
        <f t="shared" si="1"/>
        <v>1151.0703713871703</v>
      </c>
      <c r="AE48">
        <f>'IDT-1'!C48</f>
        <v>-41.49</v>
      </c>
      <c r="AF48" s="26"/>
      <c r="AG48">
        <f t="shared" si="2"/>
        <v>1109.5803713871703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4.270003289890977</v>
      </c>
      <c r="F49">
        <f>GT_Spot!Q49</f>
        <v>0</v>
      </c>
      <c r="G49">
        <f>PPCL_NG!Q49</f>
        <v>9.9600000000000009</v>
      </c>
      <c r="H49">
        <f>PPCL_Spot!Q49</f>
        <v>33.431607288811961</v>
      </c>
      <c r="I49">
        <f>Bawana_NG!Q49</f>
        <v>49.92</v>
      </c>
      <c r="J49">
        <f>Bawana_RLNG!Q49</f>
        <v>0</v>
      </c>
      <c r="K49">
        <f>Bawana_Spot!Q49</f>
        <v>50</v>
      </c>
      <c r="L49">
        <f>TWOMCL!P49</f>
        <v>0</v>
      </c>
      <c r="M49">
        <f>EDWPCL!T49</f>
        <v>0</v>
      </c>
      <c r="N49">
        <f>'MSW BWN'!T49</f>
        <v>4.2953079999999995</v>
      </c>
      <c r="O49">
        <f>BYPL_ISGS_exbus!BB49</f>
        <v>664.06295207529615</v>
      </c>
      <c r="P49" s="77">
        <v>68.180000000000007</v>
      </c>
      <c r="Q49" s="77">
        <v>17.149999999999999</v>
      </c>
      <c r="R49" s="80">
        <v>23.749999999999996</v>
      </c>
      <c r="S49" s="80">
        <v>0</v>
      </c>
      <c r="T49" s="78">
        <f>SUMPRODUCT(LTA!F49:AJ49,LTA!F$101:AJ$101,LTA!F$104:AJ$104)</f>
        <v>157.28</v>
      </c>
      <c r="U49" s="78">
        <f>SUMPRODUCT(LTA!F49:AJ49,LTA!F$102:AJ$102,LTA!F$104:AJ$104)</f>
        <v>99.4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-15</v>
      </c>
      <c r="AA49" s="117">
        <f>STOA!I49</f>
        <v>14.74</v>
      </c>
      <c r="AB49" s="117">
        <f>-STOA!O49</f>
        <v>-20</v>
      </c>
      <c r="AC49">
        <f t="shared" si="0"/>
        <v>10.97272532503203</v>
      </c>
      <c r="AD49">
        <f t="shared" si="1"/>
        <v>1165.6171453289674</v>
      </c>
      <c r="AE49">
        <f>'IDT-1'!C49</f>
        <v>-39.372999999999998</v>
      </c>
      <c r="AF49" s="26"/>
      <c r="AG49">
        <f t="shared" si="2"/>
        <v>1126.2441453289673</v>
      </c>
      <c r="AI49" s="75">
        <f>PXIL!I49</f>
        <v>0</v>
      </c>
      <c r="AJ49" s="75">
        <f>PXIL!O49</f>
        <v>0</v>
      </c>
      <c r="AK49" s="75">
        <f>RTM_IEX!I49</f>
        <v>15.15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12.768102644677507</v>
      </c>
      <c r="F50">
        <f>GT_Spot!Q50</f>
        <v>0</v>
      </c>
      <c r="G50">
        <f>PPCL_NG!Q50</f>
        <v>9.9600000000000009</v>
      </c>
      <c r="H50">
        <f>PPCL_Spot!Q50</f>
        <v>38.248161146098745</v>
      </c>
      <c r="I50">
        <f>Bawana_NG!Q50</f>
        <v>49.92</v>
      </c>
      <c r="J50">
        <f>Bawana_RLNG!Q50</f>
        <v>0</v>
      </c>
      <c r="K50">
        <f>Bawana_Spot!Q50</f>
        <v>50</v>
      </c>
      <c r="L50">
        <f>TWOMCL!P50</f>
        <v>0</v>
      </c>
      <c r="M50">
        <f>EDWPCL!T50</f>
        <v>0</v>
      </c>
      <c r="N50">
        <f>'MSW BWN'!T50</f>
        <v>4.2216959999999997</v>
      </c>
      <c r="O50">
        <f>BYPL_ISGS_exbus!BB50</f>
        <v>663.80252943129631</v>
      </c>
      <c r="P50" s="77">
        <v>68.180000000000007</v>
      </c>
      <c r="Q50" s="77">
        <v>17.149999999999999</v>
      </c>
      <c r="R50" s="80">
        <v>23.749999999999996</v>
      </c>
      <c r="S50" s="80">
        <v>0</v>
      </c>
      <c r="T50" s="78">
        <f>SUMPRODUCT(LTA!F50:AJ50,LTA!F$101:AJ$101,LTA!F$104:AJ$104)</f>
        <v>157.5</v>
      </c>
      <c r="U50" s="78">
        <f>SUMPRODUCT(LTA!F50:AJ50,LTA!F$102:AJ$102,LTA!F$104:AJ$104)</f>
        <v>99.600000000000009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14.74</v>
      </c>
      <c r="AB50" s="117">
        <f>-STOA!O50</f>
        <v>-20</v>
      </c>
      <c r="AC50">
        <f t="shared" si="0"/>
        <v>10.824158855598146</v>
      </c>
      <c r="AD50">
        <f t="shared" si="1"/>
        <v>1179.0163303664744</v>
      </c>
      <c r="AE50">
        <f>'IDT-1'!C50</f>
        <v>-47.84</v>
      </c>
      <c r="AF50" s="26"/>
      <c r="AG50">
        <f t="shared" si="2"/>
        <v>1131.1763303664745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3.4201488897364811</v>
      </c>
      <c r="F51">
        <f>GT_Spot!Q51</f>
        <v>0</v>
      </c>
      <c r="G51">
        <f>PPCL_NG!Q51</f>
        <v>9.9600000000000009</v>
      </c>
      <c r="H51">
        <f>PPCL_Spot!Q51</f>
        <v>33.431607288811961</v>
      </c>
      <c r="I51">
        <f>Bawana_NG!Q51</f>
        <v>49.92</v>
      </c>
      <c r="J51">
        <f>Bawana_RLNG!Q51</f>
        <v>0</v>
      </c>
      <c r="K51">
        <f>Bawana_Spot!Q51</f>
        <v>50</v>
      </c>
      <c r="L51">
        <f>TWOMCL!P51</f>
        <v>0</v>
      </c>
      <c r="M51">
        <f>EDWPCL!T51</f>
        <v>0</v>
      </c>
      <c r="N51">
        <f>'MSW BWN'!T51</f>
        <v>4.4559159999999984</v>
      </c>
      <c r="O51">
        <f>BYPL_ISGS_exbus!BB51</f>
        <v>669.8873328572962</v>
      </c>
      <c r="P51" s="77">
        <v>68.180000000000007</v>
      </c>
      <c r="Q51" s="77">
        <v>17.149999999999999</v>
      </c>
      <c r="R51" s="80">
        <v>23.749999999999996</v>
      </c>
      <c r="S51" s="80">
        <v>0</v>
      </c>
      <c r="T51" s="78">
        <f>SUMPRODUCT(LTA!F51:AJ51,LTA!F$101:AJ$101,LTA!F$104:AJ$104)</f>
        <v>158.45999999999998</v>
      </c>
      <c r="U51" s="78">
        <f>SUMPRODUCT(LTA!F51:AJ51,LTA!F$102:AJ$102,LTA!F$104:AJ$104)</f>
        <v>100.12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14.74</v>
      </c>
      <c r="AB51" s="117">
        <f>-STOA!O51</f>
        <v>-20</v>
      </c>
      <c r="AC51">
        <f t="shared" si="0"/>
        <v>10.768142594759338</v>
      </c>
      <c r="AD51">
        <f t="shared" si="1"/>
        <v>1172.7068624410851</v>
      </c>
      <c r="AE51">
        <f>'IDT-1'!C51</f>
        <v>-40</v>
      </c>
      <c r="AF51" s="26"/>
      <c r="AG51">
        <f t="shared" si="2"/>
        <v>1132.7068624410851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15.484375453208925</v>
      </c>
      <c r="F52">
        <f>GT_Spot!Q52</f>
        <v>0</v>
      </c>
      <c r="G52">
        <f>PPCL_NG!Q52</f>
        <v>9.9600000000000009</v>
      </c>
      <c r="H52">
        <f>PPCL_Spot!Q52</f>
        <v>38.25</v>
      </c>
      <c r="I52">
        <f>Bawana_NG!Q52</f>
        <v>49.92</v>
      </c>
      <c r="J52">
        <f>Bawana_RLNG!Q52</f>
        <v>0</v>
      </c>
      <c r="K52">
        <f>Bawana_Spot!Q52</f>
        <v>60</v>
      </c>
      <c r="L52">
        <f>TWOMCL!P52</f>
        <v>0</v>
      </c>
      <c r="M52">
        <f>EDWPCL!T52</f>
        <v>0</v>
      </c>
      <c r="N52">
        <f>'MSW BWN'!T52</f>
        <v>4.4874639999999992</v>
      </c>
      <c r="O52">
        <f>BYPL_ISGS_exbus!BB52</f>
        <v>672.90731284729623</v>
      </c>
      <c r="P52" s="77">
        <v>68.180000000000007</v>
      </c>
      <c r="Q52" s="77">
        <v>17.149999999999999</v>
      </c>
      <c r="R52" s="80">
        <v>23.749999999999996</v>
      </c>
      <c r="S52" s="80">
        <v>0</v>
      </c>
      <c r="T52" s="78">
        <f>SUMPRODUCT(LTA!F52:AJ52,LTA!F$101:AJ$101,LTA!F$104:AJ$104)</f>
        <v>157.61000000000001</v>
      </c>
      <c r="U52" s="78">
        <f>SUMPRODUCT(LTA!F52:AJ52,LTA!F$102:AJ$102,LTA!F$104:AJ$104)</f>
        <v>100.33000000000001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14.74</v>
      </c>
      <c r="AB52" s="117">
        <f>-STOA!O52</f>
        <v>-20</v>
      </c>
      <c r="AC52">
        <f t="shared" si="0"/>
        <v>11.025931090688351</v>
      </c>
      <c r="AD52">
        <f t="shared" si="1"/>
        <v>1201.7432212098167</v>
      </c>
      <c r="AE52">
        <f>'IDT-1'!C52</f>
        <v>-35</v>
      </c>
      <c r="AF52" s="26"/>
      <c r="AG52">
        <f t="shared" si="2"/>
        <v>1166.7432212098167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15.484375453208925</v>
      </c>
      <c r="F53">
        <f>GT_Spot!Q53</f>
        <v>0</v>
      </c>
      <c r="G53">
        <f>PPCL_NG!Q53</f>
        <v>9.9600000000000009</v>
      </c>
      <c r="H53">
        <f>PPCL_Spot!Q53</f>
        <v>38.25</v>
      </c>
      <c r="I53">
        <f>Bawana_NG!Q53</f>
        <v>49.92</v>
      </c>
      <c r="J53">
        <f>Bawana_RLNG!Q53</f>
        <v>0</v>
      </c>
      <c r="K53">
        <f>Bawana_Spot!Q53</f>
        <v>65</v>
      </c>
      <c r="L53">
        <f>TWOMCL!P53</f>
        <v>0</v>
      </c>
      <c r="M53">
        <f>EDWPCL!T53</f>
        <v>0</v>
      </c>
      <c r="N53">
        <f>'MSW BWN'!T53</f>
        <v>4.4970239999999988</v>
      </c>
      <c r="O53">
        <f>BYPL_ISGS_exbus!BB53</f>
        <v>678.97835506129616</v>
      </c>
      <c r="P53" s="77">
        <v>68.180000000000007</v>
      </c>
      <c r="Q53" s="77">
        <v>17.149999999999999</v>
      </c>
      <c r="R53" s="80">
        <v>23.749999999999996</v>
      </c>
      <c r="S53" s="80">
        <v>0</v>
      </c>
      <c r="T53" s="78">
        <f>SUMPRODUCT(LTA!F53:AJ53,LTA!F$101:AJ$101,LTA!F$104:AJ$104)</f>
        <v>158.56</v>
      </c>
      <c r="U53" s="78">
        <f>SUMPRODUCT(LTA!F53:AJ53,LTA!F$102:AJ$102,LTA!F$104:AJ$104)</f>
        <v>108.15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14.74</v>
      </c>
      <c r="AB53" s="117">
        <f>-STOA!O53</f>
        <v>-20</v>
      </c>
      <c r="AC53">
        <f t="shared" si="0"/>
        <v>11.370368390171553</v>
      </c>
      <c r="AD53">
        <f t="shared" si="1"/>
        <v>1240.5393861243338</v>
      </c>
      <c r="AE53">
        <f>'IDT-1'!C53</f>
        <v>-30</v>
      </c>
      <c r="AF53" s="26"/>
      <c r="AG53">
        <f t="shared" si="2"/>
        <v>1210.5393861243338</v>
      </c>
      <c r="AI53" s="75">
        <f>PXIL!I53</f>
        <v>0</v>
      </c>
      <c r="AJ53" s="75">
        <f>PXIL!O53</f>
        <v>0</v>
      </c>
      <c r="AK53" s="75">
        <f>RTM_IEX!I53</f>
        <v>19.29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3.3019036287923846</v>
      </c>
      <c r="F54">
        <f>GT_Spot!Q54</f>
        <v>0</v>
      </c>
      <c r="G54">
        <f>PPCL_NG!Q54</f>
        <v>9.9600000000000009</v>
      </c>
      <c r="H54">
        <f>PPCL_Spot!Q54</f>
        <v>33.431607288811961</v>
      </c>
      <c r="I54">
        <f>Bawana_NG!Q54</f>
        <v>49.92</v>
      </c>
      <c r="J54">
        <f>Bawana_RLNG!Q54</f>
        <v>0</v>
      </c>
      <c r="K54">
        <f>Bawana_Spot!Q54</f>
        <v>65</v>
      </c>
      <c r="L54">
        <f>TWOMCL!P54</f>
        <v>0</v>
      </c>
      <c r="M54">
        <f>EDWPCL!T54</f>
        <v>0</v>
      </c>
      <c r="N54">
        <f>'MSW BWN'!T54</f>
        <v>4.1203599999999989</v>
      </c>
      <c r="O54">
        <f>BYPL_ISGS_exbus!BB54</f>
        <v>678.99557067329624</v>
      </c>
      <c r="P54" s="77">
        <v>68.180000000000007</v>
      </c>
      <c r="Q54" s="77">
        <v>17.149999999999999</v>
      </c>
      <c r="R54" s="80">
        <v>23.749999999999996</v>
      </c>
      <c r="S54" s="80">
        <v>0</v>
      </c>
      <c r="T54" s="78">
        <f>SUMPRODUCT(LTA!F54:AJ54,LTA!F$101:AJ$101,LTA!F$104:AJ$104)</f>
        <v>159.22</v>
      </c>
      <c r="U54" s="78">
        <f>SUMPRODUCT(LTA!F54:AJ54,LTA!F$102:AJ$102,LTA!F$104:AJ$104)</f>
        <v>108.67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14.74</v>
      </c>
      <c r="AB54" s="117">
        <f>-STOA!O54</f>
        <v>-20</v>
      </c>
      <c r="AC54">
        <f t="shared" si="0"/>
        <v>11.05822963644383</v>
      </c>
      <c r="AD54">
        <f t="shared" si="1"/>
        <v>1205.3812119544566</v>
      </c>
      <c r="AE54">
        <f>'IDT-1'!C54</f>
        <v>-25</v>
      </c>
      <c r="AF54" s="26"/>
      <c r="AG54">
        <f t="shared" si="2"/>
        <v>1180.3812119544566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2.806618084473528</v>
      </c>
      <c r="F55">
        <f>GT_Spot!Q55</f>
        <v>0</v>
      </c>
      <c r="G55">
        <f>PPCL_NG!Q55</f>
        <v>9.9600000000000009</v>
      </c>
      <c r="H55">
        <f>PPCL_Spot!Q55</f>
        <v>33.431607288811961</v>
      </c>
      <c r="I55">
        <f>Bawana_NG!Q55</f>
        <v>49.92</v>
      </c>
      <c r="J55">
        <f>Bawana_RLNG!Q55</f>
        <v>0</v>
      </c>
      <c r="K55">
        <f>Bawana_Spot!Q55</f>
        <v>50</v>
      </c>
      <c r="L55">
        <f>TWOMCL!P55</f>
        <v>0</v>
      </c>
      <c r="M55">
        <f>EDWPCL!T55</f>
        <v>0</v>
      </c>
      <c r="N55">
        <f>'MSW BWN'!T55</f>
        <v>4.1710279999999997</v>
      </c>
      <c r="O55">
        <f>BYPL_ISGS_exbus!BB55</f>
        <v>680.33935462529621</v>
      </c>
      <c r="P55" s="77">
        <v>68.180000000000007</v>
      </c>
      <c r="Q55" s="77">
        <v>17.149999999999999</v>
      </c>
      <c r="R55" s="80">
        <v>23.749999999999996</v>
      </c>
      <c r="S55" s="80">
        <v>0</v>
      </c>
      <c r="T55" s="78">
        <f>SUMPRODUCT(LTA!F55:AJ55,LTA!F$101:AJ$101,LTA!F$104:AJ$104)</f>
        <v>156.47999999999999</v>
      </c>
      <c r="U55" s="78">
        <f>SUMPRODUCT(LTA!F55:AJ55,LTA!F$102:AJ$102,LTA!F$104:AJ$104)</f>
        <v>109.61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14.74</v>
      </c>
      <c r="AB55" s="117">
        <f>-STOA!O55</f>
        <v>-20</v>
      </c>
      <c r="AC55">
        <f t="shared" si="0"/>
        <v>10.918302300831423</v>
      </c>
      <c r="AD55">
        <f t="shared" si="1"/>
        <v>1189.6203056977502</v>
      </c>
      <c r="AE55">
        <f>'IDT-1'!C55</f>
        <v>-30</v>
      </c>
      <c r="AF55" s="26"/>
      <c r="AG55">
        <f t="shared" si="2"/>
        <v>1159.6203056977502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2.7636377156454492</v>
      </c>
      <c r="F56">
        <f>GT_Spot!Q56</f>
        <v>0</v>
      </c>
      <c r="G56">
        <f>PPCL_NG!Q56</f>
        <v>9.9600000000000009</v>
      </c>
      <c r="H56">
        <f>PPCL_Spot!Q56</f>
        <v>33.431607288811961</v>
      </c>
      <c r="I56">
        <f>Bawana_NG!Q56</f>
        <v>49.92</v>
      </c>
      <c r="J56">
        <f>Bawana_RLNG!Q56</f>
        <v>0</v>
      </c>
      <c r="K56">
        <f>Bawana_Spot!Q56</f>
        <v>50</v>
      </c>
      <c r="L56">
        <f>TWOMCL!P56</f>
        <v>0</v>
      </c>
      <c r="M56">
        <f>EDWPCL!T56</f>
        <v>0</v>
      </c>
      <c r="N56">
        <f>'MSW BWN'!T56</f>
        <v>4.3316359999999987</v>
      </c>
      <c r="O56">
        <f>BYPL_ISGS_exbus!BB56</f>
        <v>683.55065833729611</v>
      </c>
      <c r="P56" s="77">
        <v>68.180000000000007</v>
      </c>
      <c r="Q56" s="77">
        <v>17.149999999999999</v>
      </c>
      <c r="R56" s="80">
        <v>23.749999999999996</v>
      </c>
      <c r="S56" s="80">
        <v>0</v>
      </c>
      <c r="T56" s="78">
        <f>SUMPRODUCT(LTA!F56:AJ56,LTA!F$101:AJ$101,LTA!F$104:AJ$104)</f>
        <v>149.72</v>
      </c>
      <c r="U56" s="78">
        <f>SUMPRODUCT(LTA!F56:AJ56,LTA!F$102:AJ$102,LTA!F$104:AJ$104)</f>
        <v>110.23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14.74</v>
      </c>
      <c r="AB56" s="117">
        <f>-STOA!O56</f>
        <v>-20</v>
      </c>
      <c r="AC56">
        <f t="shared" si="0"/>
        <v>10.893564896651338</v>
      </c>
      <c r="AD56">
        <f t="shared" si="1"/>
        <v>1186.8339744451023</v>
      </c>
      <c r="AE56">
        <f>'IDT-1'!C56</f>
        <v>-30</v>
      </c>
      <c r="AF56" s="26"/>
      <c r="AG56">
        <f t="shared" si="2"/>
        <v>1156.8339744451023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2.7636377156454492</v>
      </c>
      <c r="F57">
        <f>GT_Spot!Q57</f>
        <v>0</v>
      </c>
      <c r="G57">
        <f>PPCL_NG!Q57</f>
        <v>9.9600000000000009</v>
      </c>
      <c r="H57">
        <f>PPCL_Spot!Q57</f>
        <v>33.431607288811961</v>
      </c>
      <c r="I57">
        <f>Bawana_NG!Q57</f>
        <v>49.92</v>
      </c>
      <c r="J57">
        <f>Bawana_RLNG!Q57</f>
        <v>0</v>
      </c>
      <c r="K57">
        <f>Bawana_Spot!Q57</f>
        <v>40</v>
      </c>
      <c r="L57">
        <f>TWOMCL!P57</f>
        <v>0</v>
      </c>
      <c r="M57">
        <f>EDWPCL!T57</f>
        <v>0</v>
      </c>
      <c r="N57">
        <f>'MSW BWN'!T57</f>
        <v>4.4692999999999987</v>
      </c>
      <c r="O57">
        <f>BYPL_ISGS_exbus!BB57</f>
        <v>683.54576020129616</v>
      </c>
      <c r="P57" s="77">
        <v>68.180000000000007</v>
      </c>
      <c r="Q57" s="77">
        <v>17.149999999999999</v>
      </c>
      <c r="R57" s="80">
        <v>23.749999999999996</v>
      </c>
      <c r="S57" s="80">
        <v>0</v>
      </c>
      <c r="T57" s="78">
        <f>SUMPRODUCT(LTA!F57:AJ57,LTA!F$101:AJ$101,LTA!F$104:AJ$104)</f>
        <v>148.76999999999998</v>
      </c>
      <c r="U57" s="78">
        <f>SUMPRODUCT(LTA!F57:AJ57,LTA!F$102:AJ$102,LTA!F$104:AJ$104)</f>
        <v>109.74000000000001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14.74</v>
      </c>
      <c r="AB57" s="117">
        <f>-STOA!O57</f>
        <v>-20</v>
      </c>
      <c r="AC57">
        <f t="shared" si="0"/>
        <v>11.13143008209796</v>
      </c>
      <c r="AD57">
        <f t="shared" si="1"/>
        <v>1137.2888751236558</v>
      </c>
      <c r="AE57">
        <f>'IDT-1'!C57</f>
        <v>-15</v>
      </c>
      <c r="AF57" s="26"/>
      <c r="AG57">
        <f t="shared" si="2"/>
        <v>1122.2888751236558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-38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2.4467122131167849</v>
      </c>
      <c r="F58">
        <f>GT_Spot!Q58</f>
        <v>0</v>
      </c>
      <c r="G58">
        <f>PPCL_NG!Q58</f>
        <v>9.9600000000000009</v>
      </c>
      <c r="H58">
        <f>PPCL_Spot!Q58</f>
        <v>33.431607288811961</v>
      </c>
      <c r="I58">
        <f>Bawana_NG!Q58</f>
        <v>49.92</v>
      </c>
      <c r="J58">
        <f>Bawana_RLNG!Q58</f>
        <v>0</v>
      </c>
      <c r="K58">
        <f>Bawana_Spot!Q58</f>
        <v>56.653785499498838</v>
      </c>
      <c r="L58">
        <f>TWOMCL!P58</f>
        <v>0</v>
      </c>
      <c r="M58">
        <f>EDWPCL!T58</f>
        <v>0</v>
      </c>
      <c r="N58">
        <f>'MSW BWN'!T58</f>
        <v>4.423411999999999</v>
      </c>
      <c r="O58">
        <f>BYPL_ISGS_exbus!BB58</f>
        <v>683.56412846529611</v>
      </c>
      <c r="P58" s="77">
        <v>68.180000000000007</v>
      </c>
      <c r="Q58" s="77">
        <v>17.149999999999999</v>
      </c>
      <c r="R58" s="80">
        <v>23.749999999999996</v>
      </c>
      <c r="S58" s="80">
        <v>0</v>
      </c>
      <c r="T58" s="78">
        <f>SUMPRODUCT(LTA!F58:AJ58,LTA!F$101:AJ$101,LTA!F$104:AJ$104)</f>
        <v>146.05000000000001</v>
      </c>
      <c r="U58" s="78">
        <f>SUMPRODUCT(LTA!F58:AJ58,LTA!F$102:AJ$102,LTA!F$104:AJ$104)</f>
        <v>110.04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14.74</v>
      </c>
      <c r="AB58" s="117">
        <f>-STOA!O58</f>
        <v>-20</v>
      </c>
      <c r="AC58">
        <f t="shared" si="0"/>
        <v>11.005068705773029</v>
      </c>
      <c r="AD58">
        <f t="shared" si="1"/>
        <v>1179.3045767609508</v>
      </c>
      <c r="AE58">
        <f>'IDT-1'!C58</f>
        <v>0</v>
      </c>
      <c r="AF58" s="26"/>
      <c r="AG58">
        <f t="shared" si="2"/>
        <v>1179.3045767609508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2.4467122131167849</v>
      </c>
      <c r="F59">
        <f>GT_Spot!Q59</f>
        <v>0</v>
      </c>
      <c r="G59">
        <f>PPCL_NG!Q59</f>
        <v>9.9600000000000009</v>
      </c>
      <c r="H59">
        <f>PPCL_Spot!Q59</f>
        <v>33.431607288811961</v>
      </c>
      <c r="I59">
        <f>Bawana_NG!Q59</f>
        <v>49.92</v>
      </c>
      <c r="J59">
        <f>Bawana_RLNG!Q59</f>
        <v>0</v>
      </c>
      <c r="K59">
        <f>Bawana_Spot!Q59</f>
        <v>82.4</v>
      </c>
      <c r="L59">
        <f>TWOMCL!P59</f>
        <v>0</v>
      </c>
      <c r="M59">
        <f>EDWPCL!T59</f>
        <v>0</v>
      </c>
      <c r="N59">
        <f>'MSW BWN'!T59</f>
        <v>4.5792399999999995</v>
      </c>
      <c r="O59">
        <f>BYPL_ISGS_exbus!BB59</f>
        <v>683.56484880929622</v>
      </c>
      <c r="P59" s="77">
        <v>68.180000000000007</v>
      </c>
      <c r="Q59" s="77">
        <v>17.149999999999999</v>
      </c>
      <c r="R59" s="80">
        <v>23.749999999999996</v>
      </c>
      <c r="S59" s="80">
        <v>0</v>
      </c>
      <c r="T59" s="78">
        <f>SUMPRODUCT(LTA!F59:AJ59,LTA!F$101:AJ$101,LTA!F$104:AJ$104)</f>
        <v>143.27000000000001</v>
      </c>
      <c r="U59" s="78">
        <f>SUMPRODUCT(LTA!F59:AJ59,LTA!F$102:AJ$102,LTA!F$104:AJ$104)</f>
        <v>105.47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14.74</v>
      </c>
      <c r="AB59" s="117">
        <f>-STOA!O59</f>
        <v>-20</v>
      </c>
      <c r="AC59">
        <f t="shared" si="0"/>
        <v>11.16833301880464</v>
      </c>
      <c r="AD59">
        <f t="shared" si="1"/>
        <v>1197.6940752924206</v>
      </c>
      <c r="AE59">
        <f>'IDT-1'!C59</f>
        <v>0</v>
      </c>
      <c r="AF59" s="26"/>
      <c r="AG59">
        <f t="shared" si="2"/>
        <v>1197.6940752924206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2.4467122131167849</v>
      </c>
      <c r="F60">
        <f>GT_Spot!Q60</f>
        <v>0</v>
      </c>
      <c r="G60">
        <f>PPCL_NG!Q60</f>
        <v>9.9600000000000009</v>
      </c>
      <c r="H60">
        <f>PPCL_Spot!Q60</f>
        <v>33.431607288811961</v>
      </c>
      <c r="I60">
        <f>Bawana_NG!Q60</f>
        <v>49.92</v>
      </c>
      <c r="J60">
        <f>Bawana_RLNG!Q60</f>
        <v>0</v>
      </c>
      <c r="K60">
        <f>Bawana_Spot!Q60</f>
        <v>82.4</v>
      </c>
      <c r="L60">
        <f>TWOMCL!P60</f>
        <v>0</v>
      </c>
      <c r="M60">
        <f>EDWPCL!T60</f>
        <v>0</v>
      </c>
      <c r="N60">
        <f>'MSW BWN'!T60</f>
        <v>4.3134719999999991</v>
      </c>
      <c r="O60">
        <f>BYPL_ISGS_exbus!BB60</f>
        <v>683.56355213929612</v>
      </c>
      <c r="P60" s="77">
        <v>68.180000000000007</v>
      </c>
      <c r="Q60" s="77">
        <v>17.149999999999999</v>
      </c>
      <c r="R60" s="80">
        <v>23.749999999999996</v>
      </c>
      <c r="S60" s="80">
        <v>0</v>
      </c>
      <c r="T60" s="78">
        <f>SUMPRODUCT(LTA!F60:AJ60,LTA!F$101:AJ$101,LTA!F$104:AJ$104)</f>
        <v>138.37</v>
      </c>
      <c r="U60" s="78">
        <f>SUMPRODUCT(LTA!F60:AJ60,LTA!F$102:AJ$102,LTA!F$104:AJ$104)</f>
        <v>105.65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14.74</v>
      </c>
      <c r="AB60" s="117">
        <f>-STOA!O60</f>
        <v>-20</v>
      </c>
      <c r="AC60">
        <f t="shared" si="0"/>
        <v>11.035665574486687</v>
      </c>
      <c r="AD60">
        <f t="shared" si="1"/>
        <v>1202.8396780667383</v>
      </c>
      <c r="AE60">
        <f>'IDT-1'!C60</f>
        <v>15</v>
      </c>
      <c r="AF60" s="26"/>
      <c r="AG60">
        <f t="shared" si="2"/>
        <v>1217.8396780667383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2.4467122131167849</v>
      </c>
      <c r="F61">
        <f>GT_Spot!Q61</f>
        <v>0</v>
      </c>
      <c r="G61">
        <f>PPCL_NG!Q61</f>
        <v>9.9600000000000009</v>
      </c>
      <c r="H61">
        <f>PPCL_Spot!Q61</f>
        <v>33.431607288811961</v>
      </c>
      <c r="I61">
        <f>Bawana_NG!Q61</f>
        <v>49.92</v>
      </c>
      <c r="J61">
        <f>Bawana_RLNG!Q61</f>
        <v>0</v>
      </c>
      <c r="K61">
        <f>Bawana_Spot!Q61</f>
        <v>97.85</v>
      </c>
      <c r="L61">
        <f>TWOMCL!P61</f>
        <v>0</v>
      </c>
      <c r="M61">
        <f>EDWPCL!T61</f>
        <v>0</v>
      </c>
      <c r="N61">
        <f>'MSW BWN'!T61</f>
        <v>4.3593599999999988</v>
      </c>
      <c r="O61">
        <f>BYPL_ISGS_exbus!BB61</f>
        <v>694.52392442729627</v>
      </c>
      <c r="P61" s="77">
        <v>68.180000000000007</v>
      </c>
      <c r="Q61" s="77">
        <v>17.149999999999999</v>
      </c>
      <c r="R61" s="80">
        <v>23.749999999999996</v>
      </c>
      <c r="S61" s="80">
        <v>0</v>
      </c>
      <c r="T61" s="78">
        <f>SUMPRODUCT(LTA!F61:AJ61,LTA!F$101:AJ$101,LTA!F$104:AJ$104)</f>
        <v>138.36000000000001</v>
      </c>
      <c r="U61" s="78">
        <f>SUMPRODUCT(LTA!F61:AJ61,LTA!F$102:AJ$102,LTA!F$104:AJ$104)</f>
        <v>106.10000000000001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3.24</v>
      </c>
      <c r="Z61" s="75">
        <f>IEX!O61</f>
        <v>0</v>
      </c>
      <c r="AA61" s="117">
        <f>STOA!I61</f>
        <v>14.74</v>
      </c>
      <c r="AB61" s="117">
        <f>-STOA!O61</f>
        <v>-20</v>
      </c>
      <c r="AC61">
        <f t="shared" si="0"/>
        <v>11.514352665021086</v>
      </c>
      <c r="AD61">
        <f t="shared" si="1"/>
        <v>1256.7572512642039</v>
      </c>
      <c r="AE61">
        <f>'IDT-1'!C61</f>
        <v>6.1070000000000002</v>
      </c>
      <c r="AF61" s="26"/>
      <c r="AG61">
        <f t="shared" si="2"/>
        <v>1262.8642512642039</v>
      </c>
      <c r="AI61" s="75">
        <f>PXIL!I61</f>
        <v>0</v>
      </c>
      <c r="AJ61" s="75">
        <f>PXIL!O61</f>
        <v>0</v>
      </c>
      <c r="AK61" s="75">
        <f>RTM_IEX!I61</f>
        <v>13.27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10.99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14.554667081518355</v>
      </c>
      <c r="F62">
        <f>GT_Spot!Q62</f>
        <v>0</v>
      </c>
      <c r="G62">
        <f>PPCL_NG!Q62</f>
        <v>9.9600000000000009</v>
      </c>
      <c r="H62">
        <f>PPCL_Spot!Q62</f>
        <v>38.25</v>
      </c>
      <c r="I62">
        <f>Bawana_NG!Q62</f>
        <v>49.92</v>
      </c>
      <c r="J62">
        <f>Bawana_RLNG!Q62</f>
        <v>0</v>
      </c>
      <c r="K62">
        <f>Bawana_Spot!Q62</f>
        <v>97.85</v>
      </c>
      <c r="L62">
        <f>TWOMCL!P62</f>
        <v>0</v>
      </c>
      <c r="M62">
        <f>EDWPCL!T62</f>
        <v>0</v>
      </c>
      <c r="N62">
        <f>'MSW BWN'!T62</f>
        <v>4.4377519999999988</v>
      </c>
      <c r="O62">
        <f>BYPL_ISGS_exbus!BB62</f>
        <v>698.92212076237558</v>
      </c>
      <c r="P62" s="77">
        <v>68.180000000000007</v>
      </c>
      <c r="Q62" s="77">
        <v>17.149999999999999</v>
      </c>
      <c r="R62" s="80">
        <v>23.749999999999996</v>
      </c>
      <c r="S62" s="80">
        <v>0</v>
      </c>
      <c r="T62" s="78">
        <f>SUMPRODUCT(LTA!F62:AJ62,LTA!F$101:AJ$101,LTA!F$104:AJ$104)</f>
        <v>135.33000000000001</v>
      </c>
      <c r="U62" s="78">
        <f>SUMPRODUCT(LTA!F62:AJ62,LTA!F$102:AJ$102,LTA!F$104:AJ$104)</f>
        <v>106.2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7.18</v>
      </c>
      <c r="Z62" s="75">
        <f>IEX!O62</f>
        <v>0</v>
      </c>
      <c r="AA62" s="117">
        <f>STOA!I62</f>
        <v>14.14</v>
      </c>
      <c r="AB62" s="117">
        <f>-STOA!O62</f>
        <v>-20</v>
      </c>
      <c r="AC62">
        <f t="shared" si="0"/>
        <v>11.836634501070176</v>
      </c>
      <c r="AD62">
        <f t="shared" si="1"/>
        <v>1293.0579053428241</v>
      </c>
      <c r="AE62">
        <f>'IDT-1'!C62</f>
        <v>0</v>
      </c>
      <c r="AF62" s="26"/>
      <c r="AG62">
        <f t="shared" si="2"/>
        <v>1293.0579053428241</v>
      </c>
      <c r="AI62" s="75">
        <f>PXIL!I62</f>
        <v>0</v>
      </c>
      <c r="AJ62" s="75">
        <f>PXIL!O62</f>
        <v>0</v>
      </c>
      <c r="AK62" s="75">
        <f>RTM_IEX!I62</f>
        <v>22.39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16.68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2.4028002489110141</v>
      </c>
      <c r="F63">
        <f>GT_Spot!Q63</f>
        <v>0</v>
      </c>
      <c r="G63">
        <f>PPCL_NG!Q63</f>
        <v>9.9600000000000009</v>
      </c>
      <c r="H63">
        <f>PPCL_Spot!Q63</f>
        <v>38.25</v>
      </c>
      <c r="I63">
        <f>Bawana_NG!Q63</f>
        <v>49.92</v>
      </c>
      <c r="J63">
        <f>Bawana_RLNG!Q63</f>
        <v>0</v>
      </c>
      <c r="K63">
        <f>Bawana_Spot!Q63</f>
        <v>100</v>
      </c>
      <c r="L63">
        <f>TWOMCL!P63</f>
        <v>0</v>
      </c>
      <c r="M63">
        <f>EDWPCL!T63</f>
        <v>0</v>
      </c>
      <c r="N63">
        <f>'MSW BWN'!T63</f>
        <v>4.3411959999999992</v>
      </c>
      <c r="O63">
        <f>BYPL_ISGS_exbus!BB63</f>
        <v>703.33453713437552</v>
      </c>
      <c r="P63" s="77">
        <v>68.180000000000007</v>
      </c>
      <c r="Q63" s="77">
        <v>17.149999999999999</v>
      </c>
      <c r="R63" s="80">
        <v>23.749999999999996</v>
      </c>
      <c r="S63" s="80">
        <v>0</v>
      </c>
      <c r="T63" s="78">
        <f>SUMPRODUCT(LTA!F63:AJ63,LTA!F$101:AJ$101,LTA!F$104:AJ$104)</f>
        <v>121.6</v>
      </c>
      <c r="U63" s="78">
        <f>SUMPRODUCT(LTA!F63:AJ63,LTA!F$102:AJ$102,LTA!F$104:AJ$104)</f>
        <v>107.13000000000001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8.57</v>
      </c>
      <c r="Z63" s="75">
        <f>IEX!O63</f>
        <v>0</v>
      </c>
      <c r="AA63" s="117">
        <f>STOA!I63</f>
        <v>40.550000000000004</v>
      </c>
      <c r="AB63" s="117">
        <f>-STOA!O63</f>
        <v>-20</v>
      </c>
      <c r="AC63">
        <f t="shared" si="0"/>
        <v>11.706957644216828</v>
      </c>
      <c r="AD63">
        <f t="shared" si="1"/>
        <v>1278.4515757390698</v>
      </c>
      <c r="AE63">
        <f>'IDT-1'!C63</f>
        <v>0</v>
      </c>
      <c r="AF63" s="26"/>
      <c r="AG63">
        <f t="shared" si="2"/>
        <v>1278.4515757390698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15.02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14.554667081518355</v>
      </c>
      <c r="F64">
        <f>GT_Spot!Q64</f>
        <v>0</v>
      </c>
      <c r="G64">
        <f>PPCL_NG!Q64</f>
        <v>9.9600000000000009</v>
      </c>
      <c r="H64">
        <f>PPCL_Spot!Q64</f>
        <v>38.25</v>
      </c>
      <c r="I64">
        <f>Bawana_NG!Q64</f>
        <v>49.92</v>
      </c>
      <c r="J64">
        <f>Bawana_RLNG!Q64</f>
        <v>0</v>
      </c>
      <c r="K64">
        <f>Bawana_Spot!Q64</f>
        <v>85</v>
      </c>
      <c r="L64">
        <f>TWOMCL!P64</f>
        <v>0</v>
      </c>
      <c r="M64">
        <f>EDWPCL!T64</f>
        <v>0</v>
      </c>
      <c r="N64">
        <f>'MSW BWN'!T64</f>
        <v>4.3775239999999993</v>
      </c>
      <c r="O64">
        <f>BYPL_ISGS_exbus!BB64</f>
        <v>706.58155172237559</v>
      </c>
      <c r="P64" s="77">
        <v>68.180000000000007</v>
      </c>
      <c r="Q64" s="77">
        <v>17.149999999999999</v>
      </c>
      <c r="R64" s="80">
        <v>23.749999999999996</v>
      </c>
      <c r="S64" s="80">
        <v>0</v>
      </c>
      <c r="T64" s="78">
        <f>SUMPRODUCT(LTA!F64:AJ64,LTA!F$101:AJ$101,LTA!F$104:AJ$104)</f>
        <v>112.78</v>
      </c>
      <c r="U64" s="78">
        <f>SUMPRODUCT(LTA!F64:AJ64,LTA!F$102:AJ$102,LTA!F$104:AJ$104)</f>
        <v>111.45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13.93</v>
      </c>
      <c r="Z64" s="75">
        <f>IEX!O64</f>
        <v>0</v>
      </c>
      <c r="AA64" s="117">
        <f>STOA!I64</f>
        <v>40.25</v>
      </c>
      <c r="AB64" s="117">
        <f>-STOA!O64</f>
        <v>-20</v>
      </c>
      <c r="AC64">
        <f t="shared" si="0"/>
        <v>11.776171487118175</v>
      </c>
      <c r="AD64">
        <f t="shared" si="1"/>
        <v>1286.2475713167762</v>
      </c>
      <c r="AE64">
        <f>'IDT-1'!C64</f>
        <v>0</v>
      </c>
      <c r="AF64" s="26"/>
      <c r="AG64">
        <f t="shared" si="2"/>
        <v>1286.2475713167762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21.89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14.554667081518355</v>
      </c>
      <c r="F65">
        <f>GT_Spot!Q65</f>
        <v>0</v>
      </c>
      <c r="G65">
        <f>PPCL_NG!Q65</f>
        <v>9.9600000000000009</v>
      </c>
      <c r="H65">
        <f>PPCL_Spot!Q65</f>
        <v>38.25</v>
      </c>
      <c r="I65">
        <f>Bawana_NG!Q65</f>
        <v>49.92</v>
      </c>
      <c r="J65">
        <f>Bawana_RLNG!Q65</f>
        <v>0</v>
      </c>
      <c r="K65">
        <f>Bawana_Spot!Q65</f>
        <v>90</v>
      </c>
      <c r="L65">
        <f>TWOMCL!P65</f>
        <v>0</v>
      </c>
      <c r="M65">
        <f>EDWPCL!T65</f>
        <v>0</v>
      </c>
      <c r="N65">
        <f>'MSW BWN'!T65</f>
        <v>4.285747999999999</v>
      </c>
      <c r="O65">
        <f>BYPL_ISGS_exbus!BB65</f>
        <v>701.35826150433252</v>
      </c>
      <c r="P65" s="77">
        <v>68.180000000000007</v>
      </c>
      <c r="Q65" s="77">
        <v>17.149999999999999</v>
      </c>
      <c r="R65" s="80">
        <v>23.749999999999996</v>
      </c>
      <c r="S65" s="80">
        <v>0</v>
      </c>
      <c r="T65" s="78">
        <f>SUMPRODUCT(LTA!F65:AJ65,LTA!F$101:AJ$101,LTA!F$104:AJ$104)</f>
        <v>100.85</v>
      </c>
      <c r="U65" s="78">
        <f>SUMPRODUCT(LTA!F65:AJ65,LTA!F$102:AJ$102,LTA!F$104:AJ$104)</f>
        <v>111.9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24.41</v>
      </c>
      <c r="Z65" s="75">
        <f>IEX!O65</f>
        <v>0</v>
      </c>
      <c r="AA65" s="117">
        <f>STOA!I65</f>
        <v>38.75</v>
      </c>
      <c r="AB65" s="117">
        <f>-STOA!O65</f>
        <v>-20</v>
      </c>
      <c r="AC65">
        <f t="shared" si="0"/>
        <v>11.911998904399397</v>
      </c>
      <c r="AD65">
        <f t="shared" si="1"/>
        <v>1301.5466776814519</v>
      </c>
      <c r="AE65">
        <f>'IDT-1'!C65</f>
        <v>0</v>
      </c>
      <c r="AF65" s="26"/>
      <c r="AG65">
        <f t="shared" si="2"/>
        <v>1301.5466776814519</v>
      </c>
      <c r="AI65" s="75">
        <f>PXIL!I65</f>
        <v>0</v>
      </c>
      <c r="AJ65" s="75">
        <f>PXIL!O65</f>
        <v>0</v>
      </c>
      <c r="AK65" s="75">
        <f>RTM_IEX!I65</f>
        <v>7.92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32.22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14.554667081518355</v>
      </c>
      <c r="F66">
        <f>GT_Spot!Q66</f>
        <v>0</v>
      </c>
      <c r="G66">
        <f>PPCL_NG!Q66</f>
        <v>9.9600000000000009</v>
      </c>
      <c r="H66">
        <f>PPCL_Spot!Q66</f>
        <v>38.25</v>
      </c>
      <c r="I66">
        <f>Bawana_NG!Q66</f>
        <v>49.92</v>
      </c>
      <c r="J66">
        <f>Bawana_RLNG!Q66</f>
        <v>0</v>
      </c>
      <c r="K66">
        <f>Bawana_Spot!Q66</f>
        <v>90</v>
      </c>
      <c r="L66">
        <f>TWOMCL!P66</f>
        <v>0</v>
      </c>
      <c r="M66">
        <f>EDWPCL!T66</f>
        <v>0</v>
      </c>
      <c r="N66">
        <f>'MSW BWN'!T66</f>
        <v>4.2494199999999998</v>
      </c>
      <c r="O66">
        <f>BYPL_ISGS_exbus!BB66</f>
        <v>701.36279946833247</v>
      </c>
      <c r="P66" s="77">
        <v>68.180000000000007</v>
      </c>
      <c r="Q66" s="77">
        <v>17.149999999999999</v>
      </c>
      <c r="R66" s="80">
        <v>23.749999999999996</v>
      </c>
      <c r="S66" s="80">
        <v>0</v>
      </c>
      <c r="T66" s="78">
        <f>SUMPRODUCT(LTA!F66:AJ66,LTA!F$101:AJ$101,LTA!F$104:AJ$104)</f>
        <v>92.86</v>
      </c>
      <c r="U66" s="78">
        <f>SUMPRODUCT(LTA!F66:AJ66,LTA!F$102:AJ$102,LTA!F$104:AJ$104)</f>
        <v>112.43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18.809999999999999</v>
      </c>
      <c r="Z66" s="75">
        <f>IEX!O66</f>
        <v>0</v>
      </c>
      <c r="AA66" s="117">
        <f>STOA!I66</f>
        <v>38.150000000000006</v>
      </c>
      <c r="AB66" s="117">
        <f>-STOA!O66</f>
        <v>-20</v>
      </c>
      <c r="AC66">
        <f t="shared" si="0"/>
        <v>11.869303152082596</v>
      </c>
      <c r="AD66">
        <f t="shared" si="1"/>
        <v>1296.7375833977683</v>
      </c>
      <c r="AE66">
        <f>'IDT-1'!C66</f>
        <v>0</v>
      </c>
      <c r="AF66" s="26"/>
      <c r="AG66">
        <f t="shared" si="2"/>
        <v>1296.7375833977683</v>
      </c>
      <c r="AI66" s="75">
        <f>PXIL!I66</f>
        <v>0</v>
      </c>
      <c r="AJ66" s="75">
        <f>PXIL!O66</f>
        <v>0</v>
      </c>
      <c r="AK66" s="75">
        <f>RTM_IEX!I66</f>
        <v>7.07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41.91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1.6048996733551097</v>
      </c>
      <c r="F67">
        <f>GT_Spot!Q67</f>
        <v>0</v>
      </c>
      <c r="G67">
        <f>PPCL_NG!Q67</f>
        <v>9.9600000000000009</v>
      </c>
      <c r="H67">
        <f>PPCL_Spot!Q67</f>
        <v>33.110000000000007</v>
      </c>
      <c r="I67">
        <f>Bawana_NG!Q67</f>
        <v>49.92</v>
      </c>
      <c r="J67">
        <f>Bawana_RLNG!Q67</f>
        <v>0</v>
      </c>
      <c r="K67">
        <f>Bawana_Spot!Q67</f>
        <v>97.85</v>
      </c>
      <c r="L67">
        <f>TWOMCL!P67</f>
        <v>0</v>
      </c>
      <c r="M67">
        <f>EDWPCL!T67</f>
        <v>0</v>
      </c>
      <c r="N67">
        <f>'MSW BWN'!T67</f>
        <v>4.3545799999999995</v>
      </c>
      <c r="O67">
        <f>BYPL_ISGS_exbus!BB67</f>
        <v>700.45715230833241</v>
      </c>
      <c r="P67" s="77">
        <v>68.180000000000007</v>
      </c>
      <c r="Q67" s="77">
        <v>17.149999999999999</v>
      </c>
      <c r="R67" s="80">
        <v>23.749999999999996</v>
      </c>
      <c r="S67" s="80">
        <v>0</v>
      </c>
      <c r="T67" s="78">
        <f>SUMPRODUCT(LTA!F67:AJ67,LTA!F$101:AJ$101,LTA!F$104:AJ$104)</f>
        <v>85.47</v>
      </c>
      <c r="U67" s="78">
        <f>SUMPRODUCT(LTA!F67:AJ67,LTA!F$102:AJ$102,LTA!F$104:AJ$104)</f>
        <v>112.24000000000001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11.44</v>
      </c>
      <c r="Z67" s="75">
        <f>IEX!O67</f>
        <v>0</v>
      </c>
      <c r="AA67" s="117">
        <f>STOA!I67</f>
        <v>77.759999999999991</v>
      </c>
      <c r="AB67" s="117">
        <f>-STOA!O67</f>
        <v>-20</v>
      </c>
      <c r="AC67">
        <f t="shared" si="0"/>
        <v>11.640852911882755</v>
      </c>
      <c r="AD67">
        <f t="shared" si="1"/>
        <v>1271.0057790698047</v>
      </c>
      <c r="AE67">
        <f>'IDT-1'!C67</f>
        <v>0</v>
      </c>
      <c r="AF67" s="26"/>
      <c r="AG67">
        <f t="shared" si="2"/>
        <v>1271.0057790698047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9.4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11.826897946484131</v>
      </c>
      <c r="F68">
        <f>GT_Spot!Q68</f>
        <v>0</v>
      </c>
      <c r="G68">
        <f>PPCL_NG!Q68</f>
        <v>9.9600000000000009</v>
      </c>
      <c r="H68">
        <f>PPCL_Spot!Q68</f>
        <v>38.25</v>
      </c>
      <c r="I68">
        <f>Bawana_NG!Q68</f>
        <v>49.92</v>
      </c>
      <c r="J68">
        <f>Bawana_RLNG!Q68</f>
        <v>0</v>
      </c>
      <c r="K68">
        <f>Bawana_Spot!Q68</f>
        <v>75</v>
      </c>
      <c r="L68">
        <f>TWOMCL!P68</f>
        <v>0</v>
      </c>
      <c r="M68">
        <f>EDWPCL!T68</f>
        <v>0</v>
      </c>
      <c r="N68">
        <f>'MSW BWN'!T68</f>
        <v>4.3545799999999995</v>
      </c>
      <c r="O68">
        <f>BYPL_ISGS_exbus!BB68</f>
        <v>701.20942410833243</v>
      </c>
      <c r="P68" s="77">
        <v>68.180000000000007</v>
      </c>
      <c r="Q68" s="77">
        <v>17.149999999999999</v>
      </c>
      <c r="R68" s="80">
        <v>23.749999999999996</v>
      </c>
      <c r="S68" s="80">
        <v>0</v>
      </c>
      <c r="T68" s="78">
        <f>SUMPRODUCT(LTA!F68:AJ68,LTA!F$101:AJ$101,LTA!F$104:AJ$104)</f>
        <v>78.319999999999993</v>
      </c>
      <c r="U68" s="78">
        <f>SUMPRODUCT(LTA!F68:AJ68,LTA!F$102:AJ$102,LTA!F$104:AJ$104)</f>
        <v>111.86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17.68</v>
      </c>
      <c r="Z68" s="75">
        <f>IEX!O68</f>
        <v>0</v>
      </c>
      <c r="AA68" s="117">
        <f>STOA!I68</f>
        <v>76.56</v>
      </c>
      <c r="AB68" s="117">
        <f>-STOA!O68</f>
        <v>-20</v>
      </c>
      <c r="AC68">
        <f t="shared" ref="AC68:AC98" si="3">SUMIF(B68:AB68,"&gt;0")*$AC$2-SUMIF(B68:AB68,"&lt;0")*($AC$2/(1-$AC$2))+SUMIF(AI68:AR68,"&gt;0")*$AC$2-SUMIF(AI68:AR68,"&lt;0")*($AC$2/(1-$AC$2))</f>
        <v>11.578498488526293</v>
      </c>
      <c r="AD68">
        <f t="shared" ref="AD68:AD98" si="4">SUM(B68:AB68,AI68:AR68)-AC68</f>
        <v>1263.9824035662903</v>
      </c>
      <c r="AE68">
        <f>'IDT-1'!C68</f>
        <v>0</v>
      </c>
      <c r="AF68" s="26"/>
      <c r="AG68">
        <f t="shared" ref="AG68:AG98" si="5">SUM(AD68:AF68)</f>
        <v>1263.9824035662903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11.54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11.826897946484131</v>
      </c>
      <c r="F69">
        <f>GT_Spot!Q69</f>
        <v>0</v>
      </c>
      <c r="G69">
        <f>PPCL_NG!Q69</f>
        <v>9.9600000000000009</v>
      </c>
      <c r="H69">
        <f>PPCL_Spot!Q69</f>
        <v>38.25</v>
      </c>
      <c r="I69">
        <f>Bawana_NG!Q69</f>
        <v>49.92</v>
      </c>
      <c r="J69">
        <f>Bawana_RLNG!Q69</f>
        <v>0</v>
      </c>
      <c r="K69">
        <f>Bawana_Spot!Q69</f>
        <v>100</v>
      </c>
      <c r="L69">
        <f>TWOMCL!P69</f>
        <v>0</v>
      </c>
      <c r="M69">
        <f>EDWPCL!T69</f>
        <v>0</v>
      </c>
      <c r="N69">
        <f>'MSW BWN'!T69</f>
        <v>4.1394799999999989</v>
      </c>
      <c r="O69">
        <f>BYPL_ISGS_exbus!BB69</f>
        <v>701.17499263033233</v>
      </c>
      <c r="P69" s="77">
        <v>68.180000000000007</v>
      </c>
      <c r="Q69" s="77">
        <v>17.149999999999999</v>
      </c>
      <c r="R69" s="80">
        <v>23.5</v>
      </c>
      <c r="S69" s="80">
        <v>0</v>
      </c>
      <c r="T69" s="78">
        <f>SUMPRODUCT(LTA!F69:AJ69,LTA!F$101:AJ$101,LTA!F$104:AJ$104)</f>
        <v>75.87</v>
      </c>
      <c r="U69" s="78">
        <f>SUMPRODUCT(LTA!F69:AJ69,LTA!F$102:AJ$102,LTA!F$104:AJ$104)</f>
        <v>120.08000000000001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7.8</v>
      </c>
      <c r="Z69" s="75">
        <f>IEX!O69</f>
        <v>0</v>
      </c>
      <c r="AA69" s="117">
        <f>STOA!I69</f>
        <v>89.46</v>
      </c>
      <c r="AB69" s="117">
        <f>-STOA!O69</f>
        <v>-20</v>
      </c>
      <c r="AC69">
        <f t="shared" si="3"/>
        <v>11.83467061151989</v>
      </c>
      <c r="AD69">
        <f t="shared" si="4"/>
        <v>1292.8366999652965</v>
      </c>
      <c r="AE69">
        <f>'IDT-1'!C69</f>
        <v>0</v>
      </c>
      <c r="AF69" s="26"/>
      <c r="AG69">
        <f t="shared" si="5"/>
        <v>1292.8366999652965</v>
      </c>
      <c r="AI69" s="75">
        <f>PXIL!I69</f>
        <v>0</v>
      </c>
      <c r="AJ69" s="75">
        <f>PXIL!O69</f>
        <v>0</v>
      </c>
      <c r="AK69" s="75">
        <f>RTM_IEX!I69</f>
        <v>2.91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4.45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11.826897946484131</v>
      </c>
      <c r="F70">
        <f>GT_Spot!Q70</f>
        <v>0</v>
      </c>
      <c r="G70">
        <f>PPCL_NG!Q70</f>
        <v>9.9600000000000009</v>
      </c>
      <c r="H70">
        <f>PPCL_Spot!Q70</f>
        <v>38.250000000000007</v>
      </c>
      <c r="I70">
        <f>Bawana_NG!Q70</f>
        <v>49.92</v>
      </c>
      <c r="J70">
        <f>Bawana_RLNG!Q70</f>
        <v>0</v>
      </c>
      <c r="K70">
        <f>Bawana_Spot!Q70</f>
        <v>85</v>
      </c>
      <c r="L70">
        <f>TWOMCL!P70</f>
        <v>0</v>
      </c>
      <c r="M70">
        <f>EDWPCL!T70</f>
        <v>0</v>
      </c>
      <c r="N70">
        <f>'MSW BWN'!T70</f>
        <v>4.3316359999999987</v>
      </c>
      <c r="O70">
        <f>BYPL_ISGS_exbus!BB70</f>
        <v>699.86171814233251</v>
      </c>
      <c r="P70" s="77">
        <v>68.180000000000007</v>
      </c>
      <c r="Q70" s="77">
        <v>17.149999999999999</v>
      </c>
      <c r="R70" s="80">
        <v>23.31</v>
      </c>
      <c r="S70" s="80">
        <v>0</v>
      </c>
      <c r="T70" s="78">
        <f>SUMPRODUCT(LTA!F70:AJ70,LTA!F$101:AJ$101,LTA!F$104:AJ$104)</f>
        <v>65.75</v>
      </c>
      <c r="U70" s="78">
        <f>SUMPRODUCT(LTA!F70:AJ70,LTA!F$102:AJ$102,LTA!F$104:AJ$104)</f>
        <v>119.21000000000001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7.35</v>
      </c>
      <c r="Z70" s="75">
        <f>IEX!O70</f>
        <v>0</v>
      </c>
      <c r="AA70" s="117">
        <f>STOA!I70</f>
        <v>88.86</v>
      </c>
      <c r="AB70" s="117">
        <f>-STOA!O70</f>
        <v>-20</v>
      </c>
      <c r="AC70">
        <f t="shared" si="3"/>
        <v>11.56062876882549</v>
      </c>
      <c r="AD70">
        <f t="shared" si="4"/>
        <v>1261.9696233199909</v>
      </c>
      <c r="AE70">
        <f>'IDT-1'!C70</f>
        <v>0</v>
      </c>
      <c r="AF70" s="26"/>
      <c r="AG70">
        <f t="shared" si="5"/>
        <v>1261.9696233199909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4.57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14.563027687399726</v>
      </c>
      <c r="F71">
        <f>GT_Spot!Q71</f>
        <v>0</v>
      </c>
      <c r="G71">
        <f>PPCL_NG!Q71</f>
        <v>9.9600000000000009</v>
      </c>
      <c r="H71">
        <f>PPCL_Spot!Q71</f>
        <v>38.25</v>
      </c>
      <c r="I71">
        <f>Bawana_NG!Q71</f>
        <v>49.92</v>
      </c>
      <c r="J71">
        <f>Bawana_RLNG!Q71</f>
        <v>0</v>
      </c>
      <c r="K71">
        <f>Bawana_Spot!Q71</f>
        <v>90</v>
      </c>
      <c r="L71">
        <f>TWOMCL!P71</f>
        <v>0</v>
      </c>
      <c r="M71">
        <f>EDWPCL!T71</f>
        <v>0</v>
      </c>
      <c r="N71">
        <f>'MSW BWN'!T71</f>
        <v>4.414807999999999</v>
      </c>
      <c r="O71">
        <f>BYPL_ISGS_exbus!BB71</f>
        <v>698.50556185033236</v>
      </c>
      <c r="P71" s="77">
        <v>68.180000000000007</v>
      </c>
      <c r="Q71" s="77">
        <v>17.149999999999999</v>
      </c>
      <c r="R71" s="80">
        <v>23.153985195386472</v>
      </c>
      <c r="S71" s="80">
        <v>0</v>
      </c>
      <c r="T71" s="78">
        <f>SUMPRODUCT(LTA!F71:AJ71,LTA!F$101:AJ$101,LTA!F$104:AJ$104)</f>
        <v>58.61</v>
      </c>
      <c r="U71" s="78">
        <f>SUMPRODUCT(LTA!F71:AJ71,LTA!F$102:AJ$102,LTA!F$104:AJ$104)</f>
        <v>118.56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19.34</v>
      </c>
      <c r="Z71" s="75">
        <f>IEX!O71</f>
        <v>0</v>
      </c>
      <c r="AA71" s="117">
        <f>STOA!I71</f>
        <v>47.449999999999996</v>
      </c>
      <c r="AB71" s="117">
        <f>-STOA!O71</f>
        <v>-20</v>
      </c>
      <c r="AC71">
        <f t="shared" si="3"/>
        <v>11.436699518495347</v>
      </c>
      <c r="AD71">
        <f t="shared" si="4"/>
        <v>1248.010683214623</v>
      </c>
      <c r="AE71">
        <f>'IDT-1'!C71</f>
        <v>0</v>
      </c>
      <c r="AF71" s="26"/>
      <c r="AG71">
        <f t="shared" si="5"/>
        <v>1248.010683214623</v>
      </c>
      <c r="AI71" s="75">
        <f>PXIL!I71</f>
        <v>0</v>
      </c>
      <c r="AJ71" s="75">
        <f>PXIL!O71</f>
        <v>0</v>
      </c>
      <c r="AK71" s="75">
        <f>RTM_IEX!I71</f>
        <v>9.5399999999999991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11.85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14.563027687399726</v>
      </c>
      <c r="F72">
        <f>GT_Spot!Q72</f>
        <v>0</v>
      </c>
      <c r="G72">
        <f>PPCL_NG!Q72</f>
        <v>9.9600000000000009</v>
      </c>
      <c r="H72">
        <f>PPCL_Spot!Q72</f>
        <v>38.25</v>
      </c>
      <c r="I72">
        <f>Bawana_NG!Q72</f>
        <v>49.92</v>
      </c>
      <c r="J72">
        <f>Bawana_RLNG!Q72</f>
        <v>0</v>
      </c>
      <c r="K72">
        <f>Bawana_Spot!Q72</f>
        <v>97.85</v>
      </c>
      <c r="L72">
        <f>TWOMCL!P72</f>
        <v>0</v>
      </c>
      <c r="M72">
        <f>EDWPCL!T72</f>
        <v>0</v>
      </c>
      <c r="N72">
        <f>'MSW BWN'!T72</f>
        <v>4.3727439999999991</v>
      </c>
      <c r="O72">
        <f>BYPL_ISGS_exbus!BB72</f>
        <v>703.35714117433236</v>
      </c>
      <c r="P72" s="77">
        <v>68.180000000000007</v>
      </c>
      <c r="Q72" s="77">
        <v>17.149999999999999</v>
      </c>
      <c r="R72" s="80">
        <v>23.069999999999997</v>
      </c>
      <c r="S72" s="80">
        <v>0</v>
      </c>
      <c r="T72" s="78">
        <f>SUMPRODUCT(LTA!F72:AJ72,LTA!F$101:AJ$101,LTA!F$104:AJ$104)</f>
        <v>48.37</v>
      </c>
      <c r="U72" s="78">
        <f>SUMPRODUCT(LTA!F72:AJ72,LTA!F$102:AJ$102,LTA!F$104:AJ$104)</f>
        <v>117.9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16.48</v>
      </c>
      <c r="Z72" s="75">
        <f>IEX!O72</f>
        <v>0</v>
      </c>
      <c r="AA72" s="117">
        <f>STOA!I72</f>
        <v>46.25</v>
      </c>
      <c r="AB72" s="117">
        <f>-STOA!O72</f>
        <v>-20</v>
      </c>
      <c r="AC72">
        <f t="shared" si="3"/>
        <v>11.390108183627149</v>
      </c>
      <c r="AD72">
        <f t="shared" si="4"/>
        <v>1242.7628046781051</v>
      </c>
      <c r="AE72">
        <f>'IDT-1'!C72</f>
        <v>0</v>
      </c>
      <c r="AF72" s="26"/>
      <c r="AG72">
        <f t="shared" si="5"/>
        <v>1242.7628046781051</v>
      </c>
      <c r="AI72" s="75">
        <f>PXIL!I72</f>
        <v>0</v>
      </c>
      <c r="AJ72" s="75">
        <f>PXIL!O72</f>
        <v>0</v>
      </c>
      <c r="AK72" s="75">
        <f>RTM_IEX!I72</f>
        <v>9.34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9.14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14.563027687399726</v>
      </c>
      <c r="F73">
        <f>GT_Spot!Q73</f>
        <v>0</v>
      </c>
      <c r="G73">
        <f>PPCL_NG!Q73</f>
        <v>9.9600000000000009</v>
      </c>
      <c r="H73">
        <f>PPCL_Spot!Q73</f>
        <v>38.250000000000007</v>
      </c>
      <c r="I73">
        <f>Bawana_NG!Q73</f>
        <v>49.92</v>
      </c>
      <c r="J73">
        <f>Bawana_RLNG!Q73</f>
        <v>0</v>
      </c>
      <c r="K73">
        <f>Bawana_Spot!Q73</f>
        <v>97.85</v>
      </c>
      <c r="L73">
        <f>TWOMCL!P73</f>
        <v>0</v>
      </c>
      <c r="M73">
        <f>EDWPCL!T73</f>
        <v>0</v>
      </c>
      <c r="N73">
        <f>'MSW BWN'!T73</f>
        <v>4.3316359999999987</v>
      </c>
      <c r="O73">
        <f>BYPL_ISGS_exbus!BB73</f>
        <v>699.78437195191577</v>
      </c>
      <c r="P73" s="77">
        <v>68.180000000000007</v>
      </c>
      <c r="Q73" s="77">
        <v>17.149999999999999</v>
      </c>
      <c r="R73" s="80">
        <v>12.88</v>
      </c>
      <c r="S73" s="80">
        <v>0</v>
      </c>
      <c r="T73" s="78">
        <f>SUMPRODUCT(LTA!F73:AJ73,LTA!F$101:AJ$101,LTA!F$104:AJ$104)</f>
        <v>40.67</v>
      </c>
      <c r="U73" s="78">
        <f>SUMPRODUCT(LTA!F73:AJ73,LTA!F$102:AJ$102,LTA!F$104:AJ$104)</f>
        <v>117.05000000000001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21.71</v>
      </c>
      <c r="Z73" s="75">
        <f>IEX!O73</f>
        <v>0</v>
      </c>
      <c r="AA73" s="117">
        <f>STOA!I73</f>
        <v>44.75</v>
      </c>
      <c r="AB73" s="117">
        <f>-STOA!O73</f>
        <v>-20</v>
      </c>
      <c r="AC73">
        <f t="shared" si="3"/>
        <v>11.215394064069883</v>
      </c>
      <c r="AD73">
        <f t="shared" si="4"/>
        <v>1223.0836415752458</v>
      </c>
      <c r="AE73">
        <f>'IDT-1'!C73</f>
        <v>0</v>
      </c>
      <c r="AF73" s="26"/>
      <c r="AG73">
        <f t="shared" si="5"/>
        <v>1223.0836415752458</v>
      </c>
      <c r="AI73" s="75">
        <f>PXIL!I73</f>
        <v>0</v>
      </c>
      <c r="AJ73" s="75">
        <f>PXIL!O73</f>
        <v>0</v>
      </c>
      <c r="AK73" s="75">
        <f>RTM_IEX!I73</f>
        <v>4.75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12.5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14.563027687399726</v>
      </c>
      <c r="F74">
        <f>GT_Spot!Q74</f>
        <v>0</v>
      </c>
      <c r="G74">
        <f>PPCL_NG!Q74</f>
        <v>9.9600000000000009</v>
      </c>
      <c r="H74">
        <f>PPCL_Spot!Q74</f>
        <v>38.250000000000007</v>
      </c>
      <c r="I74">
        <f>Bawana_NG!Q74</f>
        <v>49.92</v>
      </c>
      <c r="J74">
        <f>Bawana_RLNG!Q74</f>
        <v>0</v>
      </c>
      <c r="K74">
        <f>Bawana_Spot!Q74</f>
        <v>97.85</v>
      </c>
      <c r="L74">
        <f>TWOMCL!P74</f>
        <v>0</v>
      </c>
      <c r="M74">
        <f>EDWPCL!T74</f>
        <v>0</v>
      </c>
      <c r="N74">
        <f>'MSW BWN'!T74</f>
        <v>4.3268559999999994</v>
      </c>
      <c r="O74">
        <f>BYPL_ISGS_exbus!BB74</f>
        <v>699.78437195191577</v>
      </c>
      <c r="P74" s="77">
        <v>68.180000000000007</v>
      </c>
      <c r="Q74" s="77">
        <v>17.149999999999999</v>
      </c>
      <c r="R74" s="80">
        <v>5</v>
      </c>
      <c r="S74" s="80">
        <v>0</v>
      </c>
      <c r="T74" s="78">
        <f>SUMPRODUCT(LTA!F74:AJ74,LTA!F$101:AJ$101,LTA!F$104:AJ$104)</f>
        <v>30.93</v>
      </c>
      <c r="U74" s="78">
        <f>SUMPRODUCT(LTA!F74:AJ74,LTA!F$102:AJ$102,LTA!F$104:AJ$104)</f>
        <v>116.86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17.18</v>
      </c>
      <c r="Z74" s="75">
        <f>IEX!O74</f>
        <v>0</v>
      </c>
      <c r="AA74" s="117">
        <f>STOA!I74</f>
        <v>43.85</v>
      </c>
      <c r="AB74" s="117">
        <f>-STOA!O74</f>
        <v>-20</v>
      </c>
      <c r="AC74">
        <f t="shared" si="3"/>
        <v>10.978632000069881</v>
      </c>
      <c r="AD74">
        <f t="shared" si="4"/>
        <v>1196.4156236392453</v>
      </c>
      <c r="AE74">
        <f>'IDT-1'!C74</f>
        <v>0</v>
      </c>
      <c r="AF74" s="26"/>
      <c r="AG74">
        <f t="shared" si="5"/>
        <v>1196.4156236392453</v>
      </c>
      <c r="AI74" s="75">
        <f>PXIL!I74</f>
        <v>0</v>
      </c>
      <c r="AJ74" s="75">
        <f>PXIL!O74</f>
        <v>0</v>
      </c>
      <c r="AK74" s="75">
        <f>RTM_IEX!I74</f>
        <v>4.8099999999999996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8.7799999999999994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14.653521653531302</v>
      </c>
      <c r="F75">
        <f>GT_Spot!Q75</f>
        <v>0</v>
      </c>
      <c r="G75">
        <f>PPCL_NG!Q75</f>
        <v>9.9600000000000009</v>
      </c>
      <c r="H75">
        <f>PPCL_Spot!Q75</f>
        <v>38.250000000000007</v>
      </c>
      <c r="I75">
        <f>Bawana_NG!Q75</f>
        <v>49.92</v>
      </c>
      <c r="J75">
        <f>Bawana_RLNG!Q75</f>
        <v>0</v>
      </c>
      <c r="K75">
        <f>Bawana_Spot!Q75</f>
        <v>97.85</v>
      </c>
      <c r="L75">
        <f>TWOMCL!P75</f>
        <v>0</v>
      </c>
      <c r="M75">
        <f>EDWPCL!T75</f>
        <v>0</v>
      </c>
      <c r="N75">
        <f>'MSW BWN'!T75</f>
        <v>4.423411999999999</v>
      </c>
      <c r="O75">
        <f>BYPL_ISGS_exbus!BB75</f>
        <v>705.04874978991597</v>
      </c>
      <c r="P75" s="77">
        <v>68.180000000000007</v>
      </c>
      <c r="Q75" s="77">
        <v>17.149999999999999</v>
      </c>
      <c r="R75" s="80">
        <v>0</v>
      </c>
      <c r="S75" s="80">
        <v>0</v>
      </c>
      <c r="T75" s="78">
        <f>SUMPRODUCT(LTA!F75:AJ75,LTA!F$101:AJ$101,LTA!F$104:AJ$104)</f>
        <v>21.66</v>
      </c>
      <c r="U75" s="78">
        <f>SUMPRODUCT(LTA!F75:AJ75,LTA!F$102:AJ$102,LTA!F$104:AJ$104)</f>
        <v>116.64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14.29</v>
      </c>
      <c r="Z75" s="75">
        <f>IEX!O75</f>
        <v>0</v>
      </c>
      <c r="AA75" s="117">
        <f>STOA!I75</f>
        <v>43.25</v>
      </c>
      <c r="AB75" s="117">
        <f>-STOA!O75</f>
        <v>-20</v>
      </c>
      <c r="AC75">
        <f t="shared" si="3"/>
        <v>10.972472987667954</v>
      </c>
      <c r="AD75">
        <f t="shared" si="4"/>
        <v>1157.5532104557794</v>
      </c>
      <c r="AE75">
        <f>'IDT-1'!C75</f>
        <v>0</v>
      </c>
      <c r="AF75" s="26"/>
      <c r="AG75">
        <f t="shared" si="5"/>
        <v>1157.5532104557794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-19</v>
      </c>
      <c r="AM75" s="75">
        <f>RTM_PXI!I75</f>
        <v>0</v>
      </c>
      <c r="AN75" s="75">
        <f>RTM_PXI!O75</f>
        <v>0</v>
      </c>
      <c r="AO75" s="192">
        <f>GDAM_IEX!I75</f>
        <v>6.25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14.653521653531302</v>
      </c>
      <c r="F76">
        <f>GT_Spot!Q76</f>
        <v>0</v>
      </c>
      <c r="G76">
        <f>PPCL_NG!Q76</f>
        <v>9.9600000000000009</v>
      </c>
      <c r="H76">
        <f>PPCL_Spot!Q76</f>
        <v>38.250000000000007</v>
      </c>
      <c r="I76">
        <f>Bawana_NG!Q76</f>
        <v>49.92</v>
      </c>
      <c r="J76">
        <f>Bawana_RLNG!Q76</f>
        <v>0</v>
      </c>
      <c r="K76">
        <f>Bawana_Spot!Q76</f>
        <v>100</v>
      </c>
      <c r="L76">
        <f>TWOMCL!P76</f>
        <v>0</v>
      </c>
      <c r="M76">
        <f>EDWPCL!T76</f>
        <v>0</v>
      </c>
      <c r="N76">
        <f>'MSW BWN'!T76</f>
        <v>4.3689199999999992</v>
      </c>
      <c r="O76">
        <f>BYPL_ISGS_exbus!BB76</f>
        <v>709.78314214991588</v>
      </c>
      <c r="P76" s="77">
        <v>68.180000000000007</v>
      </c>
      <c r="Q76" s="77">
        <v>17.149999999999999</v>
      </c>
      <c r="R76" s="80">
        <v>0</v>
      </c>
      <c r="S76" s="80">
        <v>0</v>
      </c>
      <c r="T76" s="78">
        <f>SUMPRODUCT(LTA!F76:AJ76,LTA!F$101:AJ$101,LTA!F$104:AJ$104)</f>
        <v>12.2</v>
      </c>
      <c r="U76" s="78">
        <f>SUMPRODUCT(LTA!F76:AJ76,LTA!F$102:AJ$102,LTA!F$104:AJ$104)</f>
        <v>108.84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11.02</v>
      </c>
      <c r="Z76" s="75">
        <f>IEX!O76</f>
        <v>0</v>
      </c>
      <c r="AA76" s="117">
        <f>STOA!I76</f>
        <v>42.65</v>
      </c>
      <c r="AB76" s="117">
        <f>-STOA!O76</f>
        <v>-20</v>
      </c>
      <c r="AC76">
        <f t="shared" si="3"/>
        <v>10.655507687914241</v>
      </c>
      <c r="AD76">
        <f t="shared" si="4"/>
        <v>1160.0200761155329</v>
      </c>
      <c r="AE76">
        <f>'IDT-1'!C76</f>
        <v>2.456</v>
      </c>
      <c r="AF76" s="26"/>
      <c r="AG76">
        <f t="shared" si="5"/>
        <v>1162.4760761155328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3.7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14.653521653531302</v>
      </c>
      <c r="F77">
        <f>GT_Spot!Q77</f>
        <v>0</v>
      </c>
      <c r="G77">
        <f>PPCL_NG!Q77</f>
        <v>9.9600000000000009</v>
      </c>
      <c r="H77">
        <f>PPCL_Spot!Q77</f>
        <v>58.25</v>
      </c>
      <c r="I77">
        <f>Bawana_NG!Q77</f>
        <v>49.92</v>
      </c>
      <c r="J77">
        <f>Bawana_RLNG!Q77</f>
        <v>0</v>
      </c>
      <c r="K77">
        <f>Bawana_Spot!Q77</f>
        <v>70</v>
      </c>
      <c r="L77">
        <f>TWOMCL!P77</f>
        <v>0</v>
      </c>
      <c r="M77">
        <f>EDWPCL!T77</f>
        <v>0</v>
      </c>
      <c r="N77">
        <f>'MSW BWN'!T77</f>
        <v>4.2905279999999992</v>
      </c>
      <c r="O77">
        <f>BYPL_ISGS_exbus!BB77</f>
        <v>718.73593948502696</v>
      </c>
      <c r="P77" s="77">
        <v>68.180000000000007</v>
      </c>
      <c r="Q77" s="77">
        <v>17.149999999999999</v>
      </c>
      <c r="R77" s="80">
        <v>0</v>
      </c>
      <c r="S77" s="80">
        <v>0</v>
      </c>
      <c r="T77" s="78">
        <f>SUMPRODUCT(LTA!F77:AJ77,LTA!F$101:AJ$101,LTA!F$104:AJ$104)</f>
        <v>5.73</v>
      </c>
      <c r="U77" s="78">
        <f>SUMPRODUCT(LTA!F77:AJ77,LTA!F$102:AJ$102,LTA!F$104:AJ$104)</f>
        <v>107.79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8.7200000000000006</v>
      </c>
      <c r="Z77" s="75">
        <f>IEX!O77</f>
        <v>0</v>
      </c>
      <c r="AA77" s="117">
        <f>STOA!I77</f>
        <v>42.05</v>
      </c>
      <c r="AB77" s="117">
        <f>-STOA!O77</f>
        <v>-20</v>
      </c>
      <c r="AC77">
        <f t="shared" si="3"/>
        <v>10.538418454863219</v>
      </c>
      <c r="AD77">
        <f t="shared" si="4"/>
        <v>1146.8315706836952</v>
      </c>
      <c r="AE77">
        <f>'IDT-1'!C77</f>
        <v>10.526</v>
      </c>
      <c r="AF77" s="26"/>
      <c r="AG77">
        <f t="shared" si="5"/>
        <v>1157.3575706836953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1.94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15.338709845014899</v>
      </c>
      <c r="F78">
        <f>GT_Spot!Q78</f>
        <v>0</v>
      </c>
      <c r="G78">
        <f>PPCL_NG!Q78</f>
        <v>9.9600000000000009</v>
      </c>
      <c r="H78">
        <f>PPCL_Spot!Q78</f>
        <v>58.25</v>
      </c>
      <c r="I78">
        <f>Bawana_NG!Q78</f>
        <v>49.92</v>
      </c>
      <c r="J78">
        <f>Bawana_RLNG!Q78</f>
        <v>0</v>
      </c>
      <c r="K78">
        <f>Bawana_Spot!Q78</f>
        <v>50</v>
      </c>
      <c r="L78">
        <f>TWOMCL!P78</f>
        <v>0</v>
      </c>
      <c r="M78">
        <f>EDWPCL!T78</f>
        <v>0</v>
      </c>
      <c r="N78">
        <f>'MSW BWN'!T78</f>
        <v>4.3134719999999991</v>
      </c>
      <c r="O78">
        <f>BYPL_ISGS_exbus!BB78</f>
        <v>726.38385703210633</v>
      </c>
      <c r="P78" s="77">
        <v>68.180000000000007</v>
      </c>
      <c r="Q78" s="77">
        <v>17.149999999999999</v>
      </c>
      <c r="R78" s="80">
        <v>0</v>
      </c>
      <c r="S78" s="80">
        <v>0</v>
      </c>
      <c r="T78" s="78">
        <f>SUMPRODUCT(LTA!F78:AJ78,LTA!F$101:AJ$101,LTA!F$104:AJ$104)</f>
        <v>2.48</v>
      </c>
      <c r="U78" s="78">
        <f>SUMPRODUCT(LTA!F78:AJ78,LTA!F$102:AJ$102,LTA!F$104:AJ$104)</f>
        <v>106.80000000000001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41.449999999999996</v>
      </c>
      <c r="AB78" s="117">
        <f>-STOA!O78</f>
        <v>-20</v>
      </c>
      <c r="AC78">
        <f t="shared" si="3"/>
        <v>10.299551692562574</v>
      </c>
      <c r="AD78">
        <f t="shared" si="4"/>
        <v>1119.9264871845587</v>
      </c>
      <c r="AE78">
        <f>'IDT-1'!C78</f>
        <v>9.7070000000000007</v>
      </c>
      <c r="AF78" s="26"/>
      <c r="AG78">
        <f t="shared" si="5"/>
        <v>1129.6334871845588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15.280676729810986</v>
      </c>
      <c r="F79">
        <f>GT_Spot!Q79</f>
        <v>0</v>
      </c>
      <c r="G79">
        <f>PPCL_NG!Q79</f>
        <v>9.9600000000000009</v>
      </c>
      <c r="H79">
        <f>PPCL_Spot!Q79</f>
        <v>58.25</v>
      </c>
      <c r="I79">
        <f>Bawana_NG!Q79</f>
        <v>49.92</v>
      </c>
      <c r="J79">
        <f>Bawana_RLNG!Q79</f>
        <v>0</v>
      </c>
      <c r="K79">
        <f>Bawana_Spot!Q79</f>
        <v>50</v>
      </c>
      <c r="L79">
        <f>TWOMCL!P79</f>
        <v>0</v>
      </c>
      <c r="M79">
        <f>EDWPCL!T79</f>
        <v>0</v>
      </c>
      <c r="N79">
        <f>'MSW BWN'!T79</f>
        <v>4.285747999999999</v>
      </c>
      <c r="O79">
        <f>BYPL_ISGS_exbus!BB79</f>
        <v>750.45779937452289</v>
      </c>
      <c r="P79" s="77">
        <v>68.180000000000007</v>
      </c>
      <c r="Q79" s="77">
        <v>17.149999999999999</v>
      </c>
      <c r="R79" s="80">
        <v>0</v>
      </c>
      <c r="S79" s="80">
        <v>0</v>
      </c>
      <c r="T79" s="78">
        <f>SUMPRODUCT(LTA!F79:AJ79,LTA!F$101:AJ$101,LTA!F$104:AJ$104)</f>
        <v>0.05</v>
      </c>
      <c r="U79" s="78">
        <f>SUMPRODUCT(LTA!F79:AJ79,LTA!F$102:AJ$102,LTA!F$104:AJ$104)</f>
        <v>106.09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0.79</v>
      </c>
      <c r="AB79" s="117">
        <f>-STOA!O79</f>
        <v>-20</v>
      </c>
      <c r="AC79">
        <f t="shared" si="3"/>
        <v>10.144567722562046</v>
      </c>
      <c r="AD79">
        <f t="shared" si="4"/>
        <v>1102.469656381772</v>
      </c>
      <c r="AE79">
        <f>'IDT-1'!C79</f>
        <v>30</v>
      </c>
      <c r="AF79" s="26"/>
      <c r="AG79">
        <f t="shared" si="5"/>
        <v>1132.469656381772</v>
      </c>
      <c r="AI79" s="75">
        <f>PXIL!I79</f>
        <v>0</v>
      </c>
      <c r="AJ79" s="75">
        <f>PXIL!O79</f>
        <v>0</v>
      </c>
      <c r="AK79" s="75">
        <f>RTM_IEX!I79</f>
        <v>2.2000000000000002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15.280676729810986</v>
      </c>
      <c r="F80">
        <f>GT_Spot!Q80</f>
        <v>0</v>
      </c>
      <c r="G80">
        <f>PPCL_NG!Q80</f>
        <v>9.9600000000000009</v>
      </c>
      <c r="H80">
        <f>PPCL_Spot!Q80</f>
        <v>58.25</v>
      </c>
      <c r="I80">
        <f>Bawana_NG!Q80</f>
        <v>49.92</v>
      </c>
      <c r="J80">
        <f>Bawana_RLNG!Q80</f>
        <v>0</v>
      </c>
      <c r="K80">
        <f>Bawana_Spot!Q80</f>
        <v>50</v>
      </c>
      <c r="L80">
        <f>TWOMCL!P80</f>
        <v>0</v>
      </c>
      <c r="M80">
        <f>EDWPCL!T80</f>
        <v>0</v>
      </c>
      <c r="N80">
        <f>'MSW BWN'!T80</f>
        <v>4.5429119999999985</v>
      </c>
      <c r="O80">
        <f>BYPL_ISGS_exbus!BB80</f>
        <v>757.35897788452291</v>
      </c>
      <c r="P80" s="77">
        <v>68.180000000000007</v>
      </c>
      <c r="Q80" s="77">
        <v>17.149999999999999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105.76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0.64</v>
      </c>
      <c r="AB80" s="117">
        <f>-STOA!O80</f>
        <v>-20</v>
      </c>
      <c r="AC80">
        <f t="shared" si="3"/>
        <v>10.203161136650047</v>
      </c>
      <c r="AD80">
        <f t="shared" si="4"/>
        <v>1109.0694054776841</v>
      </c>
      <c r="AE80">
        <f>'IDT-1'!C80</f>
        <v>20</v>
      </c>
      <c r="AF80" s="26"/>
      <c r="AG80">
        <f t="shared" si="5"/>
        <v>1129.0694054776841</v>
      </c>
      <c r="AI80" s="75">
        <f>PXIL!I80</f>
        <v>0</v>
      </c>
      <c r="AJ80" s="75">
        <f>PXIL!O80</f>
        <v>0</v>
      </c>
      <c r="AK80" s="75">
        <f>RTM_IEX!I80</f>
        <v>2.23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15.280676729810986</v>
      </c>
      <c r="F81">
        <f>GT_Spot!Q81</f>
        <v>0</v>
      </c>
      <c r="G81">
        <f>PPCL_NG!Q81</f>
        <v>9.9600000000000009</v>
      </c>
      <c r="H81">
        <f>PPCL_Spot!Q81</f>
        <v>58.25</v>
      </c>
      <c r="I81">
        <f>Bawana_NG!Q81</f>
        <v>49.92</v>
      </c>
      <c r="J81">
        <f>Bawana_RLNG!Q81</f>
        <v>0</v>
      </c>
      <c r="K81">
        <f>Bawana_Spot!Q81</f>
        <v>50</v>
      </c>
      <c r="L81">
        <f>TWOMCL!P81</f>
        <v>0</v>
      </c>
      <c r="M81">
        <f>EDWPCL!T81</f>
        <v>0</v>
      </c>
      <c r="N81">
        <f>'MSW BWN'!T81</f>
        <v>4.4463559999999989</v>
      </c>
      <c r="O81">
        <f>BYPL_ISGS_exbus!BB81</f>
        <v>755.69554255252297</v>
      </c>
      <c r="P81" s="77">
        <v>68.180000000000007</v>
      </c>
      <c r="Q81" s="77">
        <v>17.149999999999999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105.95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0.64</v>
      </c>
      <c r="AB81" s="117">
        <f>-STOA!O81</f>
        <v>-20</v>
      </c>
      <c r="AC81">
        <f t="shared" si="3"/>
        <v>10.197089212928446</v>
      </c>
      <c r="AD81">
        <f t="shared" si="4"/>
        <v>1108.3854860694057</v>
      </c>
      <c r="AE81">
        <f>'IDT-1'!C81</f>
        <v>25</v>
      </c>
      <c r="AF81" s="26"/>
      <c r="AG81">
        <f t="shared" si="5"/>
        <v>1133.3854860694057</v>
      </c>
      <c r="AI81" s="75">
        <f>PXIL!I81</f>
        <v>0</v>
      </c>
      <c r="AJ81" s="75">
        <f>PXIL!O81</f>
        <v>0</v>
      </c>
      <c r="AK81" s="75">
        <f>RTM_IEX!I81</f>
        <v>3.11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15.280676729810986</v>
      </c>
      <c r="F82">
        <f>GT_Spot!Q82</f>
        <v>0</v>
      </c>
      <c r="G82">
        <f>PPCL_NG!Q82</f>
        <v>9.9600000000000009</v>
      </c>
      <c r="H82">
        <f>PPCL_Spot!Q82</f>
        <v>58.29</v>
      </c>
      <c r="I82">
        <f>Bawana_NG!Q82</f>
        <v>49.92</v>
      </c>
      <c r="J82">
        <f>Bawana_RLNG!Q82</f>
        <v>0</v>
      </c>
      <c r="K82">
        <f>Bawana_Spot!Q82</f>
        <v>50</v>
      </c>
      <c r="L82">
        <f>TWOMCL!P82</f>
        <v>0</v>
      </c>
      <c r="M82">
        <f>EDWPCL!T82</f>
        <v>0</v>
      </c>
      <c r="N82">
        <f>'MSW BWN'!T82</f>
        <v>4.3727439999999991</v>
      </c>
      <c r="O82">
        <f>BYPL_ISGS_exbus!BB82</f>
        <v>755.69554255252297</v>
      </c>
      <c r="P82" s="77">
        <v>68.180000000000007</v>
      </c>
      <c r="Q82" s="77">
        <v>17.149999999999999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112.27000000000001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0.64</v>
      </c>
      <c r="AB82" s="117">
        <f>-STOA!O82</f>
        <v>-20</v>
      </c>
      <c r="AC82">
        <f t="shared" si="3"/>
        <v>10.254521427328447</v>
      </c>
      <c r="AD82">
        <f t="shared" si="4"/>
        <v>1114.8544418550057</v>
      </c>
      <c r="AE82">
        <f>'IDT-1'!C82</f>
        <v>10</v>
      </c>
      <c r="AF82" s="26"/>
      <c r="AG82">
        <f t="shared" si="5"/>
        <v>1124.8544418550057</v>
      </c>
      <c r="AI82" s="75">
        <f>PXIL!I82</f>
        <v>0</v>
      </c>
      <c r="AJ82" s="75">
        <f>PXIL!O82</f>
        <v>0</v>
      </c>
      <c r="AK82" s="75">
        <f>RTM_IEX!I82</f>
        <v>3.35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15.280676729810986</v>
      </c>
      <c r="F83">
        <f>GT_Spot!Q83</f>
        <v>0</v>
      </c>
      <c r="G83">
        <f>PPCL_NG!Q83</f>
        <v>9.9600000000000009</v>
      </c>
      <c r="H83">
        <f>PPCL_Spot!Q83</f>
        <v>58.29</v>
      </c>
      <c r="I83">
        <f>Bawana_NG!Q83</f>
        <v>49.92</v>
      </c>
      <c r="J83">
        <f>Bawana_RLNG!Q83</f>
        <v>0</v>
      </c>
      <c r="K83">
        <f>Bawana_Spot!Q83</f>
        <v>70</v>
      </c>
      <c r="L83">
        <f>TWOMCL!P83</f>
        <v>0</v>
      </c>
      <c r="M83">
        <f>EDWPCL!T83</f>
        <v>0</v>
      </c>
      <c r="N83">
        <f>'MSW BWN'!T83</f>
        <v>4.4606959999999996</v>
      </c>
      <c r="O83">
        <f>BYPL_ISGS_exbus!BB83</f>
        <v>755.69554255252297</v>
      </c>
      <c r="P83" s="77">
        <v>68.180000000000007</v>
      </c>
      <c r="Q83" s="77">
        <v>17.149999999999999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112.64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0.64</v>
      </c>
      <c r="AB83" s="117">
        <f>-STOA!O83</f>
        <v>-20</v>
      </c>
      <c r="AC83">
        <f t="shared" si="3"/>
        <v>10.439303404928447</v>
      </c>
      <c r="AD83">
        <f t="shared" si="4"/>
        <v>1135.6676118774058</v>
      </c>
      <c r="AE83">
        <f>'IDT-1'!C83</f>
        <v>5</v>
      </c>
      <c r="AF83" s="26"/>
      <c r="AG83">
        <f t="shared" si="5"/>
        <v>1140.6676118774058</v>
      </c>
      <c r="AI83" s="75">
        <f>PXIL!I83</f>
        <v>0</v>
      </c>
      <c r="AJ83" s="75">
        <f>PXIL!O83</f>
        <v>0</v>
      </c>
      <c r="AK83" s="75">
        <f>RTM_IEX!I83</f>
        <v>3.89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15.280676729810986</v>
      </c>
      <c r="F84">
        <f>GT_Spot!Q84</f>
        <v>0</v>
      </c>
      <c r="G84">
        <f>PPCL_NG!Q84</f>
        <v>9.9600000000000009</v>
      </c>
      <c r="H84">
        <f>PPCL_Spot!Q84</f>
        <v>68.25</v>
      </c>
      <c r="I84">
        <f>Bawana_NG!Q84</f>
        <v>49.92</v>
      </c>
      <c r="J84">
        <f>Bawana_RLNG!Q84</f>
        <v>0</v>
      </c>
      <c r="K84">
        <f>Bawana_Spot!Q84</f>
        <v>70</v>
      </c>
      <c r="L84">
        <f>TWOMCL!P84</f>
        <v>0</v>
      </c>
      <c r="M84">
        <f>EDWPCL!T84</f>
        <v>0</v>
      </c>
      <c r="N84">
        <f>'MSW BWN'!T84</f>
        <v>4.2542</v>
      </c>
      <c r="O84">
        <f>BYPL_ISGS_exbus!BB84</f>
        <v>751.27449932452282</v>
      </c>
      <c r="P84" s="77">
        <v>68.180000000000007</v>
      </c>
      <c r="Q84" s="77">
        <v>17.149999999999999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112.73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0.64</v>
      </c>
      <c r="AB84" s="117">
        <f>-STOA!O84</f>
        <v>-20</v>
      </c>
      <c r="AC84">
        <f t="shared" si="3"/>
        <v>10.486933059722045</v>
      </c>
      <c r="AD84">
        <f t="shared" si="4"/>
        <v>1141.032442994612</v>
      </c>
      <c r="AE84">
        <f>'IDT-1'!C84</f>
        <v>5</v>
      </c>
      <c r="AF84" s="26"/>
      <c r="AG84">
        <f t="shared" si="5"/>
        <v>1146.032442994612</v>
      </c>
      <c r="AI84" s="75">
        <f>PXIL!I84</f>
        <v>0</v>
      </c>
      <c r="AJ84" s="75">
        <f>PXIL!O84</f>
        <v>0</v>
      </c>
      <c r="AK84" s="75">
        <f>RTM_IEX!I84</f>
        <v>3.88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15.280676729810986</v>
      </c>
      <c r="F85">
        <f>GT_Spot!Q85</f>
        <v>0</v>
      </c>
      <c r="G85">
        <f>PPCL_NG!Q85</f>
        <v>9.9600000000000009</v>
      </c>
      <c r="H85">
        <f>PPCL_Spot!Q85</f>
        <v>48.25</v>
      </c>
      <c r="I85">
        <f>Bawana_NG!Q85</f>
        <v>49.92</v>
      </c>
      <c r="J85">
        <f>Bawana_RLNG!Q85</f>
        <v>0</v>
      </c>
      <c r="K85">
        <f>Bawana_Spot!Q85</f>
        <v>120</v>
      </c>
      <c r="L85">
        <f>TWOMCL!P85</f>
        <v>0</v>
      </c>
      <c r="M85">
        <f>EDWPCL!T85</f>
        <v>0</v>
      </c>
      <c r="N85">
        <f>'MSW BWN'!T85</f>
        <v>4.4922439999999986</v>
      </c>
      <c r="O85">
        <f>BYPL_ISGS_exbus!BB85</f>
        <v>741.831947470523</v>
      </c>
      <c r="P85" s="77">
        <v>68.180000000000007</v>
      </c>
      <c r="Q85" s="77">
        <v>17.149999999999999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112.53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0.64</v>
      </c>
      <c r="AB85" s="117">
        <f>-STOA!O85</f>
        <v>-20</v>
      </c>
      <c r="AC85">
        <f t="shared" si="3"/>
        <v>10.634029390606846</v>
      </c>
      <c r="AD85">
        <f t="shared" si="4"/>
        <v>1157.6008388097273</v>
      </c>
      <c r="AE85">
        <f>'IDT-1'!C85</f>
        <v>5</v>
      </c>
      <c r="AF85" s="26"/>
      <c r="AG85">
        <f t="shared" si="5"/>
        <v>1162.6008388097273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15.967300746858982</v>
      </c>
      <c r="F86">
        <f>GT_Spot!Q86</f>
        <v>0</v>
      </c>
      <c r="G86">
        <f>PPCL_NG!Q86</f>
        <v>9.9600000000000009</v>
      </c>
      <c r="H86">
        <f>PPCL_Spot!Q86</f>
        <v>48.25</v>
      </c>
      <c r="I86">
        <f>Bawana_NG!Q86</f>
        <v>49.92</v>
      </c>
      <c r="J86">
        <f>Bawana_RLNG!Q86</f>
        <v>0</v>
      </c>
      <c r="K86">
        <f>Bawana_Spot!Q86</f>
        <v>120</v>
      </c>
      <c r="L86">
        <f>TWOMCL!P86</f>
        <v>0</v>
      </c>
      <c r="M86">
        <f>EDWPCL!T86</f>
        <v>0</v>
      </c>
      <c r="N86">
        <f>'MSW BWN'!T86</f>
        <v>4.5199679999999987</v>
      </c>
      <c r="O86">
        <f>BYPL_ISGS_exbus!BB86</f>
        <v>738.49577532652302</v>
      </c>
      <c r="P86" s="77">
        <v>68.180000000000007</v>
      </c>
      <c r="Q86" s="77">
        <v>17.149999999999999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112.34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0.64</v>
      </c>
      <c r="AB86" s="117">
        <f>-STOA!O86</f>
        <v>-20</v>
      </c>
      <c r="AC86">
        <f t="shared" si="3"/>
        <v>10.60928533828967</v>
      </c>
      <c r="AD86">
        <f t="shared" si="4"/>
        <v>1154.8137587350925</v>
      </c>
      <c r="AE86">
        <f>'IDT-1'!C86</f>
        <v>29.109000000000002</v>
      </c>
      <c r="AF86" s="26"/>
      <c r="AG86">
        <f t="shared" si="5"/>
        <v>1183.9227587350924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15.967300746858982</v>
      </c>
      <c r="F87">
        <f>GT_Spot!Q87</f>
        <v>0</v>
      </c>
      <c r="G87">
        <f>PPCL_NG!Q87</f>
        <v>9.9600000000000009</v>
      </c>
      <c r="H87">
        <f>PPCL_Spot!Q87</f>
        <v>38.248161146098745</v>
      </c>
      <c r="I87">
        <f>Bawana_NG!Q87</f>
        <v>49.92</v>
      </c>
      <c r="J87">
        <f>Bawana_RLNG!Q87</f>
        <v>0</v>
      </c>
      <c r="K87">
        <f>Bawana_Spot!Q87</f>
        <v>120</v>
      </c>
      <c r="L87">
        <f>TWOMCL!P87</f>
        <v>0</v>
      </c>
      <c r="M87">
        <f>EDWPCL!T87</f>
        <v>0</v>
      </c>
      <c r="N87">
        <f>'MSW BWN'!T87</f>
        <v>4.5333519999999989</v>
      </c>
      <c r="O87">
        <f>BYPL_ISGS_exbus!BB87</f>
        <v>716.29770459052384</v>
      </c>
      <c r="P87" s="77">
        <v>68.180000000000007</v>
      </c>
      <c r="Q87" s="77">
        <v>17.149999999999999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111.71000000000001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10.96</v>
      </c>
      <c r="Z87" s="75">
        <f>IEX!O87</f>
        <v>0</v>
      </c>
      <c r="AA87" s="117">
        <f>STOA!I87</f>
        <v>0.64</v>
      </c>
      <c r="AB87" s="117">
        <f>-STOA!O87</f>
        <v>-20</v>
      </c>
      <c r="AC87">
        <f t="shared" si="3"/>
        <v>10.652893101153429</v>
      </c>
      <c r="AD87">
        <f t="shared" si="4"/>
        <v>1109.5036253823282</v>
      </c>
      <c r="AE87">
        <f>'IDT-1'!C87</f>
        <v>27.552</v>
      </c>
      <c r="AF87" s="26"/>
      <c r="AG87">
        <f t="shared" si="5"/>
        <v>1137.0556253823281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-25</v>
      </c>
      <c r="AM87" s="75">
        <f>RTM_PXI!I87</f>
        <v>0</v>
      </c>
      <c r="AN87" s="75">
        <f>RTM_PXI!O87</f>
        <v>0</v>
      </c>
      <c r="AO87" s="192">
        <f>GDAM_IEX!I87</f>
        <v>1.59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15.967300746858982</v>
      </c>
      <c r="F88">
        <f>GT_Spot!Q88</f>
        <v>0</v>
      </c>
      <c r="G88">
        <f>PPCL_NG!Q88</f>
        <v>9.9600000000000009</v>
      </c>
      <c r="H88">
        <f>PPCL_Spot!Q88</f>
        <v>53.25</v>
      </c>
      <c r="I88">
        <f>Bawana_NG!Q88</f>
        <v>49.92</v>
      </c>
      <c r="J88">
        <f>Bawana_RLNG!Q88</f>
        <v>0</v>
      </c>
      <c r="K88">
        <f>Bawana_Spot!Q88</f>
        <v>120</v>
      </c>
      <c r="L88">
        <f>TWOMCL!P88</f>
        <v>0</v>
      </c>
      <c r="M88">
        <f>EDWPCL!T88</f>
        <v>0</v>
      </c>
      <c r="N88">
        <f>'MSW BWN'!T88</f>
        <v>4.5065839999999993</v>
      </c>
      <c r="O88">
        <f>BYPL_ISGS_exbus!BB88</f>
        <v>716.34410277052382</v>
      </c>
      <c r="P88" s="77">
        <v>68.180000000000007</v>
      </c>
      <c r="Q88" s="77">
        <v>17.149999999999999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111.58000000000001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29.02</v>
      </c>
      <c r="Z88" s="75">
        <f>IEX!O88</f>
        <v>0</v>
      </c>
      <c r="AA88" s="117">
        <f>STOA!I88</f>
        <v>0.64</v>
      </c>
      <c r="AB88" s="117">
        <f>-STOA!O88</f>
        <v>-20</v>
      </c>
      <c r="AC88">
        <f t="shared" si="3"/>
        <v>10.741680840596876</v>
      </c>
      <c r="AD88">
        <f t="shared" si="4"/>
        <v>1169.726306676786</v>
      </c>
      <c r="AE88">
        <f>'IDT-1'!C88</f>
        <v>15.153</v>
      </c>
      <c r="AF88" s="26"/>
      <c r="AG88">
        <f t="shared" si="5"/>
        <v>1184.879306676786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3.95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15.967300746858982</v>
      </c>
      <c r="F89">
        <f>GT_Spot!Q89</f>
        <v>0</v>
      </c>
      <c r="G89">
        <f>PPCL_NG!Q89</f>
        <v>9.9600000000000009</v>
      </c>
      <c r="H89">
        <f>PPCL_Spot!Q89</f>
        <v>53.25</v>
      </c>
      <c r="I89">
        <f>Bawana_NG!Q89</f>
        <v>49.92</v>
      </c>
      <c r="J89">
        <f>Bawana_RLNG!Q89</f>
        <v>0</v>
      </c>
      <c r="K89">
        <f>Bawana_Spot!Q89</f>
        <v>120</v>
      </c>
      <c r="L89">
        <f>TWOMCL!P89</f>
        <v>0</v>
      </c>
      <c r="M89">
        <f>EDWPCL!T89</f>
        <v>0</v>
      </c>
      <c r="N89">
        <f>'MSW BWN'!T89</f>
        <v>4.4606959999999996</v>
      </c>
      <c r="O89">
        <f>BYPL_ISGS_exbus!BB89</f>
        <v>716.16243689052374</v>
      </c>
      <c r="P89" s="77">
        <v>68.180000000000007</v>
      </c>
      <c r="Q89" s="77">
        <v>17.149999999999999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111.16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26.19</v>
      </c>
      <c r="Z89" s="75">
        <f>IEX!O89</f>
        <v>0</v>
      </c>
      <c r="AA89" s="117">
        <f>STOA!I89</f>
        <v>41.15</v>
      </c>
      <c r="AB89" s="117">
        <f>-STOA!O89</f>
        <v>-20</v>
      </c>
      <c r="AC89">
        <f t="shared" si="3"/>
        <v>11.062726366452878</v>
      </c>
      <c r="AD89">
        <f t="shared" si="4"/>
        <v>1205.8877072709304</v>
      </c>
      <c r="AE89">
        <f>'IDT-1'!C89</f>
        <v>6.7910000000000004</v>
      </c>
      <c r="AF89" s="26"/>
      <c r="AG89">
        <f t="shared" si="5"/>
        <v>1212.6787072709303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3.4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15.967300746858982</v>
      </c>
      <c r="F90">
        <f>GT_Spot!Q90</f>
        <v>0</v>
      </c>
      <c r="G90">
        <f>PPCL_NG!Q90</f>
        <v>9.9600000000000009</v>
      </c>
      <c r="H90">
        <f>PPCL_Spot!Q90</f>
        <v>53.25</v>
      </c>
      <c r="I90">
        <f>Bawana_NG!Q90</f>
        <v>49.92</v>
      </c>
      <c r="J90">
        <f>Bawana_RLNG!Q90</f>
        <v>0</v>
      </c>
      <c r="K90">
        <f>Bawana_Spot!Q90</f>
        <v>120</v>
      </c>
      <c r="L90">
        <f>TWOMCL!P90</f>
        <v>0</v>
      </c>
      <c r="M90">
        <f>EDWPCL!T90</f>
        <v>0</v>
      </c>
      <c r="N90">
        <f>'MSW BWN'!T90</f>
        <v>4.4692999999999987</v>
      </c>
      <c r="O90">
        <f>BYPL_ISGS_exbus!BB90</f>
        <v>716.22625769252375</v>
      </c>
      <c r="P90" s="77">
        <v>68.180000000000007</v>
      </c>
      <c r="Q90" s="77">
        <v>17.149999999999999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110.65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46.15</v>
      </c>
      <c r="Z90" s="75">
        <f>IEX!O90</f>
        <v>0</v>
      </c>
      <c r="AA90" s="117">
        <f>STOA!I90</f>
        <v>41.15</v>
      </c>
      <c r="AB90" s="117">
        <f>-STOA!O90</f>
        <v>-20</v>
      </c>
      <c r="AC90">
        <f t="shared" si="3"/>
        <v>11.251859704710478</v>
      </c>
      <c r="AD90">
        <f t="shared" si="4"/>
        <v>1227.1909987346723</v>
      </c>
      <c r="AE90">
        <f>'IDT-1'!C90</f>
        <v>0</v>
      </c>
      <c r="AF90" s="26"/>
      <c r="AG90">
        <f t="shared" si="5"/>
        <v>1227.1909987346723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5.37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16.022838399935317</v>
      </c>
      <c r="F91">
        <f>GT_Spot!Q91</f>
        <v>0</v>
      </c>
      <c r="G91">
        <f>PPCL_NG!Q91</f>
        <v>9.9600000000000009</v>
      </c>
      <c r="H91">
        <f>PPCL_Spot!Q91</f>
        <v>38.25</v>
      </c>
      <c r="I91">
        <f>Bawana_NG!Q91</f>
        <v>49.92</v>
      </c>
      <c r="J91">
        <f>Bawana_RLNG!Q91</f>
        <v>0</v>
      </c>
      <c r="K91">
        <f>Bawana_Spot!Q91</f>
        <v>80</v>
      </c>
      <c r="L91">
        <f>TWOMCL!P91</f>
        <v>0</v>
      </c>
      <c r="M91">
        <f>EDWPCL!T91</f>
        <v>0</v>
      </c>
      <c r="N91">
        <f>'MSW BWN'!T91</f>
        <v>4.2953079999999995</v>
      </c>
      <c r="O91">
        <f>BYPL_ISGS_exbus!BB91</f>
        <v>740.59969830208888</v>
      </c>
      <c r="P91" s="77">
        <v>68.180000000000007</v>
      </c>
      <c r="Q91" s="77">
        <v>17.149999999999999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110.55000000000001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4.41</v>
      </c>
      <c r="Z91" s="75">
        <f>IEX!O91</f>
        <v>0</v>
      </c>
      <c r="AA91" s="117">
        <f>STOA!I91</f>
        <v>137.60999999999999</v>
      </c>
      <c r="AB91" s="117">
        <f>-STOA!O91</f>
        <v>-20</v>
      </c>
      <c r="AC91">
        <f t="shared" si="3"/>
        <v>11.419631583821719</v>
      </c>
      <c r="AD91">
        <f t="shared" si="4"/>
        <v>1246.0882131182025</v>
      </c>
      <c r="AE91">
        <f>'IDT-1'!C91</f>
        <v>0</v>
      </c>
      <c r="AF91" s="26"/>
      <c r="AG91">
        <f t="shared" si="5"/>
        <v>1246.0882131182025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0.56000000000000005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16.022838399935317</v>
      </c>
      <c r="F92">
        <f>GT_Spot!Q92</f>
        <v>0</v>
      </c>
      <c r="G92">
        <f>PPCL_NG!Q92</f>
        <v>9.9600000000000009</v>
      </c>
      <c r="H92">
        <f>PPCL_Spot!Q92</f>
        <v>38.248161146098745</v>
      </c>
      <c r="I92">
        <f>Bawana_NG!Q92</f>
        <v>49.92</v>
      </c>
      <c r="J92">
        <f>Bawana_RLNG!Q92</f>
        <v>0</v>
      </c>
      <c r="K92">
        <f>Bawana_Spot!Q92</f>
        <v>90</v>
      </c>
      <c r="L92">
        <f>TWOMCL!P92</f>
        <v>0</v>
      </c>
      <c r="M92">
        <f>EDWPCL!T92</f>
        <v>0</v>
      </c>
      <c r="N92">
        <f>'MSW BWN'!T92</f>
        <v>4.5333519999999989</v>
      </c>
      <c r="O92">
        <f>BYPL_ISGS_exbus!BB92</f>
        <v>740.62788122852373</v>
      </c>
      <c r="P92" s="77">
        <v>68.180000000000007</v>
      </c>
      <c r="Q92" s="77">
        <v>17.149999999999999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110.08000000000001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10.75</v>
      </c>
      <c r="Z92" s="75">
        <f>IEX!O92</f>
        <v>0</v>
      </c>
      <c r="AA92" s="117">
        <f>STOA!I92</f>
        <v>137.60999999999999</v>
      </c>
      <c r="AB92" s="117">
        <f>-STOA!O92</f>
        <v>-20</v>
      </c>
      <c r="AC92">
        <f t="shared" si="3"/>
        <v>11.571206198860013</v>
      </c>
      <c r="AD92">
        <f t="shared" si="4"/>
        <v>1263.1610265756979</v>
      </c>
      <c r="AE92">
        <f>'IDT-1'!C92</f>
        <v>0</v>
      </c>
      <c r="AF92" s="26"/>
      <c r="AG92">
        <f t="shared" si="5"/>
        <v>1263.1610265756979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1.65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14.037634565120204</v>
      </c>
      <c r="F93">
        <f>GT_Spot!Q93</f>
        <v>0</v>
      </c>
      <c r="G93">
        <f>PPCL_NG!Q93</f>
        <v>9.9600000000000009</v>
      </c>
      <c r="H93">
        <f>PPCL_Spot!Q93</f>
        <v>38</v>
      </c>
      <c r="I93">
        <f>Bawana_NG!Q93</f>
        <v>49.92</v>
      </c>
      <c r="J93">
        <f>Bawana_RLNG!Q93</f>
        <v>0</v>
      </c>
      <c r="K93">
        <f>Bawana_Spot!Q93</f>
        <v>100</v>
      </c>
      <c r="L93">
        <f>TWOMCL!P93</f>
        <v>0</v>
      </c>
      <c r="M93">
        <f>EDWPCL!T93</f>
        <v>0</v>
      </c>
      <c r="N93">
        <f>'MSW BWN'!T93</f>
        <v>4.0706479999999994</v>
      </c>
      <c r="O93">
        <f>BYPL_ISGS_exbus!BB93</f>
        <v>740.6569822625238</v>
      </c>
      <c r="P93" s="77">
        <v>68.180000000000007</v>
      </c>
      <c r="Q93" s="77">
        <v>17.149999999999999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110.09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16.670000000000002</v>
      </c>
      <c r="Z93" s="75">
        <f>IEX!O93</f>
        <v>0</v>
      </c>
      <c r="AA93" s="117">
        <f>STOA!I93</f>
        <v>137.60999999999999</v>
      </c>
      <c r="AB93" s="117">
        <f>-STOA!O93</f>
        <v>-20</v>
      </c>
      <c r="AC93">
        <f t="shared" si="3"/>
        <v>11.696632880927174</v>
      </c>
      <c r="AD93">
        <f t="shared" si="4"/>
        <v>1277.288631946717</v>
      </c>
      <c r="AE93">
        <f>'IDT-1'!C93</f>
        <v>0</v>
      </c>
      <c r="AF93" s="26"/>
      <c r="AG93">
        <f t="shared" si="5"/>
        <v>1277.288631946717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2.64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4.5037310049596853</v>
      </c>
      <c r="F94">
        <f>GT_Spot!Q94</f>
        <v>0</v>
      </c>
      <c r="G94">
        <f>PPCL_NG!Q94</f>
        <v>9.9600000000000009</v>
      </c>
      <c r="H94">
        <f>PPCL_Spot!Q94</f>
        <v>31.92</v>
      </c>
      <c r="I94">
        <f>Bawana_NG!Q94</f>
        <v>49.92</v>
      </c>
      <c r="J94">
        <f>Bawana_RLNG!Q94</f>
        <v>0</v>
      </c>
      <c r="K94">
        <f>Bawana_Spot!Q94</f>
        <v>107.55</v>
      </c>
      <c r="L94">
        <f>TWOMCL!P94</f>
        <v>0</v>
      </c>
      <c r="M94">
        <f>EDWPCL!T94</f>
        <v>0</v>
      </c>
      <c r="N94">
        <f>'MSW BWN'!T94</f>
        <v>3.8956999999999993</v>
      </c>
      <c r="O94">
        <f>BYPL_ISGS_exbus!BB94</f>
        <v>740.67500523741273</v>
      </c>
      <c r="P94" s="77">
        <v>68.180000000000007</v>
      </c>
      <c r="Q94" s="77">
        <v>17.149999999999999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110.07000000000001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24.15</v>
      </c>
      <c r="Z94" s="75">
        <f>IEX!O94</f>
        <v>0</v>
      </c>
      <c r="AA94" s="117">
        <f>STOA!I94</f>
        <v>137.60999999999999</v>
      </c>
      <c r="AB94" s="117">
        <f>-STOA!O94</f>
        <v>-20</v>
      </c>
      <c r="AC94">
        <f t="shared" si="3"/>
        <v>11.700497589376784</v>
      </c>
      <c r="AD94">
        <f t="shared" si="4"/>
        <v>1277.7239386529957</v>
      </c>
      <c r="AE94">
        <f>'IDT-1'!C94</f>
        <v>0</v>
      </c>
      <c r="AF94" s="26"/>
      <c r="AG94">
        <f t="shared" si="5"/>
        <v>1277.7239386529957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3.84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3.624820210760674</v>
      </c>
      <c r="F95">
        <f>GT_Spot!Q95</f>
        <v>0</v>
      </c>
      <c r="G95">
        <f>PPCL_NG!Q95</f>
        <v>9.9600000000000009</v>
      </c>
      <c r="H95">
        <f>PPCL_Spot!Q95</f>
        <v>31.92</v>
      </c>
      <c r="I95">
        <f>Bawana_NG!Q95</f>
        <v>49.92</v>
      </c>
      <c r="J95">
        <f>Bawana_RLNG!Q95</f>
        <v>0</v>
      </c>
      <c r="K95">
        <f>Bawana_Spot!Q95</f>
        <v>117.55</v>
      </c>
      <c r="L95">
        <f>TWOMCL!P95</f>
        <v>0</v>
      </c>
      <c r="M95">
        <f>EDWPCL!T95</f>
        <v>0</v>
      </c>
      <c r="N95">
        <f>'MSW BWN'!T95</f>
        <v>4.0151999999999992</v>
      </c>
      <c r="O95">
        <f>BYPL_ISGS_exbus!BB95</f>
        <v>714.66396810541266</v>
      </c>
      <c r="P95" s="77">
        <v>68.180000000000007</v>
      </c>
      <c r="Q95" s="77">
        <v>17.149999999999999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109.94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36.85</v>
      </c>
      <c r="Z95" s="75">
        <f>IEX!O95</f>
        <v>0</v>
      </c>
      <c r="AA95" s="117">
        <f>STOA!I95</f>
        <v>137.60999999999999</v>
      </c>
      <c r="AB95" s="117">
        <f>-STOA!O95</f>
        <v>-20</v>
      </c>
      <c r="AC95">
        <f t="shared" si="3"/>
        <v>11.687029647626229</v>
      </c>
      <c r="AD95">
        <f t="shared" si="4"/>
        <v>1276.2069586685468</v>
      </c>
      <c r="AE95">
        <f>'IDT-1'!C95</f>
        <v>0</v>
      </c>
      <c r="AF95" s="26"/>
      <c r="AG95">
        <f t="shared" si="5"/>
        <v>1276.2069586685468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6.51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3.624820210760674</v>
      </c>
      <c r="F96">
        <f>GT_Spot!Q96</f>
        <v>0</v>
      </c>
      <c r="G96">
        <f>PPCL_NG!Q96</f>
        <v>9.9600000000000009</v>
      </c>
      <c r="H96">
        <f>PPCL_Spot!Q96</f>
        <v>31.92</v>
      </c>
      <c r="I96">
        <f>Bawana_NG!Q96</f>
        <v>49.92</v>
      </c>
      <c r="J96">
        <f>Bawana_RLNG!Q96</f>
        <v>0</v>
      </c>
      <c r="K96">
        <f>Bawana_Spot!Q96</f>
        <v>127.55</v>
      </c>
      <c r="L96">
        <f>TWOMCL!P96</f>
        <v>0</v>
      </c>
      <c r="M96">
        <f>EDWPCL!T96</f>
        <v>0</v>
      </c>
      <c r="N96">
        <f>'MSW BWN'!T96</f>
        <v>4.3593599999999988</v>
      </c>
      <c r="O96">
        <f>BYPL_ISGS_exbus!BB96</f>
        <v>706.57451194652367</v>
      </c>
      <c r="P96" s="77">
        <v>68.180000000000007</v>
      </c>
      <c r="Q96" s="77">
        <v>17.149999999999999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104.9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28.36</v>
      </c>
      <c r="Z96" s="75">
        <f>IEX!O96</f>
        <v>0</v>
      </c>
      <c r="AA96" s="117">
        <f>STOA!I96</f>
        <v>178.11999999999998</v>
      </c>
      <c r="AB96" s="117">
        <f>-STOA!O96</f>
        <v>-20</v>
      </c>
      <c r="AC96">
        <f t="shared" si="3"/>
        <v>11.934175041428006</v>
      </c>
      <c r="AD96">
        <f t="shared" si="4"/>
        <v>1304.044517115856</v>
      </c>
      <c r="AE96">
        <f>'IDT-1'!C96</f>
        <v>0</v>
      </c>
      <c r="AF96" s="26"/>
      <c r="AG96">
        <f t="shared" si="5"/>
        <v>1304.044517115856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5.36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3.624820210760674</v>
      </c>
      <c r="F97">
        <f>GT_Spot!Q97</f>
        <v>0</v>
      </c>
      <c r="G97">
        <f>PPCL_NG!Q97</f>
        <v>9.9600000000000009</v>
      </c>
      <c r="H97">
        <f>PPCL_Spot!Q97</f>
        <v>31.92</v>
      </c>
      <c r="I97">
        <f>Bawana_NG!Q97</f>
        <v>49.92</v>
      </c>
      <c r="J97">
        <f>Bawana_RLNG!Q97</f>
        <v>0</v>
      </c>
      <c r="K97">
        <f>Bawana_Spot!Q97</f>
        <v>127.55</v>
      </c>
      <c r="L97">
        <f>TWOMCL!P97</f>
        <v>0</v>
      </c>
      <c r="M97">
        <f>EDWPCL!T97</f>
        <v>0</v>
      </c>
      <c r="N97">
        <f>'MSW BWN'!T97</f>
        <v>4.3000879999999997</v>
      </c>
      <c r="O97">
        <f>BYPL_ISGS_exbus!BB97</f>
        <v>696.83024561456591</v>
      </c>
      <c r="P97" s="77">
        <v>68.180000000000007</v>
      </c>
      <c r="Q97" s="77">
        <v>17.149999999999999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105.36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26.83</v>
      </c>
      <c r="Z97" s="75">
        <f>IEX!O97</f>
        <v>0</v>
      </c>
      <c r="AA97" s="117">
        <f>STOA!I97</f>
        <v>178.11999999999998</v>
      </c>
      <c r="AB97" s="117">
        <f>-STOA!O97</f>
        <v>-20</v>
      </c>
      <c r="AC97">
        <f t="shared" si="3"/>
        <v>11.83778390410678</v>
      </c>
      <c r="AD97">
        <f t="shared" si="4"/>
        <v>1293.1873699212197</v>
      </c>
      <c r="AE97">
        <f>'IDT-1'!C97</f>
        <v>0</v>
      </c>
      <c r="AF97" s="26"/>
      <c r="AG97">
        <f t="shared" si="5"/>
        <v>1293.1873699212197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5.28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3.624820210760674</v>
      </c>
      <c r="F98">
        <f>GT_Spot!Q98</f>
        <v>0</v>
      </c>
      <c r="G98">
        <f>PPCL_NG!Q98</f>
        <v>9.9600000000000009</v>
      </c>
      <c r="H98">
        <f>PPCL_Spot!Q98</f>
        <v>31.92</v>
      </c>
      <c r="I98">
        <f>Bawana_NG!Q98</f>
        <v>49.92</v>
      </c>
      <c r="J98">
        <f>Bawana_RLNG!Q98</f>
        <v>0</v>
      </c>
      <c r="K98">
        <f>Bawana_Spot!Q98</f>
        <v>127.55</v>
      </c>
      <c r="L98">
        <f>TWOMCL!P98</f>
        <v>0</v>
      </c>
      <c r="M98">
        <f>EDWPCL!T98</f>
        <v>0</v>
      </c>
      <c r="N98">
        <f>'MSW BWN'!T98</f>
        <v>4.4645199999999985</v>
      </c>
      <c r="O98">
        <f>BYPL_ISGS_exbus!BB98</f>
        <v>691.10288013256593</v>
      </c>
      <c r="P98" s="77">
        <v>68.180000000000007</v>
      </c>
      <c r="Q98" s="77">
        <v>17.149999999999999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105.62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26.01</v>
      </c>
      <c r="Z98" s="75">
        <f>IEX!O98</f>
        <v>0</v>
      </c>
      <c r="AA98" s="117">
        <f>STOA!I98</f>
        <v>178.11999999999998</v>
      </c>
      <c r="AB98" s="117">
        <f>-STOA!O98</f>
        <v>-20</v>
      </c>
      <c r="AC98">
        <f t="shared" si="3"/>
        <v>11.779942089465179</v>
      </c>
      <c r="AD98">
        <f t="shared" si="4"/>
        <v>1286.6722782538614</v>
      </c>
      <c r="AE98">
        <f>'IDT-1'!C98</f>
        <v>0</v>
      </c>
      <c r="AF98" s="26"/>
      <c r="AG98">
        <f t="shared" si="5"/>
        <v>1286.6722782538614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4.83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0.28584586413443031</v>
      </c>
      <c r="F99">
        <f t="shared" si="6"/>
        <v>0</v>
      </c>
      <c r="G99">
        <f t="shared" si="6"/>
        <v>0.23904000000000031</v>
      </c>
      <c r="H99">
        <f t="shared" si="6"/>
        <v>0.961054364239048</v>
      </c>
      <c r="I99">
        <f t="shared" si="6"/>
        <v>1.1980800000000014</v>
      </c>
      <c r="J99">
        <f t="shared" si="6"/>
        <v>0</v>
      </c>
      <c r="K99">
        <f t="shared" si="6"/>
        <v>1.6397884463748753</v>
      </c>
      <c r="L99">
        <f t="shared" si="6"/>
        <v>0</v>
      </c>
      <c r="M99">
        <f t="shared" si="6"/>
        <v>0</v>
      </c>
      <c r="N99">
        <f t="shared" si="6"/>
        <v>0.10296382899999997</v>
      </c>
      <c r="O99">
        <f t="shared" si="6"/>
        <v>16.764653074856408</v>
      </c>
      <c r="P99" s="77">
        <f t="shared" si="6"/>
        <v>1.6363200000000018</v>
      </c>
      <c r="Q99" s="77">
        <f t="shared" si="6"/>
        <v>0.41160000000000058</v>
      </c>
      <c r="R99" s="80">
        <f t="shared" si="6"/>
        <v>0.25497165667620508</v>
      </c>
      <c r="S99" s="80">
        <f t="shared" si="6"/>
        <v>0</v>
      </c>
      <c r="T99" s="78">
        <f t="shared" si="6"/>
        <v>1.1848424999999998</v>
      </c>
      <c r="U99" s="78">
        <f t="shared" si="6"/>
        <v>2.6136274999999998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0.15503249999999999</v>
      </c>
      <c r="Z99" s="75">
        <f t="shared" si="6"/>
        <v>-0.75249999999999995</v>
      </c>
      <c r="AA99" s="117">
        <f t="shared" si="6"/>
        <v>1.0713474999999999</v>
      </c>
      <c r="AB99" s="117">
        <f t="shared" si="6"/>
        <v>-0.48</v>
      </c>
      <c r="AC99">
        <f t="shared" si="6"/>
        <v>0.26437805211599302</v>
      </c>
      <c r="AD99">
        <f t="shared" si="6"/>
        <v>26.959624183164969</v>
      </c>
      <c r="AE99">
        <f t="shared" si="6"/>
        <v>-7.3451749999999982E-2</v>
      </c>
      <c r="AG99">
        <f t="shared" si="6"/>
        <v>26.886172433164973</v>
      </c>
      <c r="AI99">
        <f t="shared" si="6"/>
        <v>0</v>
      </c>
      <c r="AJ99">
        <f t="shared" si="6"/>
        <v>0</v>
      </c>
      <c r="AK99">
        <f t="shared" si="6"/>
        <v>3.3774999999999999E-2</v>
      </c>
      <c r="AL99">
        <f t="shared" si="6"/>
        <v>-0.17075000000000001</v>
      </c>
      <c r="AM99">
        <f t="shared" si="6"/>
        <v>0</v>
      </c>
      <c r="AN99">
        <f t="shared" si="6"/>
        <v>0</v>
      </c>
      <c r="AO99">
        <f t="shared" si="6"/>
        <v>7.4309999999999959E-2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44671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GT_NG!T3</f>
        <v>23.10346048607758</v>
      </c>
      <c r="F3">
        <f>GT_Spot!T3</f>
        <v>0</v>
      </c>
      <c r="G3">
        <f>PPCL_NG!T3</f>
        <v>11.95</v>
      </c>
      <c r="H3">
        <f>PPCL_Spot!T3</f>
        <v>37.75</v>
      </c>
      <c r="I3">
        <f>Bawana_NG!T3</f>
        <v>69.599999999999994</v>
      </c>
      <c r="J3">
        <f>Bawana_RLNG!T3</f>
        <v>0</v>
      </c>
      <c r="K3">
        <f>Bawana_Spot!T3</f>
        <v>75</v>
      </c>
      <c r="L3">
        <f>TWOMCL!S3</f>
        <v>0.30633951240552487</v>
      </c>
      <c r="M3">
        <f>EDWPCL!W3</f>
        <v>0</v>
      </c>
      <c r="N3">
        <f>'MSW BWN'!W3</f>
        <v>5.1578879999999998</v>
      </c>
      <c r="O3">
        <f>TPDDL_ISGS_exbus!BB3</f>
        <v>964.69621552614603</v>
      </c>
      <c r="P3" s="77">
        <v>74.94</v>
      </c>
      <c r="Q3" s="77">
        <v>20.72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308.17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14.44</v>
      </c>
      <c r="Z3" s="75">
        <f>IEX!P3</f>
        <v>0</v>
      </c>
      <c r="AA3" s="117">
        <f>STOA!J3</f>
        <v>4.99</v>
      </c>
      <c r="AB3" s="117">
        <f>-STOA!P3</f>
        <v>0</v>
      </c>
      <c r="AC3">
        <f>SUMIF(B3:AB3,"&gt;0")*$AC$2-SUMIF(B3:AB3,"&lt;0")*($AC$2/(1-$AC$2))+SUMIF(AI3:AR3,"&gt;0")*$AC$2-SUMIF(AI3:AR3,"&lt;0")*($AC$2/(1-$AC$2))</f>
        <v>14.341306351016737</v>
      </c>
      <c r="AD3">
        <f>SUM(B3:AB3,AI3:AR3)-AC3</f>
        <v>1615.3525971736124</v>
      </c>
      <c r="AE3">
        <f>'IDT-1'!F3</f>
        <v>0</v>
      </c>
      <c r="AF3" s="26"/>
      <c r="AG3">
        <f>SUM(AD3:AF3)</f>
        <v>1615.3525971736124</v>
      </c>
      <c r="AI3" s="75">
        <f>PXIL!J3</f>
        <v>0</v>
      </c>
      <c r="AJ3" s="75">
        <f>PXIL!P3</f>
        <v>0</v>
      </c>
      <c r="AK3" s="75">
        <f>RTM_IEX!J3</f>
        <v>18.87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23.10346048607758</v>
      </c>
      <c r="F4">
        <f>GT_Spot!T4</f>
        <v>0</v>
      </c>
      <c r="G4">
        <f>PPCL_NG!T4</f>
        <v>11.95</v>
      </c>
      <c r="H4">
        <f>PPCL_Spot!T4</f>
        <v>37.75</v>
      </c>
      <c r="I4">
        <f>Bawana_NG!T4</f>
        <v>69.599999999999994</v>
      </c>
      <c r="J4">
        <f>Bawana_RLNG!T4</f>
        <v>0</v>
      </c>
      <c r="K4">
        <f>Bawana_Spot!T4</f>
        <v>75</v>
      </c>
      <c r="L4">
        <f>TWOMCL!S4</f>
        <v>0.30633951240552487</v>
      </c>
      <c r="M4">
        <f>EDWPCL!W4</f>
        <v>0</v>
      </c>
      <c r="N4">
        <f>'MSW BWN'!W4</f>
        <v>5.1742399999999993</v>
      </c>
      <c r="O4">
        <f>TPDDL_ISGS_exbus!BB4</f>
        <v>964.68812398294619</v>
      </c>
      <c r="P4" s="77">
        <v>74.94</v>
      </c>
      <c r="Q4" s="77">
        <v>20.72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302.99000000000007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12.44</v>
      </c>
      <c r="Z4" s="75">
        <f>IEX!P4</f>
        <v>0</v>
      </c>
      <c r="AA4" s="117">
        <f>STOA!J4</f>
        <v>4.99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14.22715504303658</v>
      </c>
      <c r="AD4">
        <f t="shared" ref="AD4:AD67" si="1">SUM(B4:AB4,AI4:AR4)-AC4</f>
        <v>1602.4950089383926</v>
      </c>
      <c r="AE4">
        <f>'IDT-1'!F4</f>
        <v>0</v>
      </c>
      <c r="AF4" s="26"/>
      <c r="AG4">
        <f t="shared" ref="AG4:AG67" si="2">SUM(AD4:AF4)</f>
        <v>1602.4950089383926</v>
      </c>
      <c r="AI4" s="75">
        <f>PXIL!J4</f>
        <v>0</v>
      </c>
      <c r="AJ4" s="75">
        <f>PXIL!P4</f>
        <v>0</v>
      </c>
      <c r="AK4" s="75">
        <f>RTM_IEX!J4</f>
        <v>13.07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25.516200000000005</v>
      </c>
      <c r="F5">
        <f>GT_Spot!T5</f>
        <v>0</v>
      </c>
      <c r="G5">
        <f>PPCL_NG!T5</f>
        <v>11.95</v>
      </c>
      <c r="H5">
        <f>PPCL_Spot!T5</f>
        <v>37.75</v>
      </c>
      <c r="I5">
        <f>Bawana_NG!T5</f>
        <v>69.599999999999994</v>
      </c>
      <c r="J5">
        <f>Bawana_RLNG!T5</f>
        <v>0</v>
      </c>
      <c r="K5">
        <f>Bawana_Spot!T5</f>
        <v>75</v>
      </c>
      <c r="L5">
        <f>TWOMCL!S5</f>
        <v>0.30633951240552487</v>
      </c>
      <c r="M5">
        <f>EDWPCL!W5</f>
        <v>0</v>
      </c>
      <c r="N5">
        <f>'MSW BWN'!W5</f>
        <v>5.1076639999999998</v>
      </c>
      <c r="O5">
        <f>TPDDL_ISGS_exbus!BB5</f>
        <v>960.41264754134613</v>
      </c>
      <c r="P5" s="77">
        <v>74.94</v>
      </c>
      <c r="Q5" s="77">
        <v>20.72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303.25000000000006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10.42</v>
      </c>
      <c r="Z5" s="75">
        <f>IEX!P5</f>
        <v>0</v>
      </c>
      <c r="AA5" s="117">
        <f>STOA!J5</f>
        <v>4.99</v>
      </c>
      <c r="AB5" s="117">
        <f>-STOA!P5</f>
        <v>0</v>
      </c>
      <c r="AC5">
        <f t="shared" si="0"/>
        <v>14.744953089273016</v>
      </c>
      <c r="AD5">
        <f t="shared" si="1"/>
        <v>1660.8178979644788</v>
      </c>
      <c r="AE5">
        <f>'IDT-1'!F5</f>
        <v>0</v>
      </c>
      <c r="AF5" s="26"/>
      <c r="AG5">
        <f t="shared" si="2"/>
        <v>1660.8178979644788</v>
      </c>
      <c r="AI5" s="75">
        <f>PXIL!J5</f>
        <v>0</v>
      </c>
      <c r="AJ5" s="75">
        <f>PXIL!P5</f>
        <v>0</v>
      </c>
      <c r="AK5" s="75">
        <f>RTM_IEX!J5</f>
        <v>75.599999999999994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23.10346048607758</v>
      </c>
      <c r="F6">
        <f>GT_Spot!T6</f>
        <v>0</v>
      </c>
      <c r="G6">
        <f>PPCL_NG!T6</f>
        <v>11.95</v>
      </c>
      <c r="H6">
        <f>PPCL_Spot!T6</f>
        <v>37.75</v>
      </c>
      <c r="I6">
        <f>Bawana_NG!T6</f>
        <v>69.599999999999994</v>
      </c>
      <c r="J6">
        <f>Bawana_RLNG!T6</f>
        <v>0</v>
      </c>
      <c r="K6">
        <f>Bawana_Spot!T6</f>
        <v>75</v>
      </c>
      <c r="L6">
        <f>TWOMCL!S6</f>
        <v>0.30633951240552487</v>
      </c>
      <c r="M6">
        <f>EDWPCL!W6</f>
        <v>0</v>
      </c>
      <c r="N6">
        <f>'MSW BWN'!W6</f>
        <v>5.4382079999999986</v>
      </c>
      <c r="O6">
        <f>TPDDL_ISGS_exbus!BB6</f>
        <v>960.39280985334597</v>
      </c>
      <c r="P6" s="77">
        <v>74.94</v>
      </c>
      <c r="Q6" s="77">
        <v>20.72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303.20000000000005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8.36</v>
      </c>
      <c r="Z6" s="75">
        <f>IEX!P6</f>
        <v>0</v>
      </c>
      <c r="AA6" s="117">
        <f>STOA!J6</f>
        <v>4.99</v>
      </c>
      <c r="AB6" s="117">
        <f>-STOA!P6</f>
        <v>0</v>
      </c>
      <c r="AC6">
        <f t="shared" si="0"/>
        <v>14.734463197096098</v>
      </c>
      <c r="AD6">
        <f t="shared" si="1"/>
        <v>1659.6363546547329</v>
      </c>
      <c r="AE6">
        <f>'IDT-1'!F6</f>
        <v>0</v>
      </c>
      <c r="AF6" s="26"/>
      <c r="AG6">
        <f t="shared" si="2"/>
        <v>1659.6363546547329</v>
      </c>
      <c r="AI6" s="75">
        <f>PXIL!J6</f>
        <v>0</v>
      </c>
      <c r="AJ6" s="75">
        <f>PXIL!P6</f>
        <v>0</v>
      </c>
      <c r="AK6" s="75">
        <f>RTM_IEX!J6</f>
        <v>78.62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25.516200000000005</v>
      </c>
      <c r="F7">
        <f>GT_Spot!T7</f>
        <v>0</v>
      </c>
      <c r="G7">
        <f>PPCL_NG!T7</f>
        <v>11.95</v>
      </c>
      <c r="H7">
        <f>PPCL_Spot!T7</f>
        <v>37.75</v>
      </c>
      <c r="I7">
        <f>Bawana_NG!T7</f>
        <v>69.599999999999994</v>
      </c>
      <c r="J7">
        <f>Bawana_RLNG!T7</f>
        <v>0</v>
      </c>
      <c r="K7">
        <f>Bawana_Spot!T7</f>
        <v>75</v>
      </c>
      <c r="L7">
        <f>TWOMCL!S7</f>
        <v>0.30633951240552487</v>
      </c>
      <c r="M7">
        <f>EDWPCL!W7</f>
        <v>0</v>
      </c>
      <c r="N7">
        <f>'MSW BWN'!W7</f>
        <v>5.3260799999999984</v>
      </c>
      <c r="O7">
        <f>TPDDL_ISGS_exbus!BB7</f>
        <v>950.68665490548574</v>
      </c>
      <c r="P7" s="77">
        <v>74.94</v>
      </c>
      <c r="Q7" s="77">
        <v>20.72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303.19000000000005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5.97</v>
      </c>
      <c r="Z7" s="75">
        <f>IEX!P7</f>
        <v>0</v>
      </c>
      <c r="AA7" s="117">
        <f>STOA!J7</f>
        <v>4.99</v>
      </c>
      <c r="AB7" s="117">
        <f>-STOA!P7</f>
        <v>0</v>
      </c>
      <c r="AC7">
        <f t="shared" si="0"/>
        <v>14.178271602932329</v>
      </c>
      <c r="AD7">
        <f t="shared" si="1"/>
        <v>1546.7670028149591</v>
      </c>
      <c r="AE7">
        <f>'IDT-1'!F7</f>
        <v>0</v>
      </c>
      <c r="AF7" s="26"/>
      <c r="AG7">
        <f t="shared" si="2"/>
        <v>1546.7670028149591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-25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25.516200000000005</v>
      </c>
      <c r="F8">
        <f>GT_Spot!T8</f>
        <v>0</v>
      </c>
      <c r="G8">
        <f>PPCL_NG!T8</f>
        <v>11.95</v>
      </c>
      <c r="H8">
        <f>PPCL_Spot!T8</f>
        <v>37.75</v>
      </c>
      <c r="I8">
        <f>Bawana_NG!T8</f>
        <v>69.599999999999994</v>
      </c>
      <c r="J8">
        <f>Bawana_RLNG!T8</f>
        <v>0</v>
      </c>
      <c r="K8">
        <f>Bawana_Spot!T8</f>
        <v>75</v>
      </c>
      <c r="L8">
        <f>TWOMCL!S8</f>
        <v>0.30633951240552487</v>
      </c>
      <c r="M8">
        <f>EDWPCL!W8</f>
        <v>0</v>
      </c>
      <c r="N8">
        <f>'MSW BWN'!W8</f>
        <v>4.961663999999999</v>
      </c>
      <c r="O8">
        <f>TPDDL_ISGS_exbus!BB8</f>
        <v>939.60469713028579</v>
      </c>
      <c r="P8" s="77">
        <v>74.94</v>
      </c>
      <c r="Q8" s="77">
        <v>20.72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303.43000000000006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4.88</v>
      </c>
      <c r="Z8" s="75">
        <f>IEX!P8</f>
        <v>0</v>
      </c>
      <c r="AA8" s="117">
        <f>STOA!J8</f>
        <v>4.99</v>
      </c>
      <c r="AB8" s="117">
        <f>-STOA!P8</f>
        <v>0</v>
      </c>
      <c r="AC8">
        <f t="shared" si="0"/>
        <v>14.092134325655687</v>
      </c>
      <c r="AD8">
        <f t="shared" si="1"/>
        <v>1587.2867663170359</v>
      </c>
      <c r="AE8">
        <f>'IDT-1'!F8</f>
        <v>0</v>
      </c>
      <c r="AF8" s="26"/>
      <c r="AG8">
        <f t="shared" si="2"/>
        <v>1587.2867663170359</v>
      </c>
      <c r="AI8" s="75">
        <f>PXIL!J8</f>
        <v>0</v>
      </c>
      <c r="AJ8" s="75">
        <f>PXIL!P8</f>
        <v>0</v>
      </c>
      <c r="AK8" s="75">
        <f>RTM_IEX!J8</f>
        <v>27.73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23.10346048607758</v>
      </c>
      <c r="F9">
        <f>GT_Spot!T9</f>
        <v>0</v>
      </c>
      <c r="G9">
        <f>PPCL_NG!T9</f>
        <v>11.95</v>
      </c>
      <c r="H9">
        <f>PPCL_Spot!T9</f>
        <v>37.75</v>
      </c>
      <c r="I9">
        <f>Bawana_NG!T9</f>
        <v>69.599999999999994</v>
      </c>
      <c r="J9">
        <f>Bawana_RLNG!T9</f>
        <v>0</v>
      </c>
      <c r="K9">
        <f>Bawana_Spot!T9</f>
        <v>75</v>
      </c>
      <c r="L9">
        <f>TWOMCL!S9</f>
        <v>0.30633951240552487</v>
      </c>
      <c r="M9">
        <f>EDWPCL!W9</f>
        <v>0</v>
      </c>
      <c r="N9">
        <f>'MSW BWN'!W9</f>
        <v>5.1076639999999998</v>
      </c>
      <c r="O9">
        <f>TPDDL_ISGS_exbus!BB9</f>
        <v>927.64199884587936</v>
      </c>
      <c r="P9" s="77">
        <v>74.94</v>
      </c>
      <c r="Q9" s="77">
        <v>20.72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303.72000000000008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3.13</v>
      </c>
      <c r="Z9" s="75">
        <f>IEX!P9</f>
        <v>0</v>
      </c>
      <c r="AA9" s="117">
        <f>STOA!J9</f>
        <v>4.99</v>
      </c>
      <c r="AB9" s="117">
        <f>-STOA!P9</f>
        <v>0</v>
      </c>
      <c r="AC9">
        <f t="shared" si="0"/>
        <v>13.710043273030392</v>
      </c>
      <c r="AD9">
        <f t="shared" si="1"/>
        <v>1544.2494195713323</v>
      </c>
      <c r="AE9">
        <f>'IDT-1'!F9</f>
        <v>0</v>
      </c>
      <c r="AF9" s="26"/>
      <c r="AG9">
        <f t="shared" si="2"/>
        <v>1544.2494195713323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23.10346048607758</v>
      </c>
      <c r="F10">
        <f>GT_Spot!T10</f>
        <v>0</v>
      </c>
      <c r="G10">
        <f>PPCL_NG!T10</f>
        <v>11.95</v>
      </c>
      <c r="H10">
        <f>PPCL_Spot!T10</f>
        <v>37.75</v>
      </c>
      <c r="I10">
        <f>Bawana_NG!T10</f>
        <v>69.599999999999994</v>
      </c>
      <c r="J10">
        <f>Bawana_RLNG!T10</f>
        <v>0</v>
      </c>
      <c r="K10">
        <f>Bawana_Spot!T10</f>
        <v>75</v>
      </c>
      <c r="L10">
        <f>TWOMCL!S10</f>
        <v>0.30633951240552487</v>
      </c>
      <c r="M10">
        <f>EDWPCL!W10</f>
        <v>0</v>
      </c>
      <c r="N10">
        <f>'MSW BWN'!W10</f>
        <v>5.2536639999999997</v>
      </c>
      <c r="O10">
        <f>TPDDL_ISGS_exbus!BB10</f>
        <v>927.66740464707937</v>
      </c>
      <c r="P10" s="77">
        <v>74.94</v>
      </c>
      <c r="Q10" s="77">
        <v>20.72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307.04000000000008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0.37</v>
      </c>
      <c r="Z10" s="75">
        <f>IEX!P10</f>
        <v>0</v>
      </c>
      <c r="AA10" s="117">
        <f>STOA!J10</f>
        <v>4.99</v>
      </c>
      <c r="AB10" s="117">
        <f>-STOA!P10</f>
        <v>0</v>
      </c>
      <c r="AC10">
        <f t="shared" si="0"/>
        <v>13.71647964408095</v>
      </c>
      <c r="AD10">
        <f t="shared" si="1"/>
        <v>1544.9743890014815</v>
      </c>
      <c r="AE10">
        <f>'IDT-1'!F10</f>
        <v>0</v>
      </c>
      <c r="AF10" s="26"/>
      <c r="AG10">
        <f t="shared" si="2"/>
        <v>1544.9743890014815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23.10346048607758</v>
      </c>
      <c r="F11">
        <f>GT_Spot!T11</f>
        <v>0</v>
      </c>
      <c r="G11">
        <f>PPCL_NG!T11</f>
        <v>11.95</v>
      </c>
      <c r="H11">
        <f>PPCL_Spot!T11</f>
        <v>37.75</v>
      </c>
      <c r="I11">
        <f>Bawana_NG!T11</f>
        <v>69.599999999999994</v>
      </c>
      <c r="J11">
        <f>Bawana_RLNG!T11</f>
        <v>0</v>
      </c>
      <c r="K11">
        <f>Bawana_Spot!T11</f>
        <v>30</v>
      </c>
      <c r="L11">
        <f>TWOMCL!S11</f>
        <v>0.30633951240552487</v>
      </c>
      <c r="M11">
        <f>EDWPCL!W11</f>
        <v>0</v>
      </c>
      <c r="N11">
        <f>'MSW BWN'!W11</f>
        <v>5.1859199999999994</v>
      </c>
      <c r="O11">
        <f>TPDDL_ISGS_exbus!BB11</f>
        <v>924.57102379587946</v>
      </c>
      <c r="P11" s="77">
        <v>74.94</v>
      </c>
      <c r="Q11" s="77">
        <v>20.72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306.74000000000007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4.8899999999999997</v>
      </c>
      <c r="AB11" s="117">
        <f>-STOA!P11</f>
        <v>0</v>
      </c>
      <c r="AC11">
        <f t="shared" si="0"/>
        <v>13.552203171056254</v>
      </c>
      <c r="AD11">
        <f t="shared" si="1"/>
        <v>1466.2045406233065</v>
      </c>
      <c r="AE11">
        <f>'IDT-1'!F11</f>
        <v>0</v>
      </c>
      <c r="AF11" s="26"/>
      <c r="AG11">
        <f t="shared" si="2"/>
        <v>1466.2045406233065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-30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23.10346048607758</v>
      </c>
      <c r="F12">
        <f>GT_Spot!T12</f>
        <v>0</v>
      </c>
      <c r="G12">
        <f>PPCL_NG!T12</f>
        <v>11.95</v>
      </c>
      <c r="H12">
        <f>PPCL_Spot!T12</f>
        <v>37.75</v>
      </c>
      <c r="I12">
        <f>Bawana_NG!T12</f>
        <v>69.599999999999994</v>
      </c>
      <c r="J12">
        <f>Bawana_RLNG!T12</f>
        <v>0</v>
      </c>
      <c r="K12">
        <f>Bawana_Spot!T12</f>
        <v>30</v>
      </c>
      <c r="L12">
        <f>TWOMCL!S12</f>
        <v>0.30633951240552487</v>
      </c>
      <c r="M12">
        <f>EDWPCL!W12</f>
        <v>0</v>
      </c>
      <c r="N12">
        <f>'MSW BWN'!W12</f>
        <v>5.0060479999999989</v>
      </c>
      <c r="O12">
        <f>TPDDL_ISGS_exbus!BB12</f>
        <v>924.56510746467939</v>
      </c>
      <c r="P12" s="77">
        <v>74.94</v>
      </c>
      <c r="Q12" s="77">
        <v>20.72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306.83000000000004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4.8899999999999997</v>
      </c>
      <c r="AB12" s="117">
        <f>-STOA!P12</f>
        <v>0</v>
      </c>
      <c r="AC12">
        <f t="shared" si="0"/>
        <v>13.285016408075832</v>
      </c>
      <c r="AD12">
        <f t="shared" si="1"/>
        <v>1496.3759390550867</v>
      </c>
      <c r="AE12">
        <f>'IDT-1'!F12</f>
        <v>0</v>
      </c>
      <c r="AF12" s="26"/>
      <c r="AG12">
        <f t="shared" si="2"/>
        <v>1496.3759390550867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23.10346048607758</v>
      </c>
      <c r="F13">
        <f>GT_Spot!T13</f>
        <v>0</v>
      </c>
      <c r="G13">
        <f>PPCL_NG!T13</f>
        <v>11.95</v>
      </c>
      <c r="H13">
        <f>PPCL_Spot!T13</f>
        <v>37.75</v>
      </c>
      <c r="I13">
        <f>Bawana_NG!T13</f>
        <v>69.599999999999994</v>
      </c>
      <c r="J13">
        <f>Bawana_RLNG!T13</f>
        <v>0</v>
      </c>
      <c r="K13">
        <f>Bawana_Spot!T13</f>
        <v>30</v>
      </c>
      <c r="L13">
        <f>TWOMCL!S13</f>
        <v>0.30633951240552487</v>
      </c>
      <c r="M13">
        <f>EDWPCL!W13</f>
        <v>0</v>
      </c>
      <c r="N13">
        <f>'MSW BWN'!W13</f>
        <v>4.9394719999999994</v>
      </c>
      <c r="O13">
        <f>TPDDL_ISGS_exbus!BB13</f>
        <v>924.99195446889007</v>
      </c>
      <c r="P13" s="77">
        <v>74.94</v>
      </c>
      <c r="Q13" s="77">
        <v>20.72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306.87000000000006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4.8899999999999997</v>
      </c>
      <c r="AB13" s="117">
        <f>-STOA!P13</f>
        <v>0</v>
      </c>
      <c r="AC13">
        <f t="shared" si="0"/>
        <v>13.688054531411677</v>
      </c>
      <c r="AD13">
        <f t="shared" si="1"/>
        <v>1451.3731719359619</v>
      </c>
      <c r="AE13">
        <f>'IDT-1'!F13</f>
        <v>0</v>
      </c>
      <c r="AF13" s="26"/>
      <c r="AG13">
        <f t="shared" si="2"/>
        <v>1451.3731719359619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-45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23.10346048607758</v>
      </c>
      <c r="F14">
        <f>GT_Spot!T14</f>
        <v>0</v>
      </c>
      <c r="G14">
        <f>PPCL_NG!T14</f>
        <v>11.95</v>
      </c>
      <c r="H14">
        <f>PPCL_Spot!T14</f>
        <v>37.75</v>
      </c>
      <c r="I14">
        <f>Bawana_NG!T14</f>
        <v>69.599999999999994</v>
      </c>
      <c r="J14">
        <f>Bawana_RLNG!T14</f>
        <v>0</v>
      </c>
      <c r="K14">
        <f>Bawana_Spot!T14</f>
        <v>30</v>
      </c>
      <c r="L14">
        <f>TWOMCL!S14</f>
        <v>0.30633951240552487</v>
      </c>
      <c r="M14">
        <f>EDWPCL!W14</f>
        <v>0</v>
      </c>
      <c r="N14">
        <f>'MSW BWN'!W14</f>
        <v>4.8612159999999998</v>
      </c>
      <c r="O14">
        <f>TPDDL_ISGS_exbus!BB14</f>
        <v>922.68682448042671</v>
      </c>
      <c r="P14" s="77">
        <v>74.94</v>
      </c>
      <c r="Q14" s="77">
        <v>20.72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306.64000000000004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4.8899999999999997</v>
      </c>
      <c r="AB14" s="117">
        <f>-STOA!P14</f>
        <v>0</v>
      </c>
      <c r="AC14">
        <f t="shared" si="0"/>
        <v>14.375306936488824</v>
      </c>
      <c r="AD14">
        <f t="shared" si="1"/>
        <v>1368.0725335424213</v>
      </c>
      <c r="AE14">
        <f>'IDT-1'!F14</f>
        <v>-2.806</v>
      </c>
      <c r="AF14" s="26"/>
      <c r="AG14">
        <f t="shared" si="2"/>
        <v>1365.2665335424213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-125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23.10346048607758</v>
      </c>
      <c r="F15">
        <f>GT_Spot!T15</f>
        <v>0</v>
      </c>
      <c r="G15">
        <f>PPCL_NG!T15</f>
        <v>11.95</v>
      </c>
      <c r="H15">
        <f>PPCL_Spot!T15</f>
        <v>37.75</v>
      </c>
      <c r="I15">
        <f>Bawana_NG!T15</f>
        <v>69.599999999999994</v>
      </c>
      <c r="J15">
        <f>Bawana_RLNG!T15</f>
        <v>0</v>
      </c>
      <c r="K15">
        <f>Bawana_Spot!T15</f>
        <v>30</v>
      </c>
      <c r="L15">
        <f>TWOMCL!S15</f>
        <v>0.30633951240552487</v>
      </c>
      <c r="M15">
        <f>EDWPCL!W15</f>
        <v>0</v>
      </c>
      <c r="N15">
        <f>'MSW BWN'!W15</f>
        <v>5.3599519999999998</v>
      </c>
      <c r="O15">
        <f>TPDDL_ISGS_exbus!BB15</f>
        <v>927.3653876476269</v>
      </c>
      <c r="P15" s="77">
        <v>74.94</v>
      </c>
      <c r="Q15" s="77">
        <v>20.72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306.19000000000005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4.8899999999999997</v>
      </c>
      <c r="AB15" s="117">
        <f>-STOA!P15</f>
        <v>0</v>
      </c>
      <c r="AC15">
        <f t="shared" si="0"/>
        <v>13.884219517828466</v>
      </c>
      <c r="AD15">
        <f t="shared" si="1"/>
        <v>1433.2909201282816</v>
      </c>
      <c r="AE15">
        <f>'IDT-1'!F15</f>
        <v>-30.731999999999999</v>
      </c>
      <c r="AF15" s="26"/>
      <c r="AG15">
        <f t="shared" si="2"/>
        <v>1402.5589201282817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-65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23.10346048607758</v>
      </c>
      <c r="F16">
        <f>GT_Spot!T16</f>
        <v>0</v>
      </c>
      <c r="G16">
        <f>PPCL_NG!T16</f>
        <v>11.95</v>
      </c>
      <c r="H16">
        <f>PPCL_Spot!T16</f>
        <v>38.81</v>
      </c>
      <c r="I16">
        <f>Bawana_NG!T16</f>
        <v>69.599999999999994</v>
      </c>
      <c r="J16">
        <f>Bawana_RLNG!T16</f>
        <v>0</v>
      </c>
      <c r="K16">
        <f>Bawana_Spot!T16</f>
        <v>30</v>
      </c>
      <c r="L16">
        <f>TWOMCL!S16</f>
        <v>0.30633951240552487</v>
      </c>
      <c r="M16">
        <f>EDWPCL!W16</f>
        <v>0</v>
      </c>
      <c r="N16">
        <f>'MSW BWN'!W16</f>
        <v>5.4779199999999992</v>
      </c>
      <c r="O16">
        <f>TPDDL_ISGS_exbus!BB16</f>
        <v>927.34685539362681</v>
      </c>
      <c r="P16" s="77">
        <v>74.94</v>
      </c>
      <c r="Q16" s="77">
        <v>20.72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306.11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4.8899999999999997</v>
      </c>
      <c r="AB16" s="117">
        <f>-STOA!P16</f>
        <v>0</v>
      </c>
      <c r="AC16">
        <f t="shared" si="0"/>
        <v>13.893718552393265</v>
      </c>
      <c r="AD16">
        <f t="shared" si="1"/>
        <v>1434.3608568397169</v>
      </c>
      <c r="AE16">
        <f>'IDT-1'!F16</f>
        <v>-51.475999999999999</v>
      </c>
      <c r="AF16" s="26"/>
      <c r="AG16">
        <f t="shared" si="2"/>
        <v>1382.884856839717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-65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17.585021422450726</v>
      </c>
      <c r="F17">
        <f>GT_Spot!T17</f>
        <v>0</v>
      </c>
      <c r="G17">
        <f>PPCL_NG!T17</f>
        <v>11.95</v>
      </c>
      <c r="H17">
        <f>PPCL_Spot!T17</f>
        <v>38.81</v>
      </c>
      <c r="I17">
        <f>Bawana_NG!T17</f>
        <v>69.599999999999994</v>
      </c>
      <c r="J17">
        <f>Bawana_RLNG!T17</f>
        <v>0</v>
      </c>
      <c r="K17">
        <f>Bawana_Spot!T17</f>
        <v>30</v>
      </c>
      <c r="L17">
        <f>TWOMCL!S17</f>
        <v>0.30633951240552487</v>
      </c>
      <c r="M17">
        <f>EDWPCL!W17</f>
        <v>0</v>
      </c>
      <c r="N17">
        <f>'MSW BWN'!W17</f>
        <v>5.3879839999999994</v>
      </c>
      <c r="O17">
        <f>TPDDL_ISGS_exbus!BB17</f>
        <v>927.31875251362681</v>
      </c>
      <c r="P17" s="77">
        <v>74.94</v>
      </c>
      <c r="Q17" s="77">
        <v>20.72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306.03000000000003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-25</v>
      </c>
      <c r="AA17" s="117">
        <f>STOA!J17</f>
        <v>4.8899999999999997</v>
      </c>
      <c r="AB17" s="117">
        <f>-STOA!P17</f>
        <v>0</v>
      </c>
      <c r="AC17">
        <f t="shared" si="0"/>
        <v>14.065366734544231</v>
      </c>
      <c r="AD17">
        <f t="shared" si="1"/>
        <v>1403.4727307139387</v>
      </c>
      <c r="AE17">
        <f>'IDT-1'!F17</f>
        <v>-48</v>
      </c>
      <c r="AF17" s="26"/>
      <c r="AG17">
        <f t="shared" si="2"/>
        <v>1355.4727307139387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-65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20.77</v>
      </c>
      <c r="F18">
        <f>GT_Spot!T18</f>
        <v>0</v>
      </c>
      <c r="G18">
        <f>PPCL_NG!T18</f>
        <v>11.95</v>
      </c>
      <c r="H18">
        <f>PPCL_Spot!T18</f>
        <v>38.81</v>
      </c>
      <c r="I18">
        <f>Bawana_NG!T18</f>
        <v>69.599999999999994</v>
      </c>
      <c r="J18">
        <f>Bawana_RLNG!T18</f>
        <v>0</v>
      </c>
      <c r="K18">
        <f>Bawana_Spot!T18</f>
        <v>30</v>
      </c>
      <c r="L18">
        <f>TWOMCL!S18</f>
        <v>0.30633951240552487</v>
      </c>
      <c r="M18">
        <f>EDWPCL!W18</f>
        <v>0</v>
      </c>
      <c r="N18">
        <f>'MSW BWN'!W18</f>
        <v>5.3143999999999982</v>
      </c>
      <c r="O18">
        <f>TPDDL_ISGS_exbus!BB18</f>
        <v>927.27690253922674</v>
      </c>
      <c r="P18" s="77">
        <v>74.94</v>
      </c>
      <c r="Q18" s="77">
        <v>20.72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305.75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-72</v>
      </c>
      <c r="AA18" s="117">
        <f>STOA!J18</f>
        <v>4.8899999999999997</v>
      </c>
      <c r="AB18" s="117">
        <f>-STOA!P18</f>
        <v>0</v>
      </c>
      <c r="AC18">
        <f t="shared" si="0"/>
        <v>14.507186720595124</v>
      </c>
      <c r="AD18">
        <f t="shared" si="1"/>
        <v>1358.8204553310372</v>
      </c>
      <c r="AE18">
        <f>'IDT-1'!F18</f>
        <v>-19</v>
      </c>
      <c r="AF18" s="26"/>
      <c r="AG18">
        <f t="shared" si="2"/>
        <v>1339.8204553310372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-65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20.77</v>
      </c>
      <c r="F19">
        <f>GT_Spot!T19</f>
        <v>0</v>
      </c>
      <c r="G19">
        <f>PPCL_NG!T19</f>
        <v>11.95</v>
      </c>
      <c r="H19">
        <f>PPCL_Spot!T19</f>
        <v>38.81</v>
      </c>
      <c r="I19">
        <f>Bawana_NG!T19</f>
        <v>69.599999999999994</v>
      </c>
      <c r="J19">
        <f>Bawana_RLNG!T19</f>
        <v>0</v>
      </c>
      <c r="K19">
        <f>Bawana_Spot!T19</f>
        <v>30</v>
      </c>
      <c r="L19">
        <f>TWOMCL!S19</f>
        <v>0.30633951240552487</v>
      </c>
      <c r="M19">
        <f>EDWPCL!W19</f>
        <v>0</v>
      </c>
      <c r="N19">
        <f>'MSW BWN'!W19</f>
        <v>5.6285919999999994</v>
      </c>
      <c r="O19">
        <f>TPDDL_ISGS_exbus!BB19</f>
        <v>936.7058436972269</v>
      </c>
      <c r="P19" s="77">
        <v>74.94</v>
      </c>
      <c r="Q19" s="77">
        <v>20.72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304.76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-39</v>
      </c>
      <c r="AA19" s="117">
        <f>STOA!J19</f>
        <v>4.8</v>
      </c>
      <c r="AB19" s="117">
        <f>-STOA!P19</f>
        <v>0</v>
      </c>
      <c r="AC19">
        <f t="shared" si="0"/>
        <v>14.42361599698601</v>
      </c>
      <c r="AD19">
        <f t="shared" si="1"/>
        <v>1385.5671592126464</v>
      </c>
      <c r="AE19">
        <f>'IDT-1'!F19</f>
        <v>-82</v>
      </c>
      <c r="AF19" s="26"/>
      <c r="AG19">
        <f t="shared" si="2"/>
        <v>1303.5671592126464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-80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20.77</v>
      </c>
      <c r="F20">
        <f>GT_Spot!T20</f>
        <v>0</v>
      </c>
      <c r="G20">
        <f>PPCL_NG!T20</f>
        <v>11.95</v>
      </c>
      <c r="H20">
        <f>PPCL_Spot!T20</f>
        <v>38.81</v>
      </c>
      <c r="I20">
        <f>Bawana_NG!T20</f>
        <v>69.599999999999994</v>
      </c>
      <c r="J20">
        <f>Bawana_RLNG!T20</f>
        <v>0</v>
      </c>
      <c r="K20">
        <f>Bawana_Spot!T20</f>
        <v>30</v>
      </c>
      <c r="L20">
        <f>TWOMCL!S20</f>
        <v>0.30633951240552487</v>
      </c>
      <c r="M20">
        <f>EDWPCL!W20</f>
        <v>0</v>
      </c>
      <c r="N20">
        <f>'MSW BWN'!W20</f>
        <v>5.4382079999999986</v>
      </c>
      <c r="O20">
        <f>TPDDL_ISGS_exbus!BB20</f>
        <v>940.75523531155693</v>
      </c>
      <c r="P20" s="77">
        <v>74.94</v>
      </c>
      <c r="Q20" s="77">
        <v>20.72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304.33999999999997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-43</v>
      </c>
      <c r="AA20" s="117">
        <f>STOA!J20</f>
        <v>4.8</v>
      </c>
      <c r="AB20" s="117">
        <f>-STOA!P20</f>
        <v>0</v>
      </c>
      <c r="AC20">
        <f t="shared" si="0"/>
        <v>14.356219861247965</v>
      </c>
      <c r="AD20">
        <f t="shared" si="1"/>
        <v>1400.0735629627143</v>
      </c>
      <c r="AE20">
        <f>'IDT-1'!F20</f>
        <v>-98</v>
      </c>
      <c r="AF20" s="26"/>
      <c r="AG20">
        <f t="shared" si="2"/>
        <v>1302.0735629627143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-65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20.77</v>
      </c>
      <c r="F21">
        <f>GT_Spot!T21</f>
        <v>0</v>
      </c>
      <c r="G21">
        <f>PPCL_NG!T21</f>
        <v>11.95</v>
      </c>
      <c r="H21">
        <f>PPCL_Spot!T21</f>
        <v>38.81</v>
      </c>
      <c r="I21">
        <f>Bawana_NG!T21</f>
        <v>69.599999999999994</v>
      </c>
      <c r="J21">
        <f>Bawana_RLNG!T21</f>
        <v>0</v>
      </c>
      <c r="K21">
        <f>Bawana_Spot!T21</f>
        <v>30</v>
      </c>
      <c r="L21">
        <f>TWOMCL!S21</f>
        <v>0.30633951240552487</v>
      </c>
      <c r="M21">
        <f>EDWPCL!W21</f>
        <v>0</v>
      </c>
      <c r="N21">
        <f>'MSW BWN'!W21</f>
        <v>5.2816960000000002</v>
      </c>
      <c r="O21">
        <f>TPDDL_ISGS_exbus!BB21</f>
        <v>951.47641733842693</v>
      </c>
      <c r="P21" s="77">
        <v>74.94</v>
      </c>
      <c r="Q21" s="77">
        <v>20.72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304.65999999999997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-131</v>
      </c>
      <c r="AA21" s="117">
        <f>STOA!J21</f>
        <v>4.8</v>
      </c>
      <c r="AB21" s="117">
        <f>-STOA!P21</f>
        <v>0</v>
      </c>
      <c r="AC21">
        <f t="shared" si="0"/>
        <v>15.6327959179364</v>
      </c>
      <c r="AD21">
        <f t="shared" si="1"/>
        <v>1276.6816569328962</v>
      </c>
      <c r="AE21">
        <f>'IDT-1'!F21</f>
        <v>-42</v>
      </c>
      <c r="AF21" s="26"/>
      <c r="AG21">
        <f t="shared" si="2"/>
        <v>1234.6816569328962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-110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20.77</v>
      </c>
      <c r="F22">
        <f>GT_Spot!T22</f>
        <v>0</v>
      </c>
      <c r="G22">
        <f>PPCL_NG!T22</f>
        <v>11.95</v>
      </c>
      <c r="H22">
        <f>PPCL_Spot!T22</f>
        <v>38.81</v>
      </c>
      <c r="I22">
        <f>Bawana_NG!T22</f>
        <v>69.599999999999994</v>
      </c>
      <c r="J22">
        <f>Bawana_RLNG!T22</f>
        <v>0</v>
      </c>
      <c r="K22">
        <f>Bawana_Spot!T22</f>
        <v>30</v>
      </c>
      <c r="L22">
        <f>TWOMCL!S22</f>
        <v>0.30633951240552487</v>
      </c>
      <c r="M22">
        <f>EDWPCL!W22</f>
        <v>0</v>
      </c>
      <c r="N22">
        <f>'MSW BWN'!W22</f>
        <v>5.4942719999999987</v>
      </c>
      <c r="O22">
        <f>TPDDL_ISGS_exbus!BB22</f>
        <v>956.47339896360768</v>
      </c>
      <c r="P22" s="77">
        <v>74.94</v>
      </c>
      <c r="Q22" s="77">
        <v>20.72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304.33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-168</v>
      </c>
      <c r="AA22" s="117">
        <f>STOA!J22</f>
        <v>4.8</v>
      </c>
      <c r="AB22" s="117">
        <f>-STOA!P22</f>
        <v>0</v>
      </c>
      <c r="AC22">
        <f t="shared" si="0"/>
        <v>15.515929729638472</v>
      </c>
      <c r="AD22">
        <f t="shared" si="1"/>
        <v>1299.6780807463747</v>
      </c>
      <c r="AE22">
        <f>'IDT-1'!F22</f>
        <v>-22.489000000000001</v>
      </c>
      <c r="AF22" s="26"/>
      <c r="AG22">
        <f t="shared" si="2"/>
        <v>1277.1890807463747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-55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20.77</v>
      </c>
      <c r="F23">
        <f>GT_Spot!T23</f>
        <v>0</v>
      </c>
      <c r="G23">
        <f>PPCL_NG!T23</f>
        <v>11.95</v>
      </c>
      <c r="H23">
        <f>PPCL_Spot!T23</f>
        <v>38.81</v>
      </c>
      <c r="I23">
        <f>Bawana_NG!T23</f>
        <v>69.599999999999994</v>
      </c>
      <c r="J23">
        <f>Bawana_RLNG!T23</f>
        <v>0</v>
      </c>
      <c r="K23">
        <f>Bawana_Spot!T23</f>
        <v>30</v>
      </c>
      <c r="L23">
        <f>TWOMCL!S23</f>
        <v>0.30633951240552487</v>
      </c>
      <c r="M23">
        <f>EDWPCL!W23</f>
        <v>0</v>
      </c>
      <c r="N23">
        <f>'MSW BWN'!W23</f>
        <v>5.4662399999999982</v>
      </c>
      <c r="O23">
        <f>TPDDL_ISGS_exbus!BB23</f>
        <v>969.07131007554699</v>
      </c>
      <c r="P23" s="77">
        <v>74.94</v>
      </c>
      <c r="Q23" s="77">
        <v>20.72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306.68000000000006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-219</v>
      </c>
      <c r="AA23" s="117">
        <f>STOA!J23</f>
        <v>4.71</v>
      </c>
      <c r="AB23" s="117">
        <f>-STOA!P23</f>
        <v>0</v>
      </c>
      <c r="AC23">
        <f t="shared" si="0"/>
        <v>16.099217169455503</v>
      </c>
      <c r="AD23">
        <f t="shared" si="1"/>
        <v>1262.9246724184973</v>
      </c>
      <c r="AE23">
        <f>'IDT-1'!F23</f>
        <v>0</v>
      </c>
      <c r="AF23" s="26"/>
      <c r="AG23">
        <f t="shared" si="2"/>
        <v>1262.9246724184973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-55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20.884021958971395</v>
      </c>
      <c r="F24">
        <f>GT_Spot!T24</f>
        <v>0</v>
      </c>
      <c r="G24">
        <f>PPCL_NG!T24</f>
        <v>11.95</v>
      </c>
      <c r="H24">
        <f>PPCL_Spot!T24</f>
        <v>38.81</v>
      </c>
      <c r="I24">
        <f>Bawana_NG!T24</f>
        <v>69.599999999999994</v>
      </c>
      <c r="J24">
        <f>Bawana_RLNG!T24</f>
        <v>0</v>
      </c>
      <c r="K24">
        <f>Bawana_Spot!T24</f>
        <v>30</v>
      </c>
      <c r="L24">
        <f>TWOMCL!S24</f>
        <v>0.30633951240552487</v>
      </c>
      <c r="M24">
        <f>EDWPCL!W24</f>
        <v>0</v>
      </c>
      <c r="N24">
        <f>'MSW BWN'!W24</f>
        <v>5.460399999999999</v>
      </c>
      <c r="O24">
        <f>TPDDL_ISGS_exbus!BB24</f>
        <v>979.21456513100725</v>
      </c>
      <c r="P24" s="77">
        <v>74.94</v>
      </c>
      <c r="Q24" s="77">
        <v>20.72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306.90000000000003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-234</v>
      </c>
      <c r="AA24" s="117">
        <f>STOA!J24</f>
        <v>4.71</v>
      </c>
      <c r="AB24" s="117">
        <f>-STOA!P24</f>
        <v>0</v>
      </c>
      <c r="AC24">
        <f t="shared" si="0"/>
        <v>16.280147090404455</v>
      </c>
      <c r="AD24">
        <f t="shared" si="1"/>
        <v>1263.2151795119798</v>
      </c>
      <c r="AE24">
        <f>'IDT-1'!F24</f>
        <v>0</v>
      </c>
      <c r="AF24" s="26"/>
      <c r="AG24">
        <f t="shared" si="2"/>
        <v>1263.2151795119798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-50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20.884021958971395</v>
      </c>
      <c r="F25">
        <f>GT_Spot!T25</f>
        <v>0</v>
      </c>
      <c r="G25">
        <f>PPCL_NG!T25</f>
        <v>11.95</v>
      </c>
      <c r="H25">
        <f>PPCL_Spot!T25</f>
        <v>38.81</v>
      </c>
      <c r="I25">
        <f>Bawana_NG!T25</f>
        <v>69.599999999999994</v>
      </c>
      <c r="J25">
        <f>Bawana_RLNG!T25</f>
        <v>0</v>
      </c>
      <c r="K25">
        <f>Bawana_Spot!T25</f>
        <v>30</v>
      </c>
      <c r="L25">
        <f>TWOMCL!S25</f>
        <v>0.30633951240552487</v>
      </c>
      <c r="M25">
        <f>EDWPCL!W25</f>
        <v>0</v>
      </c>
      <c r="N25">
        <f>'MSW BWN'!W25</f>
        <v>5.4265279999999985</v>
      </c>
      <c r="O25">
        <f>TPDDL_ISGS_exbus!BB25</f>
        <v>995.50111430860727</v>
      </c>
      <c r="P25" s="77">
        <v>74.94</v>
      </c>
      <c r="Q25" s="77">
        <v>20.72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306.17000000000007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-257</v>
      </c>
      <c r="AA25" s="117">
        <f>STOA!J25</f>
        <v>4.71</v>
      </c>
      <c r="AB25" s="117">
        <f>-STOA!P25</f>
        <v>0</v>
      </c>
      <c r="AC25">
        <f t="shared" si="0"/>
        <v>16.620943582577826</v>
      </c>
      <c r="AD25">
        <f t="shared" si="1"/>
        <v>1255.3970601974065</v>
      </c>
      <c r="AE25">
        <f>'IDT-1'!F25</f>
        <v>0</v>
      </c>
      <c r="AF25" s="26"/>
      <c r="AG25">
        <f t="shared" si="2"/>
        <v>1255.3970601974065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-50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21.484137532505056</v>
      </c>
      <c r="F26">
        <f>GT_Spot!T26</f>
        <v>0</v>
      </c>
      <c r="G26">
        <f>PPCL_NG!T26</f>
        <v>11.95</v>
      </c>
      <c r="H26">
        <f>PPCL_Spot!T26</f>
        <v>38.81</v>
      </c>
      <c r="I26">
        <f>Bawana_NG!T26</f>
        <v>69.599999999999994</v>
      </c>
      <c r="J26">
        <f>Bawana_RLNG!T26</f>
        <v>0</v>
      </c>
      <c r="K26">
        <f>Bawana_Spot!T26</f>
        <v>30</v>
      </c>
      <c r="L26">
        <f>TWOMCL!S26</f>
        <v>0.30633951240552487</v>
      </c>
      <c r="M26">
        <f>EDWPCL!W26</f>
        <v>0</v>
      </c>
      <c r="N26">
        <f>'MSW BWN'!W26</f>
        <v>5.2980479999999979</v>
      </c>
      <c r="O26">
        <f>TPDDL_ISGS_exbus!BB26</f>
        <v>1002.3529253422074</v>
      </c>
      <c r="P26" s="77">
        <v>74.94</v>
      </c>
      <c r="Q26" s="77">
        <v>20.72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306.51000000000005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-281</v>
      </c>
      <c r="AA26" s="117">
        <f>STOA!J26</f>
        <v>4.71</v>
      </c>
      <c r="AB26" s="117">
        <f>-STOA!P26</f>
        <v>0</v>
      </c>
      <c r="AC26">
        <f t="shared" si="0"/>
        <v>16.901456973253289</v>
      </c>
      <c r="AD26">
        <f t="shared" si="1"/>
        <v>1238.7799934138648</v>
      </c>
      <c r="AE26">
        <f>'IDT-1'!F26</f>
        <v>0</v>
      </c>
      <c r="AF26" s="26"/>
      <c r="AG26">
        <f t="shared" si="2"/>
        <v>1238.7799934138648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-50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21.484137532505056</v>
      </c>
      <c r="F27">
        <f>GT_Spot!T27</f>
        <v>0</v>
      </c>
      <c r="G27">
        <f>PPCL_NG!T27</f>
        <v>11.95</v>
      </c>
      <c r="H27">
        <f>PPCL_Spot!T27</f>
        <v>38.81</v>
      </c>
      <c r="I27">
        <f>Bawana_NG!T27</f>
        <v>69.599999999999994</v>
      </c>
      <c r="J27">
        <f>Bawana_RLNG!T27</f>
        <v>0</v>
      </c>
      <c r="K27">
        <f>Bawana_Spot!T27</f>
        <v>30</v>
      </c>
      <c r="L27">
        <f>TWOMCL!S27</f>
        <v>0.30633951240552487</v>
      </c>
      <c r="M27">
        <f>EDWPCL!W27</f>
        <v>0</v>
      </c>
      <c r="N27">
        <f>'MSW BWN'!W27</f>
        <v>5.3879839999999994</v>
      </c>
      <c r="O27">
        <f>TPDDL_ISGS_exbus!BB27</f>
        <v>1004.2368273674074</v>
      </c>
      <c r="P27" s="77">
        <v>74.94</v>
      </c>
      <c r="Q27" s="77">
        <v>20.72</v>
      </c>
      <c r="R27" s="80">
        <v>0</v>
      </c>
      <c r="S27" s="80">
        <v>0</v>
      </c>
      <c r="T27" s="78">
        <f>SUMPRODUCT(LTA!F27:AJ27,LTA!F$101:AJ$101,LTA!F$105:AJ$105)</f>
        <v>0.05</v>
      </c>
      <c r="U27" s="78">
        <f>SUMPRODUCT(LTA!F27:AJ27,LTA!F$102:AJ$102,LTA!F$105:AJ$105)</f>
        <v>309.26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-241</v>
      </c>
      <c r="AA27" s="117">
        <f>STOA!J27</f>
        <v>4.6100000000000003</v>
      </c>
      <c r="AB27" s="117">
        <f>-STOA!P27</f>
        <v>0</v>
      </c>
      <c r="AC27">
        <f t="shared" si="0"/>
        <v>17.120149298318957</v>
      </c>
      <c r="AD27">
        <f t="shared" si="1"/>
        <v>1223.2351391139989</v>
      </c>
      <c r="AE27">
        <f>'IDT-1'!F27</f>
        <v>-54.204000000000001</v>
      </c>
      <c r="AF27" s="26"/>
      <c r="AG27">
        <f t="shared" si="2"/>
        <v>1169.031139113999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-110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21.484137532505056</v>
      </c>
      <c r="F28">
        <f>GT_Spot!T28</f>
        <v>0</v>
      </c>
      <c r="G28">
        <f>PPCL_NG!T28</f>
        <v>11.95</v>
      </c>
      <c r="H28">
        <f>PPCL_Spot!T28</f>
        <v>38.81</v>
      </c>
      <c r="I28">
        <f>Bawana_NG!T28</f>
        <v>69.599999999999994</v>
      </c>
      <c r="J28">
        <f>Bawana_RLNG!T28</f>
        <v>0</v>
      </c>
      <c r="K28">
        <f>Bawana_Spot!T28</f>
        <v>30</v>
      </c>
      <c r="L28">
        <f>TWOMCL!S28</f>
        <v>0.30633951240552487</v>
      </c>
      <c r="M28">
        <f>EDWPCL!W28</f>
        <v>0</v>
      </c>
      <c r="N28">
        <f>'MSW BWN'!W28</f>
        <v>5.2980479999999979</v>
      </c>
      <c r="O28">
        <f>TPDDL_ISGS_exbus!BB28</f>
        <v>1008.1580289634073</v>
      </c>
      <c r="P28" s="77">
        <v>74.94</v>
      </c>
      <c r="Q28" s="77">
        <v>20.72</v>
      </c>
      <c r="R28" s="80">
        <v>0.27254716981132071</v>
      </c>
      <c r="S28" s="80">
        <v>0</v>
      </c>
      <c r="T28" s="78">
        <f>SUMPRODUCT(LTA!F28:AJ28,LTA!F$101:AJ$101,LTA!F$105:AJ$105)</f>
        <v>0.55000000000000004</v>
      </c>
      <c r="U28" s="78">
        <f>SUMPRODUCT(LTA!F28:AJ28,LTA!F$102:AJ$102,LTA!F$105:AJ$105)</f>
        <v>313.71999999999997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-272</v>
      </c>
      <c r="AA28" s="117">
        <f>STOA!J28</f>
        <v>4.6100000000000003</v>
      </c>
      <c r="AB28" s="117">
        <f>-STOA!P28</f>
        <v>0</v>
      </c>
      <c r="AC28">
        <f t="shared" si="0"/>
        <v>16.942445152514431</v>
      </c>
      <c r="AD28">
        <f t="shared" si="1"/>
        <v>1261.4766560256148</v>
      </c>
      <c r="AE28">
        <f>'IDT-1'!F28</f>
        <v>-37.481000000000002</v>
      </c>
      <c r="AF28" s="26"/>
      <c r="AG28">
        <f t="shared" si="2"/>
        <v>1223.9956560256148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-50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21.484137532505056</v>
      </c>
      <c r="F29">
        <f>GT_Spot!T29</f>
        <v>0</v>
      </c>
      <c r="G29">
        <f>PPCL_NG!T29</f>
        <v>11.95</v>
      </c>
      <c r="H29">
        <f>PPCL_Spot!T29</f>
        <v>38.81</v>
      </c>
      <c r="I29">
        <f>Bawana_NG!T29</f>
        <v>69.599999999999994</v>
      </c>
      <c r="J29">
        <f>Bawana_RLNG!T29</f>
        <v>0</v>
      </c>
      <c r="K29">
        <f>Bawana_Spot!T29</f>
        <v>30</v>
      </c>
      <c r="L29">
        <f>TWOMCL!S29</f>
        <v>0.30633951240552487</v>
      </c>
      <c r="M29">
        <f>EDWPCL!W29</f>
        <v>0</v>
      </c>
      <c r="N29">
        <f>'MSW BWN'!W29</f>
        <v>4.9114399999999989</v>
      </c>
      <c r="O29">
        <f>TPDDL_ISGS_exbus!BB29</f>
        <v>1008.1580289634073</v>
      </c>
      <c r="P29" s="77">
        <v>74.94</v>
      </c>
      <c r="Q29" s="77">
        <v>20.72</v>
      </c>
      <c r="R29" s="80">
        <v>3.3400000000000003</v>
      </c>
      <c r="S29" s="80">
        <v>0</v>
      </c>
      <c r="T29" s="78">
        <f>SUMPRODUCT(LTA!F29:AJ29,LTA!F$101:AJ$101,LTA!F$105:AJ$105)</f>
        <v>1.69</v>
      </c>
      <c r="U29" s="78">
        <f>SUMPRODUCT(LTA!F29:AJ29,LTA!F$102:AJ$102,LTA!F$105:AJ$105)</f>
        <v>319.05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-300</v>
      </c>
      <c r="AA29" s="117">
        <f>STOA!J29</f>
        <v>4.6100000000000003</v>
      </c>
      <c r="AB29" s="117">
        <f>-STOA!P29</f>
        <v>0</v>
      </c>
      <c r="AC29">
        <f t="shared" si="0"/>
        <v>17.315950795252537</v>
      </c>
      <c r="AD29">
        <f t="shared" si="1"/>
        <v>1237.2539952130653</v>
      </c>
      <c r="AE29">
        <f>'IDT-1'!F29</f>
        <v>-25.949000000000002</v>
      </c>
      <c r="AF29" s="26"/>
      <c r="AG29">
        <f t="shared" si="2"/>
        <v>1211.3049952130652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-55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21.484137532505056</v>
      </c>
      <c r="F30">
        <f>GT_Spot!T30</f>
        <v>0</v>
      </c>
      <c r="G30">
        <f>PPCL_NG!T30</f>
        <v>11.95</v>
      </c>
      <c r="H30">
        <f>PPCL_Spot!T30</f>
        <v>38.81</v>
      </c>
      <c r="I30">
        <f>Bawana_NG!T30</f>
        <v>69.599999999999994</v>
      </c>
      <c r="J30">
        <f>Bawana_RLNG!T30</f>
        <v>0</v>
      </c>
      <c r="K30">
        <f>Bawana_Spot!T30</f>
        <v>30</v>
      </c>
      <c r="L30">
        <f>TWOMCL!S30</f>
        <v>0.30633951240552487</v>
      </c>
      <c r="M30">
        <f>EDWPCL!W30</f>
        <v>0</v>
      </c>
      <c r="N30">
        <f>'MSW BWN'!W30</f>
        <v>4.518991999999999</v>
      </c>
      <c r="O30">
        <f>TPDDL_ISGS_exbus!BB30</f>
        <v>1008.1580289634073</v>
      </c>
      <c r="P30" s="77">
        <v>74.94</v>
      </c>
      <c r="Q30" s="77">
        <v>20.72</v>
      </c>
      <c r="R30" s="80">
        <v>8.23</v>
      </c>
      <c r="S30" s="80">
        <v>0</v>
      </c>
      <c r="T30" s="78">
        <f>SUMPRODUCT(LTA!F30:AJ30,LTA!F$101:AJ$101,LTA!F$105:AJ$105)</f>
        <v>3.63</v>
      </c>
      <c r="U30" s="78">
        <f>SUMPRODUCT(LTA!F30:AJ30,LTA!F$102:AJ$102,LTA!F$105:AJ$105)</f>
        <v>325.95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-349</v>
      </c>
      <c r="AA30" s="117">
        <f>STOA!J30</f>
        <v>4.6100000000000003</v>
      </c>
      <c r="AB30" s="117">
        <f>-STOA!P30</f>
        <v>0</v>
      </c>
      <c r="AC30">
        <f t="shared" si="0"/>
        <v>17.868349501440107</v>
      </c>
      <c r="AD30">
        <f t="shared" si="1"/>
        <v>1201.0391485068778</v>
      </c>
      <c r="AE30">
        <f>'IDT-1'!F30</f>
        <v>0</v>
      </c>
      <c r="AF30" s="26"/>
      <c r="AG30">
        <f t="shared" si="2"/>
        <v>1201.0391485068778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-55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23.74</v>
      </c>
      <c r="F31">
        <f>GT_Spot!T31</f>
        <v>0</v>
      </c>
      <c r="G31">
        <f>PPCL_NG!T31</f>
        <v>11.95</v>
      </c>
      <c r="H31">
        <f>PPCL_Spot!T31</f>
        <v>38.998125090139901</v>
      </c>
      <c r="I31">
        <f>Bawana_NG!T31</f>
        <v>69.599999999999994</v>
      </c>
      <c r="J31">
        <f>Bawana_RLNG!T31</f>
        <v>0</v>
      </c>
      <c r="K31">
        <f>Bawana_Spot!T31</f>
        <v>30</v>
      </c>
      <c r="L31">
        <f>TWOMCL!S31</f>
        <v>0.30633951240552487</v>
      </c>
      <c r="M31">
        <f>EDWPCL!W31</f>
        <v>0</v>
      </c>
      <c r="N31">
        <f>'MSW BWN'!W31</f>
        <v>5.0235679999999991</v>
      </c>
      <c r="O31">
        <f>TPDDL_ISGS_exbus!BB31</f>
        <v>990.63576036241056</v>
      </c>
      <c r="P31" s="77">
        <v>74.94</v>
      </c>
      <c r="Q31" s="77">
        <v>20.72</v>
      </c>
      <c r="R31" s="80">
        <v>13.309999999999997</v>
      </c>
      <c r="S31" s="80">
        <v>0</v>
      </c>
      <c r="T31" s="78">
        <f>SUMPRODUCT(LTA!F31:AJ31,LTA!F$101:AJ$101,LTA!F$105:AJ$105)</f>
        <v>6.49</v>
      </c>
      <c r="U31" s="78">
        <f>SUMPRODUCT(LTA!F31:AJ31,LTA!F$102:AJ$102,LTA!F$105:AJ$105)</f>
        <v>333.62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-363</v>
      </c>
      <c r="AA31" s="117">
        <f>STOA!J31</f>
        <v>4.5199999999999996</v>
      </c>
      <c r="AB31" s="117">
        <f>-STOA!P31</f>
        <v>0</v>
      </c>
      <c r="AC31">
        <f t="shared" si="0"/>
        <v>17.912189407147302</v>
      </c>
      <c r="AD31">
        <f t="shared" si="1"/>
        <v>1197.9416035578088</v>
      </c>
      <c r="AE31">
        <f>'IDT-1'!F31</f>
        <v>0</v>
      </c>
      <c r="AF31" s="26"/>
      <c r="AG31">
        <f t="shared" si="2"/>
        <v>1197.9416035578088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-45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23.74</v>
      </c>
      <c r="F32">
        <f>GT_Spot!T32</f>
        <v>0</v>
      </c>
      <c r="G32">
        <f>PPCL_NG!T32</f>
        <v>11.95</v>
      </c>
      <c r="H32">
        <f>PPCL_Spot!T32</f>
        <v>38.998125090139901</v>
      </c>
      <c r="I32">
        <f>Bawana_NG!T32</f>
        <v>69.599999999999994</v>
      </c>
      <c r="J32">
        <f>Bawana_RLNG!T32</f>
        <v>0</v>
      </c>
      <c r="K32">
        <f>Bawana_Spot!T32</f>
        <v>30</v>
      </c>
      <c r="L32">
        <f>TWOMCL!S32</f>
        <v>0.30633951240552487</v>
      </c>
      <c r="M32">
        <f>EDWPCL!W32</f>
        <v>0</v>
      </c>
      <c r="N32">
        <f>'MSW BWN'!W32</f>
        <v>4.9394719999999994</v>
      </c>
      <c r="O32">
        <f>TPDDL_ISGS_exbus!BB32</f>
        <v>976.61259000954055</v>
      </c>
      <c r="P32" s="77">
        <v>74.94</v>
      </c>
      <c r="Q32" s="77">
        <v>20.72</v>
      </c>
      <c r="R32" s="80">
        <v>17.7</v>
      </c>
      <c r="S32" s="80">
        <v>0</v>
      </c>
      <c r="T32" s="78">
        <f>SUMPRODUCT(LTA!F32:AJ32,LTA!F$101:AJ$101,LTA!F$105:AJ$105)</f>
        <v>10.37</v>
      </c>
      <c r="U32" s="78">
        <f>SUMPRODUCT(LTA!F32:AJ32,LTA!F$102:AJ$102,LTA!F$105:AJ$105)</f>
        <v>342.79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-383</v>
      </c>
      <c r="AA32" s="117">
        <f>STOA!J32</f>
        <v>4.5199999999999996</v>
      </c>
      <c r="AB32" s="117">
        <f>-STOA!P32</f>
        <v>0</v>
      </c>
      <c r="AC32">
        <f t="shared" si="0"/>
        <v>18.074689376074975</v>
      </c>
      <c r="AD32">
        <f t="shared" si="1"/>
        <v>1186.1118372360108</v>
      </c>
      <c r="AE32">
        <f>'IDT-1'!F32</f>
        <v>0</v>
      </c>
      <c r="AF32" s="26"/>
      <c r="AG32">
        <f t="shared" si="2"/>
        <v>1186.1118372360108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-40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49.53</v>
      </c>
      <c r="F33">
        <f>GT_Spot!T33</f>
        <v>0</v>
      </c>
      <c r="G33">
        <f>PPCL_NG!T33</f>
        <v>11.95</v>
      </c>
      <c r="H33">
        <f>PPCL_Spot!T33</f>
        <v>38.998125090139901</v>
      </c>
      <c r="I33">
        <f>Bawana_NG!T33</f>
        <v>69.599999999999994</v>
      </c>
      <c r="J33">
        <f>Bawana_RLNG!T33</f>
        <v>0</v>
      </c>
      <c r="K33">
        <f>Bawana_Spot!T33</f>
        <v>30</v>
      </c>
      <c r="L33">
        <f>TWOMCL!S33</f>
        <v>0.30633951240552487</v>
      </c>
      <c r="M33">
        <f>EDWPCL!W33</f>
        <v>0</v>
      </c>
      <c r="N33">
        <f>'MSW BWN'!W33</f>
        <v>5.0515999999999996</v>
      </c>
      <c r="O33">
        <f>TPDDL_ISGS_exbus!BB33</f>
        <v>958.96031821394058</v>
      </c>
      <c r="P33" s="77">
        <v>74.94</v>
      </c>
      <c r="Q33" s="77">
        <v>20.72</v>
      </c>
      <c r="R33" s="80">
        <v>17.699999999999996</v>
      </c>
      <c r="S33" s="80">
        <v>0</v>
      </c>
      <c r="T33" s="78">
        <f>SUMPRODUCT(LTA!F33:AJ33,LTA!F$101:AJ$101,LTA!F$105:AJ$105)</f>
        <v>17.25</v>
      </c>
      <c r="U33" s="78">
        <f>SUMPRODUCT(LTA!F33:AJ33,LTA!F$102:AJ$102,LTA!F$105:AJ$105)</f>
        <v>350.15999999999997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-401</v>
      </c>
      <c r="AA33" s="117">
        <f>STOA!J33</f>
        <v>4.5199999999999996</v>
      </c>
      <c r="AB33" s="117">
        <f>-STOA!P33</f>
        <v>0</v>
      </c>
      <c r="AC33">
        <f t="shared" si="0"/>
        <v>18.476885043684188</v>
      </c>
      <c r="AD33">
        <f t="shared" si="1"/>
        <v>1185.2094977728018</v>
      </c>
      <c r="AE33">
        <f>'IDT-1'!F33</f>
        <v>0</v>
      </c>
      <c r="AF33" s="26"/>
      <c r="AG33">
        <f t="shared" si="2"/>
        <v>1185.2094977728018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-45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49.53</v>
      </c>
      <c r="F34">
        <f>GT_Spot!T34</f>
        <v>0</v>
      </c>
      <c r="G34">
        <f>PPCL_NG!T34</f>
        <v>11.95</v>
      </c>
      <c r="H34">
        <f>PPCL_Spot!T34</f>
        <v>38.998125090139901</v>
      </c>
      <c r="I34">
        <f>Bawana_NG!T34</f>
        <v>69.599999999999994</v>
      </c>
      <c r="J34">
        <f>Bawana_RLNG!T34</f>
        <v>0</v>
      </c>
      <c r="K34">
        <f>Bawana_Spot!T34</f>
        <v>30</v>
      </c>
      <c r="L34">
        <f>TWOMCL!S34</f>
        <v>0.30633951240552487</v>
      </c>
      <c r="M34">
        <f>EDWPCL!W34</f>
        <v>0</v>
      </c>
      <c r="N34">
        <f>'MSW BWN'!W34</f>
        <v>5.1800799999999985</v>
      </c>
      <c r="O34">
        <f>TPDDL_ISGS_exbus!BB34</f>
        <v>951.50001261148361</v>
      </c>
      <c r="P34" s="77">
        <v>74.94</v>
      </c>
      <c r="Q34" s="77">
        <v>20.72</v>
      </c>
      <c r="R34" s="80">
        <v>17.699999999999996</v>
      </c>
      <c r="S34" s="80">
        <v>0</v>
      </c>
      <c r="T34" s="78">
        <f>SUMPRODUCT(LTA!F34:AJ34,LTA!F$101:AJ$101,LTA!F$105:AJ$105)</f>
        <v>20.96</v>
      </c>
      <c r="U34" s="78">
        <f>SUMPRODUCT(LTA!F34:AJ34,LTA!F$102:AJ$102,LTA!F$105:AJ$105)</f>
        <v>359.48999999999995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-413</v>
      </c>
      <c r="AA34" s="117">
        <f>STOA!J34</f>
        <v>4.5199999999999996</v>
      </c>
      <c r="AB34" s="117">
        <f>-STOA!P34</f>
        <v>0</v>
      </c>
      <c r="AC34">
        <f t="shared" si="0"/>
        <v>19.121951522369656</v>
      </c>
      <c r="AD34">
        <f t="shared" si="1"/>
        <v>1123.2726056916595</v>
      </c>
      <c r="AE34">
        <f>'IDT-1'!F34</f>
        <v>0</v>
      </c>
      <c r="AF34" s="26"/>
      <c r="AG34">
        <f t="shared" si="2"/>
        <v>1123.2726056916595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-100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49.53</v>
      </c>
      <c r="F35">
        <f>GT_Spot!T35</f>
        <v>0</v>
      </c>
      <c r="G35">
        <f>PPCL_NG!T35</f>
        <v>11.95</v>
      </c>
      <c r="H35">
        <f>PPCL_Spot!T35</f>
        <v>38.998125090139901</v>
      </c>
      <c r="I35">
        <f>Bawana_NG!T35</f>
        <v>69.599999999999994</v>
      </c>
      <c r="J35">
        <f>Bawana_RLNG!T35</f>
        <v>0</v>
      </c>
      <c r="K35">
        <f>Bawana_Spot!T35</f>
        <v>30</v>
      </c>
      <c r="L35">
        <f>TWOMCL!S35</f>
        <v>0.30633951240552487</v>
      </c>
      <c r="M35">
        <f>EDWPCL!W35</f>
        <v>0</v>
      </c>
      <c r="N35">
        <f>'MSW BWN'!W35</f>
        <v>4.5972479999999987</v>
      </c>
      <c r="O35">
        <f>TPDDL_ISGS_exbus!BB35</f>
        <v>943.7670144947939</v>
      </c>
      <c r="P35" s="77">
        <v>74.94</v>
      </c>
      <c r="Q35" s="77">
        <v>20.72</v>
      </c>
      <c r="R35" s="80">
        <v>17.699999999999996</v>
      </c>
      <c r="S35" s="80">
        <v>0</v>
      </c>
      <c r="T35" s="78">
        <f>SUMPRODUCT(LTA!F35:AJ35,LTA!F$101:AJ$101,LTA!F$105:AJ$105)</f>
        <v>26.79</v>
      </c>
      <c r="U35" s="78">
        <f>SUMPRODUCT(LTA!F35:AJ35,LTA!F$102:AJ$102,LTA!F$105:AJ$105)</f>
        <v>369.60000000000008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-411</v>
      </c>
      <c r="AA35" s="117">
        <f>STOA!J35</f>
        <v>4.43</v>
      </c>
      <c r="AB35" s="117">
        <f>-STOA!P35</f>
        <v>0</v>
      </c>
      <c r="AC35">
        <f t="shared" si="0"/>
        <v>18.992933411854491</v>
      </c>
      <c r="AD35">
        <f t="shared" si="1"/>
        <v>1152.9357936854851</v>
      </c>
      <c r="AE35">
        <f>'IDT-1'!F35</f>
        <v>0</v>
      </c>
      <c r="AF35" s="26"/>
      <c r="AG35">
        <f t="shared" si="2"/>
        <v>1152.9357936854851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-80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49.53</v>
      </c>
      <c r="F36">
        <f>GT_Spot!T36</f>
        <v>0</v>
      </c>
      <c r="G36">
        <f>PPCL_NG!T36</f>
        <v>11.95</v>
      </c>
      <c r="H36">
        <f>PPCL_Spot!T36</f>
        <v>38.998125090139901</v>
      </c>
      <c r="I36">
        <f>Bawana_NG!T36</f>
        <v>69.599999999999994</v>
      </c>
      <c r="J36">
        <f>Bawana_RLNG!T36</f>
        <v>0</v>
      </c>
      <c r="K36">
        <f>Bawana_Spot!T36</f>
        <v>30</v>
      </c>
      <c r="L36">
        <f>TWOMCL!S36</f>
        <v>0.30633951240552487</v>
      </c>
      <c r="M36">
        <f>EDWPCL!W36</f>
        <v>0</v>
      </c>
      <c r="N36">
        <f>'MSW BWN'!W36</f>
        <v>5.0737919999999992</v>
      </c>
      <c r="O36">
        <f>TPDDL_ISGS_exbus!BB36</f>
        <v>937.36563412489022</v>
      </c>
      <c r="P36" s="77">
        <v>74.94</v>
      </c>
      <c r="Q36" s="77">
        <v>20.72</v>
      </c>
      <c r="R36" s="80">
        <v>17.699999999999996</v>
      </c>
      <c r="S36" s="80">
        <v>0</v>
      </c>
      <c r="T36" s="78">
        <f>SUMPRODUCT(LTA!F36:AJ36,LTA!F$101:AJ$101,LTA!F$105:AJ$105)</f>
        <v>35.410000000000004</v>
      </c>
      <c r="U36" s="78">
        <f>SUMPRODUCT(LTA!F36:AJ36,LTA!F$102:AJ$102,LTA!F$105:AJ$105)</f>
        <v>378.84000000000009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-422</v>
      </c>
      <c r="AA36" s="117">
        <f>STOA!J36</f>
        <v>4.43</v>
      </c>
      <c r="AB36" s="117">
        <f>-STOA!P36</f>
        <v>0</v>
      </c>
      <c r="AC36">
        <f t="shared" si="0"/>
        <v>18.751715878433721</v>
      </c>
      <c r="AD36">
        <f t="shared" si="1"/>
        <v>1204.1121748490023</v>
      </c>
      <c r="AE36">
        <f>'IDT-1'!F36</f>
        <v>0</v>
      </c>
      <c r="AF36" s="26"/>
      <c r="AG36">
        <f t="shared" si="2"/>
        <v>1204.1121748490023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-30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49.53</v>
      </c>
      <c r="F37">
        <f>GT_Spot!T37</f>
        <v>0</v>
      </c>
      <c r="G37">
        <f>PPCL_NG!T37</f>
        <v>11.95</v>
      </c>
      <c r="H37">
        <f>PPCL_Spot!T37</f>
        <v>38.998125090139901</v>
      </c>
      <c r="I37">
        <f>Bawana_NG!T37</f>
        <v>69.599999999999994</v>
      </c>
      <c r="J37">
        <f>Bawana_RLNG!T37</f>
        <v>0</v>
      </c>
      <c r="K37">
        <f>Bawana_Spot!T37</f>
        <v>30</v>
      </c>
      <c r="L37">
        <f>TWOMCL!S37</f>
        <v>0.30633951240552487</v>
      </c>
      <c r="M37">
        <f>EDWPCL!W37</f>
        <v>0</v>
      </c>
      <c r="N37">
        <f>'MSW BWN'!W37</f>
        <v>5.6904959999999987</v>
      </c>
      <c r="O37">
        <f>TPDDL_ISGS_exbus!BB37</f>
        <v>930.73194492826281</v>
      </c>
      <c r="P37" s="77">
        <v>74.94</v>
      </c>
      <c r="Q37" s="77">
        <v>20.72</v>
      </c>
      <c r="R37" s="80">
        <v>17.699999999999996</v>
      </c>
      <c r="S37" s="80">
        <v>0</v>
      </c>
      <c r="T37" s="78">
        <f>SUMPRODUCT(LTA!F37:AJ37,LTA!F$101:AJ$101,LTA!F$105:AJ$105)</f>
        <v>46.11</v>
      </c>
      <c r="U37" s="78">
        <f>SUMPRODUCT(LTA!F37:AJ37,LTA!F$102:AJ$102,LTA!F$105:AJ$105)</f>
        <v>388.21000000000009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-429</v>
      </c>
      <c r="AA37" s="117">
        <f>STOA!J37</f>
        <v>4.43</v>
      </c>
      <c r="AB37" s="117">
        <f>-STOA!P37</f>
        <v>0</v>
      </c>
      <c r="AC37">
        <f t="shared" si="0"/>
        <v>19.603388865523417</v>
      </c>
      <c r="AD37">
        <f t="shared" si="1"/>
        <v>1135.3135166652851</v>
      </c>
      <c r="AE37">
        <f>'IDT-1'!F37</f>
        <v>0</v>
      </c>
      <c r="AF37" s="26"/>
      <c r="AG37">
        <f t="shared" si="2"/>
        <v>1135.3135166652851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-105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49.53</v>
      </c>
      <c r="F38">
        <f>GT_Spot!T38</f>
        <v>0</v>
      </c>
      <c r="G38">
        <f>PPCL_NG!T38</f>
        <v>11.95</v>
      </c>
      <c r="H38">
        <f>PPCL_Spot!T38</f>
        <v>38.998125090139901</v>
      </c>
      <c r="I38">
        <f>Bawana_NG!T38</f>
        <v>69.599999999999994</v>
      </c>
      <c r="J38">
        <f>Bawana_RLNG!T38</f>
        <v>0</v>
      </c>
      <c r="K38">
        <f>Bawana_Spot!T38</f>
        <v>30</v>
      </c>
      <c r="L38">
        <f>TWOMCL!S38</f>
        <v>0.30633951240552487</v>
      </c>
      <c r="M38">
        <f>EDWPCL!W38</f>
        <v>0</v>
      </c>
      <c r="N38">
        <f>'MSW BWN'!W38</f>
        <v>5.562015999999999</v>
      </c>
      <c r="O38">
        <f>TPDDL_ISGS_exbus!BB38</f>
        <v>930.73225581889471</v>
      </c>
      <c r="P38" s="77">
        <v>74.94</v>
      </c>
      <c r="Q38" s="77">
        <v>20.72</v>
      </c>
      <c r="R38" s="80">
        <v>17.699999999999996</v>
      </c>
      <c r="S38" s="80">
        <v>0</v>
      </c>
      <c r="T38" s="78">
        <f>SUMPRODUCT(LTA!F38:AJ38,LTA!F$101:AJ$101,LTA!F$105:AJ$105)</f>
        <v>57.34</v>
      </c>
      <c r="U38" s="78">
        <f>SUMPRODUCT(LTA!F38:AJ38,LTA!F$102:AJ$102,LTA!F$105:AJ$105)</f>
        <v>388.35000000000008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-419</v>
      </c>
      <c r="AA38" s="117">
        <f>STOA!J38</f>
        <v>4.43</v>
      </c>
      <c r="AB38" s="117">
        <f>-STOA!P38</f>
        <v>0</v>
      </c>
      <c r="AC38">
        <f t="shared" si="0"/>
        <v>19.214019963640236</v>
      </c>
      <c r="AD38">
        <f t="shared" si="1"/>
        <v>1201.9447164578</v>
      </c>
      <c r="AE38">
        <f>'IDT-1'!F38</f>
        <v>0</v>
      </c>
      <c r="AF38" s="26"/>
      <c r="AG38">
        <f t="shared" si="2"/>
        <v>1201.9447164578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-60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49.53</v>
      </c>
      <c r="F39">
        <f>GT_Spot!T39</f>
        <v>0</v>
      </c>
      <c r="G39">
        <f>PPCL_NG!T39</f>
        <v>11.95</v>
      </c>
      <c r="H39">
        <f>PPCL_Spot!T39</f>
        <v>38.998125090139901</v>
      </c>
      <c r="I39">
        <f>Bawana_NG!T39</f>
        <v>69.599999999999994</v>
      </c>
      <c r="J39">
        <f>Bawana_RLNG!T39</f>
        <v>0</v>
      </c>
      <c r="K39">
        <f>Bawana_Spot!T39</f>
        <v>30</v>
      </c>
      <c r="L39">
        <f>TWOMCL!S39</f>
        <v>0.30633951240552487</v>
      </c>
      <c r="M39">
        <f>EDWPCL!W39</f>
        <v>0</v>
      </c>
      <c r="N39">
        <f>'MSW BWN'!W39</f>
        <v>5.3377600000000003</v>
      </c>
      <c r="O39">
        <f>TPDDL_ISGS_exbus!BB39</f>
        <v>931.72836111377205</v>
      </c>
      <c r="P39" s="77">
        <v>74.94</v>
      </c>
      <c r="Q39" s="77">
        <v>20.72</v>
      </c>
      <c r="R39" s="80">
        <v>17.699999999999996</v>
      </c>
      <c r="S39" s="80">
        <v>0</v>
      </c>
      <c r="T39" s="78">
        <f>SUMPRODUCT(LTA!F39:AJ39,LTA!F$101:AJ$101,LTA!F$105:AJ$105)</f>
        <v>63.820000000000007</v>
      </c>
      <c r="U39" s="78">
        <f>SUMPRODUCT(LTA!F39:AJ39,LTA!F$102:AJ$102,LTA!F$105:AJ$105)</f>
        <v>395.71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-387</v>
      </c>
      <c r="AA39" s="117">
        <f>STOA!J39</f>
        <v>4.43</v>
      </c>
      <c r="AB39" s="117">
        <f>-STOA!P39</f>
        <v>0</v>
      </c>
      <c r="AC39">
        <f t="shared" si="0"/>
        <v>19.147285431946855</v>
      </c>
      <c r="AD39">
        <f t="shared" si="1"/>
        <v>1238.6233002843708</v>
      </c>
      <c r="AE39">
        <f>'IDT-1'!F39</f>
        <v>0</v>
      </c>
      <c r="AF39" s="26"/>
      <c r="AG39">
        <f t="shared" si="2"/>
        <v>1238.6233002843708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-70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48.208272471910107</v>
      </c>
      <c r="F40">
        <f>GT_Spot!T40</f>
        <v>0</v>
      </c>
      <c r="G40">
        <f>PPCL_NG!T40</f>
        <v>11.95</v>
      </c>
      <c r="H40">
        <f>PPCL_Spot!T40</f>
        <v>38.998125090139901</v>
      </c>
      <c r="I40">
        <f>Bawana_NG!T40</f>
        <v>69.599999999999994</v>
      </c>
      <c r="J40">
        <f>Bawana_RLNG!T40</f>
        <v>0</v>
      </c>
      <c r="K40">
        <f>Bawana_Spot!T40</f>
        <v>30</v>
      </c>
      <c r="L40">
        <f>TWOMCL!S40</f>
        <v>0.30633951240552487</v>
      </c>
      <c r="M40">
        <f>EDWPCL!W40</f>
        <v>0</v>
      </c>
      <c r="N40">
        <f>'MSW BWN'!W40</f>
        <v>5.1076639999999998</v>
      </c>
      <c r="O40">
        <f>TPDDL_ISGS_exbus!BB40</f>
        <v>931.73931423499084</v>
      </c>
      <c r="P40" s="77">
        <v>74.94</v>
      </c>
      <c r="Q40" s="77">
        <v>20.72</v>
      </c>
      <c r="R40" s="80">
        <v>17.699999999999996</v>
      </c>
      <c r="S40" s="80">
        <v>0</v>
      </c>
      <c r="T40" s="78">
        <f>SUMPRODUCT(LTA!F40:AJ40,LTA!F$101:AJ$101,LTA!F$105:AJ$105)</f>
        <v>70.930000000000007</v>
      </c>
      <c r="U40" s="78">
        <f>SUMPRODUCT(LTA!F40:AJ40,LTA!F$102:AJ$102,LTA!F$105:AJ$105)</f>
        <v>402.84000000000003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-350</v>
      </c>
      <c r="AA40" s="117">
        <f>STOA!J40</f>
        <v>4.43</v>
      </c>
      <c r="AB40" s="117">
        <f>-STOA!P40</f>
        <v>0</v>
      </c>
      <c r="AC40">
        <f t="shared" si="0"/>
        <v>19.108109604489073</v>
      </c>
      <c r="AD40">
        <f t="shared" si="1"/>
        <v>1268.3616057049574</v>
      </c>
      <c r="AE40">
        <f>'IDT-1'!F40</f>
        <v>0</v>
      </c>
      <c r="AF40" s="26"/>
      <c r="AG40">
        <f t="shared" si="2"/>
        <v>1268.3616057049574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-90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48.16</v>
      </c>
      <c r="F41">
        <f>GT_Spot!T41</f>
        <v>0</v>
      </c>
      <c r="G41">
        <f>PPCL_NG!T41</f>
        <v>11.95</v>
      </c>
      <c r="H41">
        <f>PPCL_Spot!T41</f>
        <v>38.998125090139901</v>
      </c>
      <c r="I41">
        <f>Bawana_NG!T41</f>
        <v>69.599999999999994</v>
      </c>
      <c r="J41">
        <f>Bawana_RLNG!T41</f>
        <v>0</v>
      </c>
      <c r="K41">
        <f>Bawana_Spot!T41</f>
        <v>30</v>
      </c>
      <c r="L41">
        <f>TWOMCL!S41</f>
        <v>0.30633951240552487</v>
      </c>
      <c r="M41">
        <f>EDWPCL!W41</f>
        <v>0</v>
      </c>
      <c r="N41">
        <f>'MSW BWN'!W41</f>
        <v>4.4909599999999994</v>
      </c>
      <c r="O41">
        <f>TPDDL_ISGS_exbus!BB41</f>
        <v>931.74950382648319</v>
      </c>
      <c r="P41" s="77">
        <v>74.94</v>
      </c>
      <c r="Q41" s="77">
        <v>20.72</v>
      </c>
      <c r="R41" s="80">
        <v>17.699999999999996</v>
      </c>
      <c r="S41" s="80">
        <v>0</v>
      </c>
      <c r="T41" s="78">
        <f>SUMPRODUCT(LTA!F41:AJ41,LTA!F$101:AJ$101,LTA!F$105:AJ$105)</f>
        <v>77.27</v>
      </c>
      <c r="U41" s="78">
        <f>SUMPRODUCT(LTA!F41:AJ41,LTA!F$102:AJ$102,LTA!F$105:AJ$105)</f>
        <v>408.54000000000008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-314</v>
      </c>
      <c r="AA41" s="117">
        <f>STOA!J41</f>
        <v>4.43</v>
      </c>
      <c r="AB41" s="117">
        <f>-STOA!P41</f>
        <v>0</v>
      </c>
      <c r="AC41">
        <f t="shared" si="0"/>
        <v>18.533561788254548</v>
      </c>
      <c r="AD41">
        <f t="shared" si="1"/>
        <v>1356.3213666407742</v>
      </c>
      <c r="AE41">
        <f>'IDT-1'!F41</f>
        <v>0</v>
      </c>
      <c r="AF41" s="26"/>
      <c r="AG41">
        <f t="shared" si="2"/>
        <v>1356.3213666407742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-50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48.16</v>
      </c>
      <c r="F42">
        <f>GT_Spot!T42</f>
        <v>0</v>
      </c>
      <c r="G42">
        <f>PPCL_NG!T42</f>
        <v>11.95</v>
      </c>
      <c r="H42">
        <f>PPCL_Spot!T42</f>
        <v>38.998125090139901</v>
      </c>
      <c r="I42">
        <f>Bawana_NG!T42</f>
        <v>69.599999999999994</v>
      </c>
      <c r="J42">
        <f>Bawana_RLNG!T42</f>
        <v>0</v>
      </c>
      <c r="K42">
        <f>Bawana_Spot!T42</f>
        <v>30</v>
      </c>
      <c r="L42">
        <f>TWOMCL!S42</f>
        <v>0.30633951240552487</v>
      </c>
      <c r="M42">
        <f>EDWPCL!W42</f>
        <v>0</v>
      </c>
      <c r="N42">
        <f>'MSW BWN'!W42</f>
        <v>4.272543999999999</v>
      </c>
      <c r="O42">
        <f>TPDDL_ISGS_exbus!BB42</f>
        <v>931.75208481159461</v>
      </c>
      <c r="P42" s="77">
        <v>74.94</v>
      </c>
      <c r="Q42" s="77">
        <v>20.72</v>
      </c>
      <c r="R42" s="80">
        <v>17.699999999999996</v>
      </c>
      <c r="S42" s="80">
        <v>0</v>
      </c>
      <c r="T42" s="78">
        <f>SUMPRODUCT(LTA!F42:AJ42,LTA!F$101:AJ$101,LTA!F$105:AJ$105)</f>
        <v>84.88</v>
      </c>
      <c r="U42" s="78">
        <f>SUMPRODUCT(LTA!F42:AJ42,LTA!F$102:AJ$102,LTA!F$105:AJ$105)</f>
        <v>413.26000000000005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-288</v>
      </c>
      <c r="AA42" s="117">
        <f>STOA!J42</f>
        <v>4.43</v>
      </c>
      <c r="AB42" s="117">
        <f>-STOA!P42</f>
        <v>0</v>
      </c>
      <c r="AC42">
        <f t="shared" si="0"/>
        <v>18.231772574102546</v>
      </c>
      <c r="AD42">
        <f t="shared" si="1"/>
        <v>1414.7373208400379</v>
      </c>
      <c r="AE42">
        <f>'IDT-1'!F42</f>
        <v>0</v>
      </c>
      <c r="AF42" s="26"/>
      <c r="AG42">
        <f t="shared" si="2"/>
        <v>1414.7373208400379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-30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48.16</v>
      </c>
      <c r="F43">
        <f>GT_Spot!T43</f>
        <v>0</v>
      </c>
      <c r="G43">
        <f>PPCL_NG!T43</f>
        <v>11.95</v>
      </c>
      <c r="H43">
        <f>PPCL_Spot!T43</f>
        <v>38.998125090139901</v>
      </c>
      <c r="I43">
        <f>Bawana_NG!T43</f>
        <v>69.599999999999994</v>
      </c>
      <c r="J43">
        <f>Bawana_RLNG!T43</f>
        <v>0</v>
      </c>
      <c r="K43">
        <f>Bawana_Spot!T43</f>
        <v>30</v>
      </c>
      <c r="L43">
        <f>TWOMCL!S43</f>
        <v>0.30633951240552487</v>
      </c>
      <c r="M43">
        <f>EDWPCL!W43</f>
        <v>0</v>
      </c>
      <c r="N43">
        <f>'MSW BWN'!W43</f>
        <v>4.3169279999999999</v>
      </c>
      <c r="O43">
        <f>TPDDL_ISGS_exbus!BB43</f>
        <v>927.89915994851071</v>
      </c>
      <c r="P43" s="77">
        <v>74.94</v>
      </c>
      <c r="Q43" s="77">
        <v>20.72</v>
      </c>
      <c r="R43" s="80">
        <v>17.699999999999996</v>
      </c>
      <c r="S43" s="80">
        <v>0</v>
      </c>
      <c r="T43" s="78">
        <f>SUMPRODUCT(LTA!F43:AJ43,LTA!F$101:AJ$101,LTA!F$105:AJ$105)</f>
        <v>91.05</v>
      </c>
      <c r="U43" s="78">
        <f>SUMPRODUCT(LTA!F43:AJ43,LTA!F$102:AJ$102,LTA!F$105:AJ$105)</f>
        <v>416.83000000000004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-253</v>
      </c>
      <c r="AA43" s="117">
        <f>STOA!J43</f>
        <v>4.34</v>
      </c>
      <c r="AB43" s="117">
        <f>-STOA!P43</f>
        <v>0</v>
      </c>
      <c r="AC43">
        <f t="shared" si="0"/>
        <v>18.416349327340335</v>
      </c>
      <c r="AD43">
        <f t="shared" si="1"/>
        <v>1405.3942032237157</v>
      </c>
      <c r="AE43">
        <f>'IDT-1'!F43</f>
        <v>-11.532999999999999</v>
      </c>
      <c r="AF43" s="26"/>
      <c r="AG43">
        <f t="shared" si="2"/>
        <v>1393.8612032237158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-80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48.16</v>
      </c>
      <c r="F44">
        <f>GT_Spot!T44</f>
        <v>0</v>
      </c>
      <c r="G44">
        <f>PPCL_NG!T44</f>
        <v>11.95</v>
      </c>
      <c r="H44">
        <f>PPCL_Spot!T44</f>
        <v>38.998125090139901</v>
      </c>
      <c r="I44">
        <f>Bawana_NG!T44</f>
        <v>69.599999999999994</v>
      </c>
      <c r="J44">
        <f>Bawana_RLNG!T44</f>
        <v>0</v>
      </c>
      <c r="K44">
        <f>Bawana_Spot!T44</f>
        <v>30</v>
      </c>
      <c r="L44">
        <f>TWOMCL!S44</f>
        <v>0.30633951240552487</v>
      </c>
      <c r="M44">
        <f>EDWPCL!W44</f>
        <v>0</v>
      </c>
      <c r="N44">
        <f>'MSW BWN'!W44</f>
        <v>4.6311199999999992</v>
      </c>
      <c r="O44">
        <f>TPDDL_ISGS_exbus!BB44</f>
        <v>922.07818403682461</v>
      </c>
      <c r="P44" s="77">
        <v>74.94</v>
      </c>
      <c r="Q44" s="77">
        <v>20.72</v>
      </c>
      <c r="R44" s="80">
        <v>17.699999999999996</v>
      </c>
      <c r="S44" s="80">
        <v>0</v>
      </c>
      <c r="T44" s="78">
        <f>SUMPRODUCT(LTA!F44:AJ44,LTA!F$101:AJ$101,LTA!F$105:AJ$105)</f>
        <v>97.07</v>
      </c>
      <c r="U44" s="78">
        <f>SUMPRODUCT(LTA!F44:AJ44,LTA!F$102:AJ$102,LTA!F$105:AJ$105)</f>
        <v>420.02000000000004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-225</v>
      </c>
      <c r="AA44" s="117">
        <f>STOA!J44</f>
        <v>4.34</v>
      </c>
      <c r="AB44" s="117">
        <f>-STOA!P44</f>
        <v>0</v>
      </c>
      <c r="AC44">
        <f t="shared" si="0"/>
        <v>17.667662406964308</v>
      </c>
      <c r="AD44">
        <f t="shared" si="1"/>
        <v>1497.8461062324056</v>
      </c>
      <c r="AE44">
        <f>'IDT-1'!F44</f>
        <v>-22.489000000000001</v>
      </c>
      <c r="AF44" s="26"/>
      <c r="AG44">
        <f t="shared" si="2"/>
        <v>1475.3571062324056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-20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48.16</v>
      </c>
      <c r="F45">
        <f>GT_Spot!T45</f>
        <v>0</v>
      </c>
      <c r="G45">
        <f>PPCL_NG!T45</f>
        <v>11.95</v>
      </c>
      <c r="H45">
        <f>PPCL_Spot!T45</f>
        <v>38.998125090139901</v>
      </c>
      <c r="I45">
        <f>Bawana_NG!T45</f>
        <v>69.599999999999994</v>
      </c>
      <c r="J45">
        <f>Bawana_RLNG!T45</f>
        <v>0</v>
      </c>
      <c r="K45">
        <f>Bawana_Spot!T45</f>
        <v>30</v>
      </c>
      <c r="L45">
        <f>TWOMCL!S45</f>
        <v>0.30633951240552487</v>
      </c>
      <c r="M45">
        <f>EDWPCL!W45</f>
        <v>0</v>
      </c>
      <c r="N45">
        <f>'MSW BWN'!W45</f>
        <v>5.0013759999999987</v>
      </c>
      <c r="O45">
        <f>TPDDL_ISGS_exbus!BB45</f>
        <v>922.08763380289031</v>
      </c>
      <c r="P45" s="77">
        <v>74.94</v>
      </c>
      <c r="Q45" s="77">
        <v>20.72</v>
      </c>
      <c r="R45" s="80">
        <v>17.699999999999996</v>
      </c>
      <c r="S45" s="80">
        <v>0</v>
      </c>
      <c r="T45" s="78">
        <f>SUMPRODUCT(LTA!F45:AJ45,LTA!F$101:AJ$101,LTA!F$105:AJ$105)</f>
        <v>105.83</v>
      </c>
      <c r="U45" s="78">
        <f>SUMPRODUCT(LTA!F45:AJ45,LTA!F$102:AJ$102,LTA!F$105:AJ$105)</f>
        <v>422.48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-204</v>
      </c>
      <c r="AA45" s="117">
        <f>STOA!J45</f>
        <v>4.34</v>
      </c>
      <c r="AB45" s="117">
        <f>-STOA!P45</f>
        <v>0</v>
      </c>
      <c r="AC45">
        <f t="shared" si="0"/>
        <v>17.583299139739584</v>
      </c>
      <c r="AD45">
        <f t="shared" si="1"/>
        <v>1530.530175265696</v>
      </c>
      <c r="AE45">
        <f>'IDT-1'!F45</f>
        <v>-31.138000000000002</v>
      </c>
      <c r="AF45" s="26"/>
      <c r="AG45">
        <f t="shared" si="2"/>
        <v>1499.3921752656961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-20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48.16</v>
      </c>
      <c r="F46">
        <f>GT_Spot!T46</f>
        <v>0</v>
      </c>
      <c r="G46">
        <f>PPCL_NG!T46</f>
        <v>11.95</v>
      </c>
      <c r="H46">
        <f>PPCL_Spot!T46</f>
        <v>38.998125090139901</v>
      </c>
      <c r="I46">
        <f>Bawana_NG!T46</f>
        <v>69.599999999999994</v>
      </c>
      <c r="J46">
        <f>Bawana_RLNG!T46</f>
        <v>0</v>
      </c>
      <c r="K46">
        <f>Bawana_Spot!T46</f>
        <v>30</v>
      </c>
      <c r="L46">
        <f>TWOMCL!S46</f>
        <v>0.30633951240552487</v>
      </c>
      <c r="M46">
        <f>EDWPCL!W46</f>
        <v>0</v>
      </c>
      <c r="N46">
        <f>'MSW BWN'!W46</f>
        <v>5.2641759999999991</v>
      </c>
      <c r="O46">
        <f>TPDDL_ISGS_exbus!BB46</f>
        <v>922.05004712129028</v>
      </c>
      <c r="P46" s="77">
        <v>74.94</v>
      </c>
      <c r="Q46" s="77">
        <v>20.72</v>
      </c>
      <c r="R46" s="80">
        <v>17.699999999999996</v>
      </c>
      <c r="S46" s="80">
        <v>0</v>
      </c>
      <c r="T46" s="78">
        <f>SUMPRODUCT(LTA!F46:AJ46,LTA!F$101:AJ$101,LTA!F$105:AJ$105)</f>
        <v>109.08</v>
      </c>
      <c r="U46" s="78">
        <f>SUMPRODUCT(LTA!F46:AJ46,LTA!F$102:AJ$102,LTA!F$105:AJ$105)</f>
        <v>424.29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-174</v>
      </c>
      <c r="AA46" s="117">
        <f>STOA!J46</f>
        <v>4.34</v>
      </c>
      <c r="AB46" s="117">
        <f>-STOA!P46</f>
        <v>0</v>
      </c>
      <c r="AC46">
        <f t="shared" si="0"/>
        <v>17.363465191275644</v>
      </c>
      <c r="AD46">
        <f t="shared" si="1"/>
        <v>1566.0352225325598</v>
      </c>
      <c r="AE46">
        <f>'IDT-1'!F46</f>
        <v>-42.094999999999999</v>
      </c>
      <c r="AF46" s="26"/>
      <c r="AG46">
        <f t="shared" si="2"/>
        <v>1523.9402225325598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-20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48.16</v>
      </c>
      <c r="F47">
        <f>GT_Spot!T47</f>
        <v>0</v>
      </c>
      <c r="G47">
        <f>PPCL_NG!T47</f>
        <v>11.95</v>
      </c>
      <c r="H47">
        <f>PPCL_Spot!T47</f>
        <v>38.998125090139901</v>
      </c>
      <c r="I47">
        <f>Bawana_NG!T47</f>
        <v>69.599999999999994</v>
      </c>
      <c r="J47">
        <f>Bawana_RLNG!T47</f>
        <v>0</v>
      </c>
      <c r="K47">
        <f>Bawana_Spot!T47</f>
        <v>30</v>
      </c>
      <c r="L47">
        <f>TWOMCL!S47</f>
        <v>0.30633951240552487</v>
      </c>
      <c r="M47">
        <f>EDWPCL!W47</f>
        <v>0</v>
      </c>
      <c r="N47">
        <f>'MSW BWN'!W47</f>
        <v>5.5386559999999987</v>
      </c>
      <c r="O47">
        <f>TPDDL_ISGS_exbus!BB47</f>
        <v>917.86980232009023</v>
      </c>
      <c r="P47" s="77">
        <v>74.94</v>
      </c>
      <c r="Q47" s="77">
        <v>20.72</v>
      </c>
      <c r="R47" s="80">
        <v>17.699999999999996</v>
      </c>
      <c r="S47" s="80">
        <v>0</v>
      </c>
      <c r="T47" s="78">
        <f>SUMPRODUCT(LTA!F47:AJ47,LTA!F$101:AJ$101,LTA!F$105:AJ$105)</f>
        <v>110.85</v>
      </c>
      <c r="U47" s="78">
        <f>SUMPRODUCT(LTA!F47:AJ47,LTA!F$102:AJ$102,LTA!F$105:AJ$105)</f>
        <v>422.23000000000008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-146</v>
      </c>
      <c r="AA47" s="117">
        <f>STOA!J47</f>
        <v>4.34</v>
      </c>
      <c r="AB47" s="117">
        <f>-STOA!P47</f>
        <v>0</v>
      </c>
      <c r="AC47">
        <f t="shared" si="0"/>
        <v>17.521861266513383</v>
      </c>
      <c r="AD47">
        <f t="shared" si="1"/>
        <v>1539.6810616561224</v>
      </c>
      <c r="AE47">
        <f>'IDT-1'!F47</f>
        <v>-47.860999999999997</v>
      </c>
      <c r="AF47" s="26"/>
      <c r="AG47">
        <f t="shared" si="2"/>
        <v>1491.8200616561223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-70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47.84</v>
      </c>
      <c r="F48">
        <f>GT_Spot!T48</f>
        <v>0</v>
      </c>
      <c r="G48">
        <f>PPCL_NG!T48</f>
        <v>11.95</v>
      </c>
      <c r="H48">
        <f>PPCL_Spot!T48</f>
        <v>38.998125090139901</v>
      </c>
      <c r="I48">
        <f>Bawana_NG!T48</f>
        <v>69.599999999999994</v>
      </c>
      <c r="J48">
        <f>Bawana_RLNG!T48</f>
        <v>0</v>
      </c>
      <c r="K48">
        <f>Bawana_Spot!T48</f>
        <v>30</v>
      </c>
      <c r="L48">
        <f>TWOMCL!S48</f>
        <v>0.30633951240552487</v>
      </c>
      <c r="M48">
        <f>EDWPCL!W48</f>
        <v>0</v>
      </c>
      <c r="N48">
        <f>'MSW BWN'!W48</f>
        <v>5.4382079999999986</v>
      </c>
      <c r="O48">
        <f>TPDDL_ISGS_exbus!BB48</f>
        <v>917.87545756449026</v>
      </c>
      <c r="P48" s="77">
        <v>74.94</v>
      </c>
      <c r="Q48" s="77">
        <v>20.72</v>
      </c>
      <c r="R48" s="80">
        <v>17.699999999999996</v>
      </c>
      <c r="S48" s="80">
        <v>0</v>
      </c>
      <c r="T48" s="78">
        <f>SUMPRODUCT(LTA!F48:AJ48,LTA!F$101:AJ$101,LTA!F$105:AJ$105)</f>
        <v>113.27</v>
      </c>
      <c r="U48" s="78">
        <f>SUMPRODUCT(LTA!F48:AJ48,LTA!F$102:AJ$102,LTA!F$105:AJ$105)</f>
        <v>423.37000000000006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-123</v>
      </c>
      <c r="AA48" s="117">
        <f>STOA!J48</f>
        <v>4.34</v>
      </c>
      <c r="AB48" s="117">
        <f>-STOA!P48</f>
        <v>0</v>
      </c>
      <c r="AC48">
        <f t="shared" si="0"/>
        <v>17.345342157253612</v>
      </c>
      <c r="AD48">
        <f t="shared" si="1"/>
        <v>1566.0027880097823</v>
      </c>
      <c r="AE48">
        <f>'IDT-1'!F48</f>
        <v>-56.51</v>
      </c>
      <c r="AF48" s="26"/>
      <c r="AG48">
        <f t="shared" si="2"/>
        <v>1509.4927880097823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-70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51.03</v>
      </c>
      <c r="F49">
        <f>GT_Spot!T49</f>
        <v>0</v>
      </c>
      <c r="G49">
        <f>PPCL_NG!T49</f>
        <v>11.95</v>
      </c>
      <c r="H49">
        <f>PPCL_Spot!T49</f>
        <v>40.101927977306602</v>
      </c>
      <c r="I49">
        <f>Bawana_NG!T49</f>
        <v>69.599999999999994</v>
      </c>
      <c r="J49">
        <f>Bawana_RLNG!T49</f>
        <v>0</v>
      </c>
      <c r="K49">
        <f>Bawana_Spot!T49</f>
        <v>30</v>
      </c>
      <c r="L49">
        <f>TWOMCL!S49</f>
        <v>0.30633951240552487</v>
      </c>
      <c r="M49">
        <f>EDWPCL!W49</f>
        <v>0</v>
      </c>
      <c r="N49">
        <f>'MSW BWN'!W49</f>
        <v>5.2478239999999996</v>
      </c>
      <c r="O49">
        <f>TPDDL_ISGS_exbus!BB49</f>
        <v>918.05485180809023</v>
      </c>
      <c r="P49" s="77">
        <v>74.94</v>
      </c>
      <c r="Q49" s="77">
        <v>20.72</v>
      </c>
      <c r="R49" s="80">
        <v>17.699999999999996</v>
      </c>
      <c r="S49" s="80">
        <v>0</v>
      </c>
      <c r="T49" s="78">
        <f>SUMPRODUCT(LTA!F49:AJ49,LTA!F$101:AJ$101,LTA!F$105:AJ$105)</f>
        <v>113.61</v>
      </c>
      <c r="U49" s="78">
        <f>SUMPRODUCT(LTA!F49:AJ49,LTA!F$102:AJ$102,LTA!F$105:AJ$105)</f>
        <v>424.50000000000006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-115</v>
      </c>
      <c r="AA49" s="117">
        <f>STOA!J49</f>
        <v>4.34</v>
      </c>
      <c r="AB49" s="117">
        <f>-STOA!P49</f>
        <v>0</v>
      </c>
      <c r="AC49">
        <f t="shared" si="0"/>
        <v>17.413723167848751</v>
      </c>
      <c r="AD49">
        <f t="shared" si="1"/>
        <v>1569.6872201299536</v>
      </c>
      <c r="AE49">
        <f>'IDT-1'!F49</f>
        <v>-53.627000000000002</v>
      </c>
      <c r="AF49" s="26"/>
      <c r="AG49">
        <f t="shared" si="2"/>
        <v>1516.0602201299537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-80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42.53</v>
      </c>
      <c r="F50">
        <f>GT_Spot!T50</f>
        <v>0</v>
      </c>
      <c r="G50">
        <f>PPCL_NG!T50</f>
        <v>11.95</v>
      </c>
      <c r="H50">
        <f>PPCL_Spot!T50</f>
        <v>38.998125090139901</v>
      </c>
      <c r="I50">
        <f>Bawana_NG!T50</f>
        <v>69.599999999999994</v>
      </c>
      <c r="J50">
        <f>Bawana_RLNG!T50</f>
        <v>0</v>
      </c>
      <c r="K50">
        <f>Bawana_Spot!T50</f>
        <v>30</v>
      </c>
      <c r="L50">
        <f>TWOMCL!S50</f>
        <v>0.30633951240552487</v>
      </c>
      <c r="M50">
        <f>EDWPCL!W50</f>
        <v>0</v>
      </c>
      <c r="N50">
        <f>'MSW BWN'!W50</f>
        <v>5.1578879999999998</v>
      </c>
      <c r="O50">
        <f>TPDDL_ISGS_exbus!BB50</f>
        <v>917.74029406329021</v>
      </c>
      <c r="P50" s="77">
        <v>74.94</v>
      </c>
      <c r="Q50" s="77">
        <v>20.72</v>
      </c>
      <c r="R50" s="80">
        <v>17.699999999999996</v>
      </c>
      <c r="S50" s="80">
        <v>0</v>
      </c>
      <c r="T50" s="78">
        <f>SUMPRODUCT(LTA!F50:AJ50,LTA!F$101:AJ$101,LTA!F$105:AJ$105)</f>
        <v>113.9</v>
      </c>
      <c r="U50" s="78">
        <f>SUMPRODUCT(LTA!F50:AJ50,LTA!F$102:AJ$102,LTA!F$105:AJ$105)</f>
        <v>424.73000000000008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-96</v>
      </c>
      <c r="AA50" s="117">
        <f>STOA!J50</f>
        <v>4.34</v>
      </c>
      <c r="AB50" s="117">
        <f>-STOA!P50</f>
        <v>0</v>
      </c>
      <c r="AC50">
        <f t="shared" si="0"/>
        <v>16.806416633677919</v>
      </c>
      <c r="AD50">
        <f t="shared" si="1"/>
        <v>1619.8062300321581</v>
      </c>
      <c r="AE50">
        <f>'IDT-1'!F50</f>
        <v>-65.16</v>
      </c>
      <c r="AF50" s="26"/>
      <c r="AG50">
        <f t="shared" si="2"/>
        <v>1554.646230032158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-40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51.88</v>
      </c>
      <c r="F51">
        <f>GT_Spot!T51</f>
        <v>0</v>
      </c>
      <c r="G51">
        <f>PPCL_NG!T51</f>
        <v>11.95</v>
      </c>
      <c r="H51">
        <f>PPCL_Spot!T51</f>
        <v>40.101927977306602</v>
      </c>
      <c r="I51">
        <f>Bawana_NG!T51</f>
        <v>69.599999999999994</v>
      </c>
      <c r="J51">
        <f>Bawana_RLNG!T51</f>
        <v>0</v>
      </c>
      <c r="K51">
        <f>Bawana_Spot!T51</f>
        <v>30</v>
      </c>
      <c r="L51">
        <f>TWOMCL!S51</f>
        <v>0.30633951240552487</v>
      </c>
      <c r="M51">
        <f>EDWPCL!W51</f>
        <v>0</v>
      </c>
      <c r="N51">
        <f>'MSW BWN'!W51</f>
        <v>5.4440479999999987</v>
      </c>
      <c r="O51">
        <f>TPDDL_ISGS_exbus!BB51</f>
        <v>925.08997001249031</v>
      </c>
      <c r="P51" s="77">
        <v>74.94</v>
      </c>
      <c r="Q51" s="77">
        <v>20.72</v>
      </c>
      <c r="R51" s="80">
        <v>17.699999999999996</v>
      </c>
      <c r="S51" s="80">
        <v>0</v>
      </c>
      <c r="T51" s="78">
        <f>SUMPRODUCT(LTA!F51:AJ51,LTA!F$101:AJ$101,LTA!F$105:AJ$105)</f>
        <v>114.09</v>
      </c>
      <c r="U51" s="78">
        <f>SUMPRODUCT(LTA!F51:AJ51,LTA!F$102:AJ$102,LTA!F$105:AJ$105)</f>
        <v>421.36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-68</v>
      </c>
      <c r="AA51" s="117">
        <f>STOA!J51</f>
        <v>4.24</v>
      </c>
      <c r="AB51" s="117">
        <f>-STOA!P51</f>
        <v>0</v>
      </c>
      <c r="AC51">
        <f t="shared" si="0"/>
        <v>16.510591334372567</v>
      </c>
      <c r="AD51">
        <f t="shared" si="1"/>
        <v>1682.9116941678299</v>
      </c>
      <c r="AE51">
        <f>'IDT-1'!F51</f>
        <v>-85</v>
      </c>
      <c r="AF51" s="26"/>
      <c r="AG51">
        <f t="shared" si="2"/>
        <v>1597.9116941678299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-20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39.82</v>
      </c>
      <c r="F52">
        <f>GT_Spot!T52</f>
        <v>0</v>
      </c>
      <c r="G52">
        <f>PPCL_NG!T52</f>
        <v>11.95</v>
      </c>
      <c r="H52">
        <f>PPCL_Spot!T52</f>
        <v>38.909999999999997</v>
      </c>
      <c r="I52">
        <f>Bawana_NG!T52</f>
        <v>69.599999999999994</v>
      </c>
      <c r="J52">
        <f>Bawana_RLNG!T52</f>
        <v>0</v>
      </c>
      <c r="K52">
        <f>Bawana_Spot!T52</f>
        <v>30</v>
      </c>
      <c r="L52">
        <f>TWOMCL!S52</f>
        <v>0.30633951240552487</v>
      </c>
      <c r="M52">
        <f>EDWPCL!W52</f>
        <v>0</v>
      </c>
      <c r="N52">
        <f>'MSW BWN'!W52</f>
        <v>5.4825919999999986</v>
      </c>
      <c r="O52">
        <f>TPDDL_ISGS_exbus!BB52</f>
        <v>928.73772537049035</v>
      </c>
      <c r="P52" s="77">
        <v>74.94</v>
      </c>
      <c r="Q52" s="77">
        <v>20.72</v>
      </c>
      <c r="R52" s="80">
        <v>17.699999999999996</v>
      </c>
      <c r="S52" s="80">
        <v>0</v>
      </c>
      <c r="T52" s="78">
        <f>SUMPRODUCT(LTA!F52:AJ52,LTA!F$101:AJ$101,LTA!F$105:AJ$105)</f>
        <v>114.26</v>
      </c>
      <c r="U52" s="78">
        <f>SUMPRODUCT(LTA!F52:AJ52,LTA!F$102:AJ$102,LTA!F$105:AJ$105)</f>
        <v>420.06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-51</v>
      </c>
      <c r="AA52" s="117">
        <f>STOA!J52</f>
        <v>4.24</v>
      </c>
      <c r="AB52" s="117">
        <f>-STOA!P52</f>
        <v>0</v>
      </c>
      <c r="AC52">
        <f t="shared" si="0"/>
        <v>16.265541634645352</v>
      </c>
      <c r="AD52">
        <f t="shared" si="1"/>
        <v>1689.4611152482505</v>
      </c>
      <c r="AE52">
        <f>'IDT-1'!F52</f>
        <v>-94</v>
      </c>
      <c r="AF52" s="26"/>
      <c r="AG52">
        <f t="shared" si="2"/>
        <v>1595.4611152482505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-20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39.82</v>
      </c>
      <c r="F53">
        <f>GT_Spot!T53</f>
        <v>0</v>
      </c>
      <c r="G53">
        <f>PPCL_NG!T53</f>
        <v>11.95</v>
      </c>
      <c r="H53">
        <f>PPCL_Spot!T53</f>
        <v>38.909999999999997</v>
      </c>
      <c r="I53">
        <f>Bawana_NG!T53</f>
        <v>69.599999999999994</v>
      </c>
      <c r="J53">
        <f>Bawana_RLNG!T53</f>
        <v>0</v>
      </c>
      <c r="K53">
        <f>Bawana_Spot!T53</f>
        <v>30</v>
      </c>
      <c r="L53">
        <f>TWOMCL!S53</f>
        <v>0.30633951240552487</v>
      </c>
      <c r="M53">
        <f>EDWPCL!W53</f>
        <v>0</v>
      </c>
      <c r="N53">
        <f>'MSW BWN'!W53</f>
        <v>5.4942719999999987</v>
      </c>
      <c r="O53">
        <f>TPDDL_ISGS_exbus!BB53</f>
        <v>936.07077950929022</v>
      </c>
      <c r="P53" s="77">
        <v>74.94</v>
      </c>
      <c r="Q53" s="77">
        <v>20.72</v>
      </c>
      <c r="R53" s="80">
        <v>17.699999999999996</v>
      </c>
      <c r="S53" s="80">
        <v>0</v>
      </c>
      <c r="T53" s="78">
        <f>SUMPRODUCT(LTA!F53:AJ53,LTA!F$101:AJ$101,LTA!F$105:AJ$105)</f>
        <v>114.36</v>
      </c>
      <c r="U53" s="78">
        <f>SUMPRODUCT(LTA!F53:AJ53,LTA!F$102:AJ$102,LTA!F$105:AJ$105)</f>
        <v>426.58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-27</v>
      </c>
      <c r="AA53" s="117">
        <f>STOA!J53</f>
        <v>4.24</v>
      </c>
      <c r="AB53" s="117">
        <f>-STOA!P53</f>
        <v>0</v>
      </c>
      <c r="AC53">
        <f t="shared" si="0"/>
        <v>16.530481335421914</v>
      </c>
      <c r="AD53">
        <f t="shared" si="1"/>
        <v>1687.1609096862737</v>
      </c>
      <c r="AE53">
        <f>'IDT-1'!F53</f>
        <v>-110</v>
      </c>
      <c r="AF53" s="26"/>
      <c r="AG53">
        <f t="shared" si="2"/>
        <v>1577.1609096862737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-60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50.383164782867333</v>
      </c>
      <c r="F54">
        <f>GT_Spot!T54</f>
        <v>0</v>
      </c>
      <c r="G54">
        <f>PPCL_NG!T54</f>
        <v>11.95</v>
      </c>
      <c r="H54">
        <f>PPCL_Spot!T54</f>
        <v>40.101927977306602</v>
      </c>
      <c r="I54">
        <f>Bawana_NG!T54</f>
        <v>69.599999999999994</v>
      </c>
      <c r="J54">
        <f>Bawana_RLNG!T54</f>
        <v>0</v>
      </c>
      <c r="K54">
        <f>Bawana_Spot!T54</f>
        <v>30</v>
      </c>
      <c r="L54">
        <f>TWOMCL!S54</f>
        <v>0.30633951240552487</v>
      </c>
      <c r="M54">
        <f>EDWPCL!W54</f>
        <v>0</v>
      </c>
      <c r="N54">
        <f>'MSW BWN'!W54</f>
        <v>5.0340799999999986</v>
      </c>
      <c r="O54">
        <f>TPDDL_ISGS_exbus!BB54</f>
        <v>936.0915737996902</v>
      </c>
      <c r="P54" s="77">
        <v>74.94</v>
      </c>
      <c r="Q54" s="77">
        <v>20.72</v>
      </c>
      <c r="R54" s="80">
        <v>17.699999999999996</v>
      </c>
      <c r="S54" s="80">
        <v>0</v>
      </c>
      <c r="T54" s="78">
        <f>SUMPRODUCT(LTA!F54:AJ54,LTA!F$101:AJ$101,LTA!F$105:AJ$105)</f>
        <v>114.37</v>
      </c>
      <c r="U54" s="78">
        <f>SUMPRODUCT(LTA!F54:AJ54,LTA!F$102:AJ$102,LTA!F$105:AJ$105)</f>
        <v>425.00000000000006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-47</v>
      </c>
      <c r="AA54" s="117">
        <f>STOA!J54</f>
        <v>4.24</v>
      </c>
      <c r="AB54" s="117">
        <f>-STOA!P54</f>
        <v>0</v>
      </c>
      <c r="AC54">
        <f t="shared" si="0"/>
        <v>16.438680901423062</v>
      </c>
      <c r="AD54">
        <f t="shared" si="1"/>
        <v>1716.9984051708468</v>
      </c>
      <c r="AE54">
        <f>'IDT-1'!F54</f>
        <v>-116</v>
      </c>
      <c r="AF54" s="26"/>
      <c r="AG54">
        <f t="shared" si="2"/>
        <v>1600.9984051708468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-20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50.878450327186201</v>
      </c>
      <c r="F55">
        <f>GT_Spot!T55</f>
        <v>0</v>
      </c>
      <c r="G55">
        <f>PPCL_NG!T55</f>
        <v>11.95</v>
      </c>
      <c r="H55">
        <f>PPCL_Spot!T55</f>
        <v>40.101927977306602</v>
      </c>
      <c r="I55">
        <f>Bawana_NG!T55</f>
        <v>69.599999999999994</v>
      </c>
      <c r="J55">
        <f>Bawana_RLNG!T55</f>
        <v>0</v>
      </c>
      <c r="K55">
        <f>Bawana_Spot!T55</f>
        <v>30</v>
      </c>
      <c r="L55">
        <f>TWOMCL!S55</f>
        <v>0.30633951240552487</v>
      </c>
      <c r="M55">
        <f>EDWPCL!W55</f>
        <v>0</v>
      </c>
      <c r="N55">
        <f>'MSW BWN'!W55</f>
        <v>5.0959839999999996</v>
      </c>
      <c r="O55">
        <f>TPDDL_ISGS_exbus!BB55</f>
        <v>937.71469551809025</v>
      </c>
      <c r="P55" s="77">
        <v>74.94</v>
      </c>
      <c r="Q55" s="77">
        <v>20.72</v>
      </c>
      <c r="R55" s="80">
        <v>17.699999999999996</v>
      </c>
      <c r="S55" s="80">
        <v>0</v>
      </c>
      <c r="T55" s="78">
        <f>SUMPRODUCT(LTA!F55:AJ55,LTA!F$101:AJ$101,LTA!F$105:AJ$105)</f>
        <v>106.35</v>
      </c>
      <c r="U55" s="78">
        <f>SUMPRODUCT(LTA!F55:AJ55,LTA!F$102:AJ$102,LTA!F$105:AJ$105)</f>
        <v>422.76000000000005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-117</v>
      </c>
      <c r="AA55" s="117">
        <f>STOA!J55</f>
        <v>4.24</v>
      </c>
      <c r="AB55" s="117">
        <f>-STOA!P55</f>
        <v>0</v>
      </c>
      <c r="AC55">
        <f t="shared" si="0"/>
        <v>18.409548970639907</v>
      </c>
      <c r="AD55">
        <f t="shared" si="1"/>
        <v>1476.9478483643486</v>
      </c>
      <c r="AE55">
        <f>'IDT-1'!F55</f>
        <v>-76</v>
      </c>
      <c r="AF55" s="26"/>
      <c r="AG55">
        <f t="shared" si="2"/>
        <v>1400.9478483643486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-180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50.099301011302799</v>
      </c>
      <c r="F56">
        <f>GT_Spot!T56</f>
        <v>0</v>
      </c>
      <c r="G56">
        <f>PPCL_NG!T56</f>
        <v>11.95</v>
      </c>
      <c r="H56">
        <f>PPCL_Spot!T56</f>
        <v>40.101927977306602</v>
      </c>
      <c r="I56">
        <f>Bawana_NG!T56</f>
        <v>69.599999999999994</v>
      </c>
      <c r="J56">
        <f>Bawana_RLNG!T56</f>
        <v>0</v>
      </c>
      <c r="K56">
        <f>Bawana_Spot!T56</f>
        <v>30</v>
      </c>
      <c r="L56">
        <f>TWOMCL!S56</f>
        <v>0.30633951240552487</v>
      </c>
      <c r="M56">
        <f>EDWPCL!W56</f>
        <v>0</v>
      </c>
      <c r="N56">
        <f>'MSW BWN'!W56</f>
        <v>5.2922079999999987</v>
      </c>
      <c r="O56">
        <f>TPDDL_ISGS_exbus!BB56</f>
        <v>941.59354582849028</v>
      </c>
      <c r="P56" s="77">
        <v>74.94</v>
      </c>
      <c r="Q56" s="77">
        <v>20.72</v>
      </c>
      <c r="R56" s="80">
        <v>17.699999999999996</v>
      </c>
      <c r="S56" s="80">
        <v>0</v>
      </c>
      <c r="T56" s="78">
        <f>SUMPRODUCT(LTA!F56:AJ56,LTA!F$101:AJ$101,LTA!F$105:AJ$105)</f>
        <v>106.3</v>
      </c>
      <c r="U56" s="78">
        <f>SUMPRODUCT(LTA!F56:AJ56,LTA!F$102:AJ$102,LTA!F$105:AJ$105)</f>
        <v>419.79000000000008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-127</v>
      </c>
      <c r="AA56" s="117">
        <f>STOA!J56</f>
        <v>4.24</v>
      </c>
      <c r="AB56" s="117">
        <f>-STOA!P56</f>
        <v>0</v>
      </c>
      <c r="AC56">
        <f t="shared" si="0"/>
        <v>18.056852009703842</v>
      </c>
      <c r="AD56">
        <f t="shared" si="1"/>
        <v>1517.5764703198015</v>
      </c>
      <c r="AE56">
        <f>'IDT-1'!F56</f>
        <v>-84</v>
      </c>
      <c r="AF56" s="26"/>
      <c r="AG56">
        <f t="shared" si="2"/>
        <v>1433.5764703198015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-130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50.099301011302799</v>
      </c>
      <c r="F57">
        <f>GT_Spot!T57</f>
        <v>0</v>
      </c>
      <c r="G57">
        <f>PPCL_NG!T57</f>
        <v>11.95</v>
      </c>
      <c r="H57">
        <f>PPCL_Spot!T57</f>
        <v>40.101927977306602</v>
      </c>
      <c r="I57">
        <f>Bawana_NG!T57</f>
        <v>69.599999999999994</v>
      </c>
      <c r="J57">
        <f>Bawana_RLNG!T57</f>
        <v>0</v>
      </c>
      <c r="K57">
        <f>Bawana_Spot!T57</f>
        <v>30</v>
      </c>
      <c r="L57">
        <f>TWOMCL!S57</f>
        <v>0.30633951240552487</v>
      </c>
      <c r="M57">
        <f>EDWPCL!W57</f>
        <v>0</v>
      </c>
      <c r="N57">
        <f>'MSW BWN'!W57</f>
        <v>5.460399999999999</v>
      </c>
      <c r="O57">
        <f>TPDDL_ISGS_exbus!BB57</f>
        <v>941.56917649729019</v>
      </c>
      <c r="P57" s="77">
        <v>74.94</v>
      </c>
      <c r="Q57" s="77">
        <v>20.72</v>
      </c>
      <c r="R57" s="80">
        <v>17.699999999999996</v>
      </c>
      <c r="S57" s="80">
        <v>0</v>
      </c>
      <c r="T57" s="78">
        <f>SUMPRODUCT(LTA!F57:AJ57,LTA!F$101:AJ$101,LTA!F$105:AJ$105)</f>
        <v>106.15</v>
      </c>
      <c r="U57" s="78">
        <f>SUMPRODUCT(LTA!F57:AJ57,LTA!F$102:AJ$102,LTA!F$105:AJ$105)</f>
        <v>415.14000000000004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-16</v>
      </c>
      <c r="AA57" s="117">
        <f>STOA!J57</f>
        <v>4.24</v>
      </c>
      <c r="AB57" s="117">
        <f>-STOA!P57</f>
        <v>0</v>
      </c>
      <c r="AC57">
        <f t="shared" si="0"/>
        <v>16.764061668559744</v>
      </c>
      <c r="AD57">
        <f t="shared" si="1"/>
        <v>1655.2130833297458</v>
      </c>
      <c r="AE57">
        <f>'IDT-1'!F57</f>
        <v>-162</v>
      </c>
      <c r="AF57" s="26"/>
      <c r="AG57">
        <f t="shared" si="2"/>
        <v>1493.2130833297458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-100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50.4</v>
      </c>
      <c r="F58">
        <f>GT_Spot!T58</f>
        <v>0</v>
      </c>
      <c r="G58">
        <f>PPCL_NG!T58</f>
        <v>11.95</v>
      </c>
      <c r="H58">
        <f>PPCL_Spot!T58</f>
        <v>40.101927977306602</v>
      </c>
      <c r="I58">
        <f>Bawana_NG!T58</f>
        <v>69.599999999999994</v>
      </c>
      <c r="J58">
        <f>Bawana_RLNG!T58</f>
        <v>0</v>
      </c>
      <c r="K58">
        <f>Bawana_Spot!T58</f>
        <v>30.002004677581027</v>
      </c>
      <c r="L58">
        <f>TWOMCL!S58</f>
        <v>0.30633951240552487</v>
      </c>
      <c r="M58">
        <f>EDWPCL!W58</f>
        <v>0</v>
      </c>
      <c r="N58">
        <f>'MSW BWN'!W58</f>
        <v>5.4043359999999989</v>
      </c>
      <c r="O58">
        <f>TPDDL_ISGS_exbus!BB58</f>
        <v>944.5746779260902</v>
      </c>
      <c r="P58" s="77">
        <v>74.94</v>
      </c>
      <c r="Q58" s="77">
        <v>20.72</v>
      </c>
      <c r="R58" s="80">
        <v>17.699999999999996</v>
      </c>
      <c r="S58" s="80">
        <v>0</v>
      </c>
      <c r="T58" s="78">
        <f>SUMPRODUCT(LTA!F58:AJ58,LTA!F$101:AJ$101,LTA!F$105:AJ$105)</f>
        <v>105.89</v>
      </c>
      <c r="U58" s="78">
        <f>SUMPRODUCT(LTA!F58:AJ58,LTA!F$102:AJ$102,LTA!F$105:AJ$105)</f>
        <v>412.92000000000007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4.24</v>
      </c>
      <c r="AB58" s="117">
        <f>-STOA!P58</f>
        <v>0</v>
      </c>
      <c r="AC58">
        <f t="shared" si="0"/>
        <v>16.628806469841312</v>
      </c>
      <c r="AD58">
        <f t="shared" si="1"/>
        <v>1672.1204796235425</v>
      </c>
      <c r="AE58">
        <f>'IDT-1'!F58</f>
        <v>-123.441</v>
      </c>
      <c r="AF58" s="26"/>
      <c r="AG58">
        <f t="shared" si="2"/>
        <v>1548.6794796235424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-100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50.4</v>
      </c>
      <c r="F59">
        <f>GT_Spot!T59</f>
        <v>0</v>
      </c>
      <c r="G59">
        <f>PPCL_NG!T59</f>
        <v>11.95</v>
      </c>
      <c r="H59">
        <f>PPCL_Spot!T59</f>
        <v>40.101927977306602</v>
      </c>
      <c r="I59">
        <f>Bawana_NG!T59</f>
        <v>69.599999999999994</v>
      </c>
      <c r="J59">
        <f>Bawana_RLNG!T59</f>
        <v>0</v>
      </c>
      <c r="K59">
        <f>Bawana_Spot!T59</f>
        <v>30</v>
      </c>
      <c r="L59">
        <f>TWOMCL!S59</f>
        <v>0.30633951240552487</v>
      </c>
      <c r="M59">
        <f>EDWPCL!W59</f>
        <v>0</v>
      </c>
      <c r="N59">
        <f>'MSW BWN'!W59</f>
        <v>5.5947199999999988</v>
      </c>
      <c r="O59">
        <f>TPDDL_ISGS_exbus!BB59</f>
        <v>947.89448569216006</v>
      </c>
      <c r="P59" s="77">
        <v>74.94</v>
      </c>
      <c r="Q59" s="77">
        <v>20.72</v>
      </c>
      <c r="R59" s="80">
        <v>17.699999999999996</v>
      </c>
      <c r="S59" s="80">
        <v>0</v>
      </c>
      <c r="T59" s="78">
        <f>SUMPRODUCT(LTA!F59:AJ59,LTA!F$101:AJ$101,LTA!F$105:AJ$105)</f>
        <v>105.56</v>
      </c>
      <c r="U59" s="78">
        <f>SUMPRODUCT(LTA!F59:AJ59,LTA!F$102:AJ$102,LTA!F$105:AJ$105)</f>
        <v>406.24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-81</v>
      </c>
      <c r="AA59" s="117">
        <f>STOA!J59</f>
        <v>4.24</v>
      </c>
      <c r="AB59" s="117">
        <f>-STOA!P59</f>
        <v>0</v>
      </c>
      <c r="AC59">
        <f t="shared" si="0"/>
        <v>17.317118845517829</v>
      </c>
      <c r="AD59">
        <f t="shared" si="1"/>
        <v>1586.9303543363544</v>
      </c>
      <c r="AE59">
        <f>'IDT-1'!F59</f>
        <v>0</v>
      </c>
      <c r="AF59" s="26"/>
      <c r="AG59">
        <f t="shared" si="2"/>
        <v>1586.9303543363544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-100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50.4</v>
      </c>
      <c r="F60">
        <f>GT_Spot!T60</f>
        <v>0</v>
      </c>
      <c r="G60">
        <f>PPCL_NG!T60</f>
        <v>11.95</v>
      </c>
      <c r="H60">
        <f>PPCL_Spot!T60</f>
        <v>40.101927977306602</v>
      </c>
      <c r="I60">
        <f>Bawana_NG!T60</f>
        <v>69.599999999999994</v>
      </c>
      <c r="J60">
        <f>Bawana_RLNG!T60</f>
        <v>0</v>
      </c>
      <c r="K60">
        <f>Bawana_Spot!T60</f>
        <v>30</v>
      </c>
      <c r="L60">
        <f>TWOMCL!S60</f>
        <v>0.30633951240552487</v>
      </c>
      <c r="M60">
        <f>EDWPCL!W60</f>
        <v>0</v>
      </c>
      <c r="N60">
        <f>'MSW BWN'!W60</f>
        <v>5.2700159999999983</v>
      </c>
      <c r="O60">
        <f>TPDDL_ISGS_exbus!BB60</f>
        <v>949.82211947816006</v>
      </c>
      <c r="P60" s="77">
        <v>74.94</v>
      </c>
      <c r="Q60" s="77">
        <v>20.72</v>
      </c>
      <c r="R60" s="80">
        <v>17.699999999999996</v>
      </c>
      <c r="S60" s="80">
        <v>0</v>
      </c>
      <c r="T60" s="78">
        <f>SUMPRODUCT(LTA!F60:AJ60,LTA!F$101:AJ$101,LTA!F$105:AJ$105)</f>
        <v>101.79</v>
      </c>
      <c r="U60" s="78">
        <f>SUMPRODUCT(LTA!F60:AJ60,LTA!F$102:AJ$102,LTA!F$105:AJ$105)</f>
        <v>401.64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-28</v>
      </c>
      <c r="AA60" s="117">
        <f>STOA!J60</f>
        <v>4.24</v>
      </c>
      <c r="AB60" s="117">
        <f>-STOA!P60</f>
        <v>0</v>
      </c>
      <c r="AC60">
        <f t="shared" si="0"/>
        <v>16.78702786895828</v>
      </c>
      <c r="AD60">
        <f t="shared" si="1"/>
        <v>1633.693375098914</v>
      </c>
      <c r="AE60">
        <f>'IDT-1'!F60</f>
        <v>-17</v>
      </c>
      <c r="AF60" s="26"/>
      <c r="AG60">
        <f t="shared" si="2"/>
        <v>1616.693375098914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-100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50.4</v>
      </c>
      <c r="F61">
        <f>GT_Spot!T61</f>
        <v>0</v>
      </c>
      <c r="G61">
        <f>PPCL_NG!T61</f>
        <v>11.95</v>
      </c>
      <c r="H61">
        <f>PPCL_Spot!T61</f>
        <v>40.101927977306602</v>
      </c>
      <c r="I61">
        <f>Bawana_NG!T61</f>
        <v>69.599999999999994</v>
      </c>
      <c r="J61">
        <f>Bawana_RLNG!T61</f>
        <v>0</v>
      </c>
      <c r="K61">
        <f>Bawana_Spot!T61</f>
        <v>30</v>
      </c>
      <c r="L61">
        <f>TWOMCL!S61</f>
        <v>0.30633951240552487</v>
      </c>
      <c r="M61">
        <f>EDWPCL!W61</f>
        <v>0</v>
      </c>
      <c r="N61">
        <f>'MSW BWN'!W61</f>
        <v>5.3260799999999984</v>
      </c>
      <c r="O61">
        <f>TPDDL_ISGS_exbus!BB61</f>
        <v>966.21199495522023</v>
      </c>
      <c r="P61" s="77">
        <v>74.94</v>
      </c>
      <c r="Q61" s="77">
        <v>20.72</v>
      </c>
      <c r="R61" s="80">
        <v>17.699999999999996</v>
      </c>
      <c r="S61" s="80">
        <v>0</v>
      </c>
      <c r="T61" s="78">
        <f>SUMPRODUCT(LTA!F61:AJ61,LTA!F$101:AJ$101,LTA!F$105:AJ$105)</f>
        <v>106.66</v>
      </c>
      <c r="U61" s="78">
        <f>SUMPRODUCT(LTA!F61:AJ61,LTA!F$102:AJ$102,LTA!F$105:AJ$105)</f>
        <v>396.51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4.24</v>
      </c>
      <c r="AB61" s="117">
        <f>-STOA!P61</f>
        <v>0</v>
      </c>
      <c r="AC61">
        <f t="shared" si="0"/>
        <v>17.036001666622752</v>
      </c>
      <c r="AD61">
        <f t="shared" si="1"/>
        <v>1637.6303407783098</v>
      </c>
      <c r="AE61">
        <f>'IDT-1'!F61</f>
        <v>-15.963000000000001</v>
      </c>
      <c r="AF61" s="26"/>
      <c r="AG61">
        <f t="shared" si="2"/>
        <v>1621.6673407783098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-140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37.479744866210332</v>
      </c>
      <c r="F62">
        <f>GT_Spot!T62</f>
        <v>0</v>
      </c>
      <c r="G62">
        <f>PPCL_NG!T62</f>
        <v>11.95</v>
      </c>
      <c r="H62">
        <f>PPCL_Spot!T62</f>
        <v>38.909999999999997</v>
      </c>
      <c r="I62">
        <f>Bawana_NG!T62</f>
        <v>69.599999999999994</v>
      </c>
      <c r="J62">
        <f>Bawana_RLNG!T62</f>
        <v>0</v>
      </c>
      <c r="K62">
        <f>Bawana_Spot!T62</f>
        <v>30</v>
      </c>
      <c r="L62">
        <f>TWOMCL!S62</f>
        <v>0.30633951240552487</v>
      </c>
      <c r="M62">
        <f>EDWPCL!W62</f>
        <v>0</v>
      </c>
      <c r="N62">
        <f>'MSW BWN'!W62</f>
        <v>5.4218559999999991</v>
      </c>
      <c r="O62">
        <f>TPDDL_ISGS_exbus!BB62</f>
        <v>971.52478658715688</v>
      </c>
      <c r="P62" s="77">
        <v>74.94</v>
      </c>
      <c r="Q62" s="77">
        <v>20.72</v>
      </c>
      <c r="R62" s="80">
        <v>17.699999999999996</v>
      </c>
      <c r="S62" s="80">
        <v>0</v>
      </c>
      <c r="T62" s="78">
        <f>SUMPRODUCT(LTA!F62:AJ62,LTA!F$101:AJ$101,LTA!F$105:AJ$105)</f>
        <v>104.13</v>
      </c>
      <c r="U62" s="78">
        <f>SUMPRODUCT(LTA!F62:AJ62,LTA!F$102:AJ$102,LTA!F$105:AJ$105)</f>
        <v>389.47999999999996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4.24</v>
      </c>
      <c r="AB62" s="117">
        <f>-STOA!P62</f>
        <v>0</v>
      </c>
      <c r="AC62">
        <f t="shared" si="0"/>
        <v>16.165031648630521</v>
      </c>
      <c r="AD62">
        <f t="shared" si="1"/>
        <v>1700.2376953171424</v>
      </c>
      <c r="AE62">
        <f>'IDT-1'!F62</f>
        <v>0</v>
      </c>
      <c r="AF62" s="26"/>
      <c r="AG62">
        <f t="shared" si="2"/>
        <v>1700.2376953171424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-60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49.631611698817665</v>
      </c>
      <c r="F63">
        <f>GT_Spot!T63</f>
        <v>0</v>
      </c>
      <c r="G63">
        <f>PPCL_NG!T63</f>
        <v>11.95</v>
      </c>
      <c r="H63">
        <f>PPCL_Spot!T63</f>
        <v>38.909999999999997</v>
      </c>
      <c r="I63">
        <f>Bawana_NG!T63</f>
        <v>69.599999999999994</v>
      </c>
      <c r="J63">
        <f>Bawana_RLNG!T63</f>
        <v>0</v>
      </c>
      <c r="K63">
        <f>Bawana_Spot!T63</f>
        <v>30</v>
      </c>
      <c r="L63">
        <f>TWOMCL!S63</f>
        <v>0.30633951240552487</v>
      </c>
      <c r="M63">
        <f>EDWPCL!W63</f>
        <v>0</v>
      </c>
      <c r="N63">
        <f>'MSW BWN'!W63</f>
        <v>5.3038879999999997</v>
      </c>
      <c r="O63">
        <f>TPDDL_ISGS_exbus!BB63</f>
        <v>974.92522966955676</v>
      </c>
      <c r="P63" s="77">
        <v>74.94</v>
      </c>
      <c r="Q63" s="77">
        <v>20.72</v>
      </c>
      <c r="R63" s="80">
        <v>17.699999999999996</v>
      </c>
      <c r="S63" s="80">
        <v>0</v>
      </c>
      <c r="T63" s="78">
        <f>SUMPRODUCT(LTA!F63:AJ63,LTA!F$101:AJ$101,LTA!F$105:AJ$105)</f>
        <v>100.25</v>
      </c>
      <c r="U63" s="78">
        <f>SUMPRODUCT(LTA!F63:AJ63,LTA!F$102:AJ$102,LTA!F$105:AJ$105)</f>
        <v>384.95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4.24</v>
      </c>
      <c r="AB63" s="117">
        <f>-STOA!P63</f>
        <v>0</v>
      </c>
      <c r="AC63">
        <f t="shared" si="0"/>
        <v>16.138064582260633</v>
      </c>
      <c r="AD63">
        <f t="shared" si="1"/>
        <v>1717.2890042985196</v>
      </c>
      <c r="AE63">
        <f>'IDT-1'!F63</f>
        <v>0</v>
      </c>
      <c r="AF63" s="26"/>
      <c r="AG63">
        <f t="shared" si="2"/>
        <v>1717.2890042985196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-50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37.479744866210332</v>
      </c>
      <c r="F64">
        <f>GT_Spot!T64</f>
        <v>0</v>
      </c>
      <c r="G64">
        <f>PPCL_NG!T64</f>
        <v>11.95</v>
      </c>
      <c r="H64">
        <f>PPCL_Spot!T64</f>
        <v>38.909999999999997</v>
      </c>
      <c r="I64">
        <f>Bawana_NG!T64</f>
        <v>69.599999999999994</v>
      </c>
      <c r="J64">
        <f>Bawana_RLNG!T64</f>
        <v>0</v>
      </c>
      <c r="K64">
        <f>Bawana_Spot!T64</f>
        <v>30</v>
      </c>
      <c r="L64">
        <f>TWOMCL!S64</f>
        <v>0.30633951240552487</v>
      </c>
      <c r="M64">
        <f>EDWPCL!W64</f>
        <v>0</v>
      </c>
      <c r="N64">
        <f>'MSW BWN'!W64</f>
        <v>5.3482719999999988</v>
      </c>
      <c r="O64">
        <f>TPDDL_ISGS_exbus!BB64</f>
        <v>978.84721421915674</v>
      </c>
      <c r="P64" s="77">
        <v>74.94</v>
      </c>
      <c r="Q64" s="77">
        <v>20.72</v>
      </c>
      <c r="R64" s="80">
        <v>17.699999999999996</v>
      </c>
      <c r="S64" s="80">
        <v>0</v>
      </c>
      <c r="T64" s="78">
        <f>SUMPRODUCT(LTA!F64:AJ64,LTA!F$101:AJ$101,LTA!F$105:AJ$105)</f>
        <v>89.62</v>
      </c>
      <c r="U64" s="78">
        <f>SUMPRODUCT(LTA!F64:AJ64,LTA!F$102:AJ$102,LTA!F$105:AJ$105)</f>
        <v>382.28999999999996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4.24</v>
      </c>
      <c r="AB64" s="117">
        <f>-STOA!P64</f>
        <v>0</v>
      </c>
      <c r="AC64">
        <f t="shared" si="0"/>
        <v>15.771517646926259</v>
      </c>
      <c r="AD64">
        <f t="shared" si="1"/>
        <v>1716.1800529508464</v>
      </c>
      <c r="AE64">
        <f>'IDT-1'!F64</f>
        <v>0</v>
      </c>
      <c r="AF64" s="26"/>
      <c r="AG64">
        <f t="shared" si="2"/>
        <v>1716.1800529508464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-30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37.479744866210332</v>
      </c>
      <c r="F65">
        <f>GT_Spot!T65</f>
        <v>0</v>
      </c>
      <c r="G65">
        <f>PPCL_NG!T65</f>
        <v>11.95</v>
      </c>
      <c r="H65">
        <f>PPCL_Spot!T65</f>
        <v>38.909999999999997</v>
      </c>
      <c r="I65">
        <f>Bawana_NG!T65</f>
        <v>69.599999999999994</v>
      </c>
      <c r="J65">
        <f>Bawana_RLNG!T65</f>
        <v>0</v>
      </c>
      <c r="K65">
        <f>Bawana_Spot!T65</f>
        <v>30</v>
      </c>
      <c r="L65">
        <f>TWOMCL!S65</f>
        <v>0.30633951240552487</v>
      </c>
      <c r="M65">
        <f>EDWPCL!W65</f>
        <v>0</v>
      </c>
      <c r="N65">
        <f>'MSW BWN'!W65</f>
        <v>5.2361439999999986</v>
      </c>
      <c r="O65">
        <f>TPDDL_ISGS_exbus!BB65</f>
        <v>975.98151086785197</v>
      </c>
      <c r="P65" s="77">
        <v>74.94</v>
      </c>
      <c r="Q65" s="77">
        <v>20.72</v>
      </c>
      <c r="R65" s="80">
        <v>17.699999999999996</v>
      </c>
      <c r="S65" s="80">
        <v>0</v>
      </c>
      <c r="T65" s="78">
        <f>SUMPRODUCT(LTA!F65:AJ65,LTA!F$101:AJ$101,LTA!F$105:AJ$105)</f>
        <v>80.650000000000006</v>
      </c>
      <c r="U65" s="78">
        <f>SUMPRODUCT(LTA!F65:AJ65,LTA!F$102:AJ$102,LTA!F$105:AJ$105)</f>
        <v>374.03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4.24</v>
      </c>
      <c r="AB65" s="117">
        <f>-STOA!P65</f>
        <v>0</v>
      </c>
      <c r="AC65">
        <f t="shared" si="0"/>
        <v>15.327344905368919</v>
      </c>
      <c r="AD65">
        <f t="shared" si="1"/>
        <v>1726.4163943410992</v>
      </c>
      <c r="AE65">
        <f>'IDT-1'!F65</f>
        <v>0</v>
      </c>
      <c r="AF65" s="26"/>
      <c r="AG65">
        <f t="shared" si="2"/>
        <v>1726.4163943410992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37.479744866210332</v>
      </c>
      <c r="F66">
        <f>GT_Spot!T66</f>
        <v>0</v>
      </c>
      <c r="G66">
        <f>PPCL_NG!T66</f>
        <v>11.95</v>
      </c>
      <c r="H66">
        <f>PPCL_Spot!T66</f>
        <v>38.909999999999997</v>
      </c>
      <c r="I66">
        <f>Bawana_NG!T66</f>
        <v>69.599999999999994</v>
      </c>
      <c r="J66">
        <f>Bawana_RLNG!T66</f>
        <v>0</v>
      </c>
      <c r="K66">
        <f>Bawana_Spot!T66</f>
        <v>30</v>
      </c>
      <c r="L66">
        <f>TWOMCL!S66</f>
        <v>0.30633951240552487</v>
      </c>
      <c r="M66">
        <f>EDWPCL!W66</f>
        <v>0</v>
      </c>
      <c r="N66">
        <f>'MSW BWN'!W66</f>
        <v>5.1917599999999995</v>
      </c>
      <c r="O66">
        <f>TPDDL_ISGS_exbus!BB66</f>
        <v>975.98699215665204</v>
      </c>
      <c r="P66" s="77">
        <v>74.94</v>
      </c>
      <c r="Q66" s="77">
        <v>20.72</v>
      </c>
      <c r="R66" s="80">
        <v>17.699999999999996</v>
      </c>
      <c r="S66" s="80">
        <v>0</v>
      </c>
      <c r="T66" s="78">
        <f>SUMPRODUCT(LTA!F66:AJ66,LTA!F$101:AJ$101,LTA!F$105:AJ$105)</f>
        <v>72.66</v>
      </c>
      <c r="U66" s="78">
        <f>SUMPRODUCT(LTA!F66:AJ66,LTA!F$102:AJ$102,LTA!F$105:AJ$105)</f>
        <v>366.87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4.24</v>
      </c>
      <c r="AB66" s="117">
        <f>-STOA!P66</f>
        <v>0</v>
      </c>
      <c r="AC66">
        <f t="shared" si="0"/>
        <v>15.193682561510361</v>
      </c>
      <c r="AD66">
        <f t="shared" si="1"/>
        <v>1711.3611539737578</v>
      </c>
      <c r="AE66">
        <f>'IDT-1'!F66</f>
        <v>0</v>
      </c>
      <c r="AF66" s="26"/>
      <c r="AG66">
        <f t="shared" si="2"/>
        <v>1711.3611539737578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50.43126458236118</v>
      </c>
      <c r="F67">
        <f>GT_Spot!T67</f>
        <v>0</v>
      </c>
      <c r="G67">
        <f>PPCL_NG!T67</f>
        <v>11.95</v>
      </c>
      <c r="H67">
        <f>PPCL_Spot!T67</f>
        <v>39.730000000000004</v>
      </c>
      <c r="I67">
        <f>Bawana_NG!T67</f>
        <v>69.599999999999994</v>
      </c>
      <c r="J67">
        <f>Bawana_RLNG!T67</f>
        <v>0</v>
      </c>
      <c r="K67">
        <f>Bawana_Spot!T67</f>
        <v>30</v>
      </c>
      <c r="L67">
        <f>TWOMCL!S67</f>
        <v>0.30633951240552487</v>
      </c>
      <c r="M67">
        <f>EDWPCL!W67</f>
        <v>0</v>
      </c>
      <c r="N67">
        <f>'MSW BWN'!W67</f>
        <v>5.3202399999999992</v>
      </c>
      <c r="O67">
        <f>TPDDL_ISGS_exbus!BB67</f>
        <v>974.89308448465192</v>
      </c>
      <c r="P67" s="77">
        <v>74.94</v>
      </c>
      <c r="Q67" s="77">
        <v>20.72</v>
      </c>
      <c r="R67" s="80">
        <v>17.699999999999996</v>
      </c>
      <c r="S67" s="80">
        <v>0</v>
      </c>
      <c r="T67" s="78">
        <f>SUMPRODUCT(LTA!F67:AJ67,LTA!F$101:AJ$101,LTA!F$105:AJ$105)</f>
        <v>65.2</v>
      </c>
      <c r="U67" s="78">
        <f>SUMPRODUCT(LTA!F67:AJ67,LTA!F$102:AJ$102,LTA!F$105:AJ$105)</f>
        <v>359.82000000000005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4.34</v>
      </c>
      <c r="AB67" s="117">
        <f>-STOA!P67</f>
        <v>0</v>
      </c>
      <c r="AC67">
        <f t="shared" si="0"/>
        <v>15.49030263477572</v>
      </c>
      <c r="AD67">
        <f t="shared" si="1"/>
        <v>1674.460625944643</v>
      </c>
      <c r="AE67">
        <f>'IDT-1'!F67</f>
        <v>0</v>
      </c>
      <c r="AF67" s="26"/>
      <c r="AG67">
        <f t="shared" si="2"/>
        <v>1674.460625944643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-35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40.207514001244547</v>
      </c>
      <c r="F68">
        <f>GT_Spot!T68</f>
        <v>0</v>
      </c>
      <c r="G68">
        <f>PPCL_NG!T68</f>
        <v>11.95</v>
      </c>
      <c r="H68">
        <f>PPCL_Spot!T68</f>
        <v>38.909999999999997</v>
      </c>
      <c r="I68">
        <f>Bawana_NG!T68</f>
        <v>69.599999999999994</v>
      </c>
      <c r="J68">
        <f>Bawana_RLNG!T68</f>
        <v>0</v>
      </c>
      <c r="K68">
        <f>Bawana_Spot!T68</f>
        <v>30</v>
      </c>
      <c r="L68">
        <f>TWOMCL!S68</f>
        <v>0.30633951240552487</v>
      </c>
      <c r="M68">
        <f>EDWPCL!W68</f>
        <v>0</v>
      </c>
      <c r="N68">
        <f>'MSW BWN'!W68</f>
        <v>5.3202399999999992</v>
      </c>
      <c r="O68">
        <f>TPDDL_ISGS_exbus!BB68</f>
        <v>975.80173404465211</v>
      </c>
      <c r="P68" s="77">
        <v>74.94</v>
      </c>
      <c r="Q68" s="77">
        <v>20.72</v>
      </c>
      <c r="R68" s="80">
        <v>17.699999999999996</v>
      </c>
      <c r="S68" s="80">
        <v>0</v>
      </c>
      <c r="T68" s="78">
        <f>SUMPRODUCT(LTA!F68:AJ68,LTA!F$101:AJ$101,LTA!F$105:AJ$105)</f>
        <v>58.32</v>
      </c>
      <c r="U68" s="78">
        <f>SUMPRODUCT(LTA!F68:AJ68,LTA!F$102:AJ$102,LTA!F$105:AJ$105)</f>
        <v>353.61000000000007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4.34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14.97518728251306</v>
      </c>
      <c r="AD68">
        <f t="shared" ref="AD68:AD98" si="4">SUM(B68:AB68,AI68:AR68)-AC68</f>
        <v>1686.750640275789</v>
      </c>
      <c r="AE68">
        <f>'IDT-1'!F68</f>
        <v>0</v>
      </c>
      <c r="AF68" s="26"/>
      <c r="AG68">
        <f t="shared" ref="AG68:AG98" si="5">SUM(AD68:AF68)</f>
        <v>1686.750640275789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40.207514001244547</v>
      </c>
      <c r="F69">
        <f>GT_Spot!T69</f>
        <v>0</v>
      </c>
      <c r="G69">
        <f>PPCL_NG!T69</f>
        <v>11.95</v>
      </c>
      <c r="H69">
        <f>PPCL_Spot!T69</f>
        <v>38.909999999999997</v>
      </c>
      <c r="I69">
        <f>Bawana_NG!T69</f>
        <v>69.599999999999994</v>
      </c>
      <c r="J69">
        <f>Bawana_RLNG!T69</f>
        <v>0</v>
      </c>
      <c r="K69">
        <f>Bawana_Spot!T69</f>
        <v>30</v>
      </c>
      <c r="L69">
        <f>TWOMCL!S69</f>
        <v>0.30633951240552487</v>
      </c>
      <c r="M69">
        <f>EDWPCL!W69</f>
        <v>0</v>
      </c>
      <c r="N69">
        <f>'MSW BWN'!W69</f>
        <v>5.0574399999999988</v>
      </c>
      <c r="O69">
        <f>TPDDL_ISGS_exbus!BB69</f>
        <v>975.76014515705197</v>
      </c>
      <c r="P69" s="77">
        <v>74.94</v>
      </c>
      <c r="Q69" s="77">
        <v>20.72</v>
      </c>
      <c r="R69" s="80">
        <v>14.67</v>
      </c>
      <c r="S69" s="80">
        <v>0</v>
      </c>
      <c r="T69" s="78">
        <f>SUMPRODUCT(LTA!F69:AJ69,LTA!F$101:AJ$101,LTA!F$105:AJ$105)</f>
        <v>52.75</v>
      </c>
      <c r="U69" s="78">
        <f>SUMPRODUCT(LTA!F69:AJ69,LTA!F$102:AJ$102,LTA!F$105:AJ$105)</f>
        <v>354.59000000000009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4.34</v>
      </c>
      <c r="AB69" s="117">
        <f>-STOA!P69</f>
        <v>0</v>
      </c>
      <c r="AC69">
        <f t="shared" si="3"/>
        <v>14.905452660302181</v>
      </c>
      <c r="AD69">
        <f t="shared" si="4"/>
        <v>1678.8959860104001</v>
      </c>
      <c r="AE69">
        <f>'IDT-1'!F69</f>
        <v>0</v>
      </c>
      <c r="AF69" s="26"/>
      <c r="AG69">
        <f t="shared" si="5"/>
        <v>1678.8959860104001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40.207514001244547</v>
      </c>
      <c r="F70">
        <f>GT_Spot!T70</f>
        <v>0</v>
      </c>
      <c r="G70">
        <f>PPCL_NG!T70</f>
        <v>11.95</v>
      </c>
      <c r="H70">
        <f>PPCL_Spot!T70</f>
        <v>34.470000000000006</v>
      </c>
      <c r="I70">
        <f>Bawana_NG!T70</f>
        <v>69.599999999999994</v>
      </c>
      <c r="J70">
        <f>Bawana_RLNG!T70</f>
        <v>0</v>
      </c>
      <c r="K70">
        <f>Bawana_Spot!T70</f>
        <v>30</v>
      </c>
      <c r="L70">
        <f>TWOMCL!S70</f>
        <v>0.30633951240552487</v>
      </c>
      <c r="M70">
        <f>EDWPCL!W70</f>
        <v>0</v>
      </c>
      <c r="N70">
        <f>'MSW BWN'!W70</f>
        <v>5.2922079999999987</v>
      </c>
      <c r="O70">
        <f>TPDDL_ISGS_exbus!BB70</f>
        <v>974.17387502745214</v>
      </c>
      <c r="P70" s="77">
        <v>74.94</v>
      </c>
      <c r="Q70" s="77">
        <v>20.72</v>
      </c>
      <c r="R70" s="80">
        <v>12.37</v>
      </c>
      <c r="S70" s="80">
        <v>0</v>
      </c>
      <c r="T70" s="78">
        <f>SUMPRODUCT(LTA!F70:AJ70,LTA!F$101:AJ$101,LTA!F$105:AJ$105)</f>
        <v>47.790000000000006</v>
      </c>
      <c r="U70" s="78">
        <f>SUMPRODUCT(LTA!F70:AJ70,LTA!F$102:AJ$102,LTA!F$105:AJ$105)</f>
        <v>346.52000000000004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4.34</v>
      </c>
      <c r="AB70" s="117">
        <f>-STOA!P70</f>
        <v>0</v>
      </c>
      <c r="AC70">
        <f t="shared" si="3"/>
        <v>14.719583441561699</v>
      </c>
      <c r="AD70">
        <f t="shared" si="4"/>
        <v>1657.9603530995403</v>
      </c>
      <c r="AE70">
        <f>'IDT-1'!F70</f>
        <v>0</v>
      </c>
      <c r="AF70" s="26"/>
      <c r="AG70">
        <f t="shared" si="5"/>
        <v>1657.9603530995403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37.47</v>
      </c>
      <c r="F71">
        <f>GT_Spot!T71</f>
        <v>0</v>
      </c>
      <c r="G71">
        <f>PPCL_NG!T71</f>
        <v>11.95</v>
      </c>
      <c r="H71">
        <f>PPCL_Spot!T71</f>
        <v>38.909999999999997</v>
      </c>
      <c r="I71">
        <f>Bawana_NG!T71</f>
        <v>69.599999999999994</v>
      </c>
      <c r="J71">
        <f>Bawana_RLNG!T71</f>
        <v>0</v>
      </c>
      <c r="K71">
        <f>Bawana_Spot!T71</f>
        <v>30</v>
      </c>
      <c r="L71">
        <f>TWOMCL!S71</f>
        <v>0.30633951240552487</v>
      </c>
      <c r="M71">
        <f>EDWPCL!W71</f>
        <v>0</v>
      </c>
      <c r="N71">
        <f>'MSW BWN'!W71</f>
        <v>5.3938240000000004</v>
      </c>
      <c r="O71">
        <f>TPDDL_ISGS_exbus!BB71</f>
        <v>972.53580908105221</v>
      </c>
      <c r="P71" s="77">
        <v>74.94</v>
      </c>
      <c r="Q71" s="77">
        <v>20.72</v>
      </c>
      <c r="R71" s="80">
        <v>10.541814425890861</v>
      </c>
      <c r="S71" s="80">
        <v>0</v>
      </c>
      <c r="T71" s="78">
        <f>SUMPRODUCT(LTA!F71:AJ71,LTA!F$101:AJ$101,LTA!F$105:AJ$105)</f>
        <v>44.120000000000005</v>
      </c>
      <c r="U71" s="78">
        <f>SUMPRODUCT(LTA!F71:AJ71,LTA!F$102:AJ$102,LTA!F$105:AJ$105)</f>
        <v>339.85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4.43</v>
      </c>
      <c r="AB71" s="117">
        <f>-STOA!P71</f>
        <v>0</v>
      </c>
      <c r="AC71">
        <f t="shared" si="3"/>
        <v>15.103053539491011</v>
      </c>
      <c r="AD71">
        <f t="shared" si="4"/>
        <v>1590.6647334798577</v>
      </c>
      <c r="AE71">
        <f>'IDT-1'!F71</f>
        <v>0</v>
      </c>
      <c r="AF71" s="26"/>
      <c r="AG71">
        <f t="shared" si="5"/>
        <v>1590.6647334798577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-55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37.47</v>
      </c>
      <c r="F72">
        <f>GT_Spot!T72</f>
        <v>0</v>
      </c>
      <c r="G72">
        <f>PPCL_NG!T72</f>
        <v>11.95</v>
      </c>
      <c r="H72">
        <f>PPCL_Spot!T72</f>
        <v>38.909999999999997</v>
      </c>
      <c r="I72">
        <f>Bawana_NG!T72</f>
        <v>69.599999999999994</v>
      </c>
      <c r="J72">
        <f>Bawana_RLNG!T72</f>
        <v>0</v>
      </c>
      <c r="K72">
        <f>Bawana_Spot!T72</f>
        <v>30</v>
      </c>
      <c r="L72">
        <f>TWOMCL!S72</f>
        <v>0.30633951240552487</v>
      </c>
      <c r="M72">
        <f>EDWPCL!W72</f>
        <v>0</v>
      </c>
      <c r="N72">
        <f>'MSW BWN'!W72</f>
        <v>5.3424319999999996</v>
      </c>
      <c r="O72">
        <f>TPDDL_ISGS_exbus!BB72</f>
        <v>978.39590568185213</v>
      </c>
      <c r="P72" s="77">
        <v>74.94</v>
      </c>
      <c r="Q72" s="77">
        <v>20.72</v>
      </c>
      <c r="R72" s="80">
        <v>9.5399999999999974</v>
      </c>
      <c r="S72" s="80">
        <v>0</v>
      </c>
      <c r="T72" s="78">
        <f>SUMPRODUCT(LTA!F72:AJ72,LTA!F$101:AJ$101,LTA!F$105:AJ$105)</f>
        <v>37.67</v>
      </c>
      <c r="U72" s="78">
        <f>SUMPRODUCT(LTA!F72:AJ72,LTA!F$102:AJ$102,LTA!F$105:AJ$105)</f>
        <v>329.85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4.43</v>
      </c>
      <c r="AB72" s="117">
        <f>-STOA!P72</f>
        <v>0</v>
      </c>
      <c r="AC72">
        <f t="shared" si="3"/>
        <v>14.689859709753378</v>
      </c>
      <c r="AD72">
        <f t="shared" si="4"/>
        <v>1614.4348174845047</v>
      </c>
      <c r="AE72">
        <f>'IDT-1'!F72</f>
        <v>0</v>
      </c>
      <c r="AF72" s="26"/>
      <c r="AG72">
        <f t="shared" si="5"/>
        <v>1614.4348174845047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-20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37.47</v>
      </c>
      <c r="F73">
        <f>GT_Spot!T73</f>
        <v>0</v>
      </c>
      <c r="G73">
        <f>PPCL_NG!T73</f>
        <v>11.95</v>
      </c>
      <c r="H73">
        <f>PPCL_Spot!T73</f>
        <v>34.470000000000006</v>
      </c>
      <c r="I73">
        <f>Bawana_NG!T73</f>
        <v>69.599999999999994</v>
      </c>
      <c r="J73">
        <f>Bawana_RLNG!T73</f>
        <v>0</v>
      </c>
      <c r="K73">
        <f>Bawana_Spot!T73</f>
        <v>30</v>
      </c>
      <c r="L73">
        <f>TWOMCL!S73</f>
        <v>0.30633951240552487</v>
      </c>
      <c r="M73">
        <f>EDWPCL!W73</f>
        <v>0</v>
      </c>
      <c r="N73">
        <f>'MSW BWN'!W73</f>
        <v>5.2922079999999987</v>
      </c>
      <c r="O73">
        <f>TPDDL_ISGS_exbus!BB73</f>
        <v>978.20635666505223</v>
      </c>
      <c r="P73" s="77">
        <v>74.94</v>
      </c>
      <c r="Q73" s="77">
        <v>20.72</v>
      </c>
      <c r="R73" s="80">
        <v>7.03</v>
      </c>
      <c r="S73" s="80">
        <v>0</v>
      </c>
      <c r="T73" s="78">
        <f>SUMPRODUCT(LTA!F73:AJ73,LTA!F$101:AJ$101,LTA!F$105:AJ$105)</f>
        <v>33.33</v>
      </c>
      <c r="U73" s="78">
        <f>SUMPRODUCT(LTA!F73:AJ73,LTA!F$102:AJ$102,LTA!F$105:AJ$105)</f>
        <v>324.26000000000005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4.43</v>
      </c>
      <c r="AB73" s="117">
        <f>-STOA!P73</f>
        <v>0</v>
      </c>
      <c r="AC73">
        <f t="shared" si="3"/>
        <v>14.627986982427489</v>
      </c>
      <c r="AD73">
        <f t="shared" si="4"/>
        <v>1587.3769171950303</v>
      </c>
      <c r="AE73">
        <f>'IDT-1'!F73</f>
        <v>0</v>
      </c>
      <c r="AF73" s="26"/>
      <c r="AG73">
        <f t="shared" si="5"/>
        <v>1587.3769171950303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-30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37.47</v>
      </c>
      <c r="F74">
        <f>GT_Spot!T74</f>
        <v>0</v>
      </c>
      <c r="G74">
        <f>PPCL_NG!T74</f>
        <v>11.95</v>
      </c>
      <c r="H74">
        <f>PPCL_Spot!T74</f>
        <v>34.470000000000006</v>
      </c>
      <c r="I74">
        <f>Bawana_NG!T74</f>
        <v>69.599999999999994</v>
      </c>
      <c r="J74">
        <f>Bawana_RLNG!T74</f>
        <v>0</v>
      </c>
      <c r="K74">
        <f>Bawana_Spot!T74</f>
        <v>30</v>
      </c>
      <c r="L74">
        <f>TWOMCL!S74</f>
        <v>0.30633951240552487</v>
      </c>
      <c r="M74">
        <f>EDWPCL!W74</f>
        <v>0</v>
      </c>
      <c r="N74">
        <f>'MSW BWN'!W74</f>
        <v>5.2863679999999995</v>
      </c>
      <c r="O74">
        <f>TPDDL_ISGS_exbus!BB74</f>
        <v>978.20635666505223</v>
      </c>
      <c r="P74" s="77">
        <v>74.94</v>
      </c>
      <c r="Q74" s="77">
        <v>20.72</v>
      </c>
      <c r="R74" s="80">
        <v>2.96</v>
      </c>
      <c r="S74" s="80">
        <v>0</v>
      </c>
      <c r="T74" s="78">
        <f>SUMPRODUCT(LTA!F74:AJ74,LTA!F$101:AJ$101,LTA!F$105:AJ$105)</f>
        <v>25.659999999999997</v>
      </c>
      <c r="U74" s="78">
        <f>SUMPRODUCT(LTA!F74:AJ74,LTA!F$102:AJ$102,LTA!F$105:AJ$105)</f>
        <v>319.86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4.43</v>
      </c>
      <c r="AB74" s="117">
        <f>-STOA!P74</f>
        <v>0</v>
      </c>
      <c r="AC74">
        <f t="shared" si="3"/>
        <v>14.48590359042749</v>
      </c>
      <c r="AD74">
        <f t="shared" si="4"/>
        <v>1571.3731605870303</v>
      </c>
      <c r="AE74">
        <f>'IDT-1'!F74</f>
        <v>0</v>
      </c>
      <c r="AF74" s="26"/>
      <c r="AG74">
        <f t="shared" si="5"/>
        <v>1571.3731605870303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-30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37.47</v>
      </c>
      <c r="F75">
        <f>GT_Spot!T75</f>
        <v>0</v>
      </c>
      <c r="G75">
        <f>PPCL_NG!T75</f>
        <v>11.95</v>
      </c>
      <c r="H75">
        <f>PPCL_Spot!T75</f>
        <v>34.470000000000006</v>
      </c>
      <c r="I75">
        <f>Bawana_NG!T75</f>
        <v>69.599999999999994</v>
      </c>
      <c r="J75">
        <f>Bawana_RLNG!T75</f>
        <v>0</v>
      </c>
      <c r="K75">
        <f>Bawana_Spot!T75</f>
        <v>30</v>
      </c>
      <c r="L75">
        <f>TWOMCL!S75</f>
        <v>0.30633951240552487</v>
      </c>
      <c r="M75">
        <f>EDWPCL!W75</f>
        <v>0</v>
      </c>
      <c r="N75">
        <f>'MSW BWN'!W75</f>
        <v>5.4043359999999989</v>
      </c>
      <c r="O75">
        <f>TPDDL_ISGS_exbus!BB75</f>
        <v>984.56506186465208</v>
      </c>
      <c r="P75" s="77">
        <v>74.94</v>
      </c>
      <c r="Q75" s="77">
        <v>20.72</v>
      </c>
      <c r="R75" s="80">
        <v>0</v>
      </c>
      <c r="S75" s="80">
        <v>0</v>
      </c>
      <c r="T75" s="78">
        <f>SUMPRODUCT(LTA!F75:AJ75,LTA!F$101:AJ$101,LTA!F$105:AJ$105)</f>
        <v>18.100000000000001</v>
      </c>
      <c r="U75" s="78">
        <f>SUMPRODUCT(LTA!F75:AJ75,LTA!F$102:AJ$102,LTA!F$105:AJ$105)</f>
        <v>317.64000000000004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4.6100000000000003</v>
      </c>
      <c r="AB75" s="117">
        <f>-STOA!P75</f>
        <v>0</v>
      </c>
      <c r="AC75">
        <f t="shared" si="3"/>
        <v>15.3201830668035</v>
      </c>
      <c r="AD75">
        <f t="shared" si="4"/>
        <v>1464.455554310254</v>
      </c>
      <c r="AE75">
        <f>'IDT-1'!F75</f>
        <v>0</v>
      </c>
      <c r="AF75" s="26"/>
      <c r="AG75">
        <f t="shared" si="5"/>
        <v>1464.455554310254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-130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37.47</v>
      </c>
      <c r="F76">
        <f>GT_Spot!T76</f>
        <v>0</v>
      </c>
      <c r="G76">
        <f>PPCL_NG!T76</f>
        <v>11.95</v>
      </c>
      <c r="H76">
        <f>PPCL_Spot!T76</f>
        <v>34.470000000000006</v>
      </c>
      <c r="I76">
        <f>Bawana_NG!T76</f>
        <v>69.599999999999994</v>
      </c>
      <c r="J76">
        <f>Bawana_RLNG!T76</f>
        <v>0</v>
      </c>
      <c r="K76">
        <f>Bawana_Spot!T76</f>
        <v>30</v>
      </c>
      <c r="L76">
        <f>TWOMCL!S76</f>
        <v>0.30633951240552487</v>
      </c>
      <c r="M76">
        <f>EDWPCL!W76</f>
        <v>0</v>
      </c>
      <c r="N76">
        <f>'MSW BWN'!W76</f>
        <v>5.3377600000000003</v>
      </c>
      <c r="O76">
        <f>TPDDL_ISGS_exbus!BB76</f>
        <v>990.28361137665217</v>
      </c>
      <c r="P76" s="77">
        <v>74.94</v>
      </c>
      <c r="Q76" s="77">
        <v>20.72</v>
      </c>
      <c r="R76" s="80">
        <v>0</v>
      </c>
      <c r="S76" s="80">
        <v>0</v>
      </c>
      <c r="T76" s="78">
        <f>SUMPRODUCT(LTA!F76:AJ76,LTA!F$101:AJ$101,LTA!F$105:AJ$105)</f>
        <v>10.73</v>
      </c>
      <c r="U76" s="78">
        <f>SUMPRODUCT(LTA!F76:AJ76,LTA!F$102:AJ$102,LTA!F$105:AJ$105)</f>
        <v>307.82000000000005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4.6100000000000003</v>
      </c>
      <c r="AB76" s="117">
        <f>-STOA!P76</f>
        <v>0</v>
      </c>
      <c r="AC76">
        <f t="shared" si="3"/>
        <v>14.774742057599333</v>
      </c>
      <c r="AD76">
        <f t="shared" si="4"/>
        <v>1503.4629688314583</v>
      </c>
      <c r="AE76">
        <f>'IDT-1'!F76</f>
        <v>-6.794999999999999</v>
      </c>
      <c r="AF76" s="26"/>
      <c r="AG76">
        <f t="shared" si="5"/>
        <v>1496.6679688314582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-80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37.47</v>
      </c>
      <c r="F77">
        <f>GT_Spot!T77</f>
        <v>0</v>
      </c>
      <c r="G77">
        <f>PPCL_NG!T77</f>
        <v>11.95</v>
      </c>
      <c r="H77">
        <f>PPCL_Spot!T77</f>
        <v>30</v>
      </c>
      <c r="I77">
        <f>Bawana_NG!T77</f>
        <v>69.599999999999994</v>
      </c>
      <c r="J77">
        <f>Bawana_RLNG!T77</f>
        <v>0</v>
      </c>
      <c r="K77">
        <f>Bawana_Spot!T77</f>
        <v>30</v>
      </c>
      <c r="L77">
        <f>TWOMCL!S77</f>
        <v>0.30633951240552487</v>
      </c>
      <c r="M77">
        <f>EDWPCL!W77</f>
        <v>0</v>
      </c>
      <c r="N77">
        <f>'MSW BWN'!W77</f>
        <v>5.2419839999999995</v>
      </c>
      <c r="O77">
        <f>TPDDL_ISGS_exbus!BB77</f>
        <v>1003.7239108926403</v>
      </c>
      <c r="P77" s="77">
        <v>74.94</v>
      </c>
      <c r="Q77" s="77">
        <v>20.72</v>
      </c>
      <c r="R77" s="80">
        <v>0</v>
      </c>
      <c r="S77" s="80">
        <v>0</v>
      </c>
      <c r="T77" s="78">
        <f>SUMPRODUCT(LTA!F77:AJ77,LTA!F$101:AJ$101,LTA!F$105:AJ$105)</f>
        <v>6.92</v>
      </c>
      <c r="U77" s="78">
        <f>SUMPRODUCT(LTA!F77:AJ77,LTA!F$102:AJ$102,LTA!F$105:AJ$105)</f>
        <v>305.72000000000008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4.6100000000000003</v>
      </c>
      <c r="AB77" s="117">
        <f>-STOA!P77</f>
        <v>0</v>
      </c>
      <c r="AC77">
        <f t="shared" si="3"/>
        <v>14.889611139761982</v>
      </c>
      <c r="AD77">
        <f t="shared" si="4"/>
        <v>1496.3126232652839</v>
      </c>
      <c r="AE77">
        <f>'IDT-1'!F77</f>
        <v>-21.437999999999999</v>
      </c>
      <c r="AF77" s="26"/>
      <c r="AG77">
        <f t="shared" si="5"/>
        <v>1474.8746232652838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-90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39.229999999999997</v>
      </c>
      <c r="F78">
        <f>GT_Spot!T78</f>
        <v>0</v>
      </c>
      <c r="G78">
        <f>PPCL_NG!T78</f>
        <v>11.95</v>
      </c>
      <c r="H78">
        <f>PPCL_Spot!T78</f>
        <v>30</v>
      </c>
      <c r="I78">
        <f>Bawana_NG!T78</f>
        <v>69.599999999999994</v>
      </c>
      <c r="J78">
        <f>Bawana_RLNG!T78</f>
        <v>0</v>
      </c>
      <c r="K78">
        <f>Bawana_Spot!T78</f>
        <v>30</v>
      </c>
      <c r="L78">
        <f>TWOMCL!S78</f>
        <v>0.30633951240552487</v>
      </c>
      <c r="M78">
        <f>EDWPCL!W78</f>
        <v>0</v>
      </c>
      <c r="N78">
        <f>'MSW BWN'!W78</f>
        <v>5.2700159999999983</v>
      </c>
      <c r="O78">
        <f>TPDDL_ISGS_exbus!BB78</f>
        <v>1012.961956334977</v>
      </c>
      <c r="P78" s="77">
        <v>74.94</v>
      </c>
      <c r="Q78" s="77">
        <v>20.72</v>
      </c>
      <c r="R78" s="80">
        <v>0</v>
      </c>
      <c r="S78" s="80">
        <v>0</v>
      </c>
      <c r="T78" s="78">
        <f>SUMPRODUCT(LTA!F78:AJ78,LTA!F$101:AJ$101,LTA!F$105:AJ$105)</f>
        <v>3.33</v>
      </c>
      <c r="U78" s="78">
        <f>SUMPRODUCT(LTA!F78:AJ78,LTA!F$102:AJ$102,LTA!F$105:AJ$105)</f>
        <v>304.31000000000006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4.6100000000000003</v>
      </c>
      <c r="AB78" s="117">
        <f>-STOA!P78</f>
        <v>0</v>
      </c>
      <c r="AC78">
        <f t="shared" si="3"/>
        <v>14.942640621254547</v>
      </c>
      <c r="AD78">
        <f t="shared" si="4"/>
        <v>1502.2856712261282</v>
      </c>
      <c r="AE78">
        <f>'IDT-1'!F78</f>
        <v>-26.852000000000004</v>
      </c>
      <c r="AF78" s="26"/>
      <c r="AG78">
        <f t="shared" si="5"/>
        <v>1475.4336712261281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-90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39.43</v>
      </c>
      <c r="F79">
        <f>GT_Spot!T79</f>
        <v>0</v>
      </c>
      <c r="G79">
        <f>PPCL_NG!T79</f>
        <v>11.95</v>
      </c>
      <c r="H79">
        <f>PPCL_Spot!T79</f>
        <v>30.0141732006357</v>
      </c>
      <c r="I79">
        <f>Bawana_NG!T79</f>
        <v>69.599999999999994</v>
      </c>
      <c r="J79">
        <f>Bawana_RLNG!T79</f>
        <v>0</v>
      </c>
      <c r="K79">
        <f>Bawana_Spot!T79</f>
        <v>30</v>
      </c>
      <c r="L79">
        <f>TWOMCL!S79</f>
        <v>0.30633951240552487</v>
      </c>
      <c r="M79">
        <f>EDWPCL!W79</f>
        <v>0</v>
      </c>
      <c r="N79">
        <f>'MSW BWN'!W79</f>
        <v>5.2361439999999986</v>
      </c>
      <c r="O79">
        <f>TPDDL_ISGS_exbus!BB79</f>
        <v>1041.4158375944182</v>
      </c>
      <c r="P79" s="77">
        <v>74.94</v>
      </c>
      <c r="Q79" s="77">
        <v>20.72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303.87000000000006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4.71</v>
      </c>
      <c r="AB79" s="117">
        <f>-STOA!P79</f>
        <v>0</v>
      </c>
      <c r="AC79">
        <f t="shared" si="3"/>
        <v>14.984762876459317</v>
      </c>
      <c r="AD79">
        <f t="shared" si="4"/>
        <v>1547.2077314310002</v>
      </c>
      <c r="AE79">
        <f>'IDT-1'!F79</f>
        <v>-47.813000000000002</v>
      </c>
      <c r="AF79" s="26"/>
      <c r="AG79">
        <f t="shared" si="5"/>
        <v>1499.3947314310001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-70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39.43</v>
      </c>
      <c r="F80">
        <f>GT_Spot!T80</f>
        <v>0</v>
      </c>
      <c r="G80">
        <f>PPCL_NG!T80</f>
        <v>11.95</v>
      </c>
      <c r="H80">
        <f>PPCL_Spot!T80</f>
        <v>30.019251801833036</v>
      </c>
      <c r="I80">
        <f>Bawana_NG!T80</f>
        <v>69.599999999999994</v>
      </c>
      <c r="J80">
        <f>Bawana_RLNG!T80</f>
        <v>0</v>
      </c>
      <c r="K80">
        <f>Bawana_Spot!T80</f>
        <v>30</v>
      </c>
      <c r="L80">
        <f>TWOMCL!S80</f>
        <v>0.30633951240552487</v>
      </c>
      <c r="M80">
        <f>EDWPCL!W80</f>
        <v>0</v>
      </c>
      <c r="N80">
        <f>'MSW BWN'!W80</f>
        <v>5.5503359999999988</v>
      </c>
      <c r="O80">
        <f>TPDDL_ISGS_exbus!BB80</f>
        <v>1046.3133366164182</v>
      </c>
      <c r="P80" s="77">
        <v>74.94</v>
      </c>
      <c r="Q80" s="77">
        <v>20.72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303.5800000000001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4.71</v>
      </c>
      <c r="AB80" s="117">
        <f>-STOA!P80</f>
        <v>0</v>
      </c>
      <c r="AC80">
        <f t="shared" si="3"/>
        <v>15.028118449143454</v>
      </c>
      <c r="AD80">
        <f t="shared" si="4"/>
        <v>1552.0911454815134</v>
      </c>
      <c r="AE80">
        <f>'IDT-1'!F80</f>
        <v>-43.393000000000001</v>
      </c>
      <c r="AF80" s="26"/>
      <c r="AG80">
        <f t="shared" si="5"/>
        <v>1508.6981454815134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-70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39.43</v>
      </c>
      <c r="F81">
        <f>GT_Spot!T81</f>
        <v>0</v>
      </c>
      <c r="G81">
        <f>PPCL_NG!T81</f>
        <v>11.95</v>
      </c>
      <c r="H81">
        <f>PPCL_Spot!T81</f>
        <v>30.019251801833036</v>
      </c>
      <c r="I81">
        <f>Bawana_NG!T81</f>
        <v>69.599999999999994</v>
      </c>
      <c r="J81">
        <f>Bawana_RLNG!T81</f>
        <v>0</v>
      </c>
      <c r="K81">
        <f>Bawana_Spot!T81</f>
        <v>30</v>
      </c>
      <c r="L81">
        <f>TWOMCL!S81</f>
        <v>0.30633951240552487</v>
      </c>
      <c r="M81">
        <f>EDWPCL!W81</f>
        <v>0</v>
      </c>
      <c r="N81">
        <f>'MSW BWN'!W81</f>
        <v>5.4323679999999994</v>
      </c>
      <c r="O81">
        <f>TPDDL_ISGS_exbus!BB81</f>
        <v>1044.3041163020182</v>
      </c>
      <c r="P81" s="77">
        <v>74.94</v>
      </c>
      <c r="Q81" s="77">
        <v>20.72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303.73000000000008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4.71</v>
      </c>
      <c r="AB81" s="117">
        <f>-STOA!P81</f>
        <v>0</v>
      </c>
      <c r="AC81">
        <f t="shared" si="3"/>
        <v>15.010719191976733</v>
      </c>
      <c r="AD81">
        <f t="shared" si="4"/>
        <v>1550.1313564242801</v>
      </c>
      <c r="AE81">
        <f>'IDT-1'!F81</f>
        <v>-44.412999999999997</v>
      </c>
      <c r="AF81" s="26"/>
      <c r="AG81">
        <f t="shared" si="5"/>
        <v>1505.71835642428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-70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39.43</v>
      </c>
      <c r="F82">
        <f>GT_Spot!T82</f>
        <v>0</v>
      </c>
      <c r="G82">
        <f>PPCL_NG!T82</f>
        <v>11.95</v>
      </c>
      <c r="H82">
        <f>PPCL_Spot!T82</f>
        <v>30</v>
      </c>
      <c r="I82">
        <f>Bawana_NG!T82</f>
        <v>69.599999999999994</v>
      </c>
      <c r="J82">
        <f>Bawana_RLNG!T82</f>
        <v>0</v>
      </c>
      <c r="K82">
        <f>Bawana_Spot!T82</f>
        <v>30</v>
      </c>
      <c r="L82">
        <f>TWOMCL!S82</f>
        <v>0.30633951240552487</v>
      </c>
      <c r="M82">
        <f>EDWPCL!W82</f>
        <v>0</v>
      </c>
      <c r="N82">
        <f>'MSW BWN'!W82</f>
        <v>5.3424319999999996</v>
      </c>
      <c r="O82">
        <f>TPDDL_ISGS_exbus!BB82</f>
        <v>1044.3041163020182</v>
      </c>
      <c r="P82" s="77">
        <v>74.94</v>
      </c>
      <c r="Q82" s="77">
        <v>20.72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310.07000000000011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4.71</v>
      </c>
      <c r="AB82" s="117">
        <f>-STOA!P82</f>
        <v>0</v>
      </c>
      <c r="AC82">
        <f t="shared" si="3"/>
        <v>15.598237990652324</v>
      </c>
      <c r="AD82">
        <f t="shared" si="4"/>
        <v>1495.7746498237718</v>
      </c>
      <c r="AE82">
        <f>'IDT-1'!F82</f>
        <v>-54.713000000000001</v>
      </c>
      <c r="AF82" s="26"/>
      <c r="AG82">
        <f t="shared" si="5"/>
        <v>1441.0616498237719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-130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39.43</v>
      </c>
      <c r="F83">
        <f>GT_Spot!T83</f>
        <v>0</v>
      </c>
      <c r="G83">
        <f>PPCL_NG!T83</f>
        <v>11.95</v>
      </c>
      <c r="H83">
        <f>PPCL_Spot!T83</f>
        <v>30</v>
      </c>
      <c r="I83">
        <f>Bawana_NG!T83</f>
        <v>69.599999999999994</v>
      </c>
      <c r="J83">
        <f>Bawana_RLNG!T83</f>
        <v>0</v>
      </c>
      <c r="K83">
        <f>Bawana_Spot!T83</f>
        <v>30</v>
      </c>
      <c r="L83">
        <f>TWOMCL!S83</f>
        <v>0.30633951240552487</v>
      </c>
      <c r="M83">
        <f>EDWPCL!W83</f>
        <v>0</v>
      </c>
      <c r="N83">
        <f>'MSW BWN'!W83</f>
        <v>5.4498879999999996</v>
      </c>
      <c r="O83">
        <f>TPDDL_ISGS_exbus!BB83</f>
        <v>1044.3041163020182</v>
      </c>
      <c r="P83" s="77">
        <v>74.94</v>
      </c>
      <c r="Q83" s="77">
        <v>20.72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314.25000000000011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-61</v>
      </c>
      <c r="AA83" s="117">
        <f>STOA!J83</f>
        <v>4.8899999999999997</v>
      </c>
      <c r="AB83" s="117">
        <f>-STOA!P83</f>
        <v>0</v>
      </c>
      <c r="AC83">
        <f t="shared" si="3"/>
        <v>15.823992281418425</v>
      </c>
      <c r="AD83">
        <f t="shared" si="4"/>
        <v>1479.0163515330055</v>
      </c>
      <c r="AE83">
        <f>'IDT-1'!F83</f>
        <v>-5</v>
      </c>
      <c r="AF83" s="26"/>
      <c r="AG83">
        <f t="shared" si="5"/>
        <v>1474.0163515330055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-90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39.43</v>
      </c>
      <c r="F84">
        <f>GT_Spot!T84</f>
        <v>0</v>
      </c>
      <c r="G84">
        <f>PPCL_NG!T84</f>
        <v>11.95</v>
      </c>
      <c r="H84">
        <f>PPCL_Spot!T84</f>
        <v>30.036007558312548</v>
      </c>
      <c r="I84">
        <f>Bawana_NG!T84</f>
        <v>69.599999999999994</v>
      </c>
      <c r="J84">
        <f>Bawana_RLNG!T84</f>
        <v>0</v>
      </c>
      <c r="K84">
        <f>Bawana_Spot!T84</f>
        <v>30</v>
      </c>
      <c r="L84">
        <f>TWOMCL!S84</f>
        <v>0.30633951240552487</v>
      </c>
      <c r="M84">
        <f>EDWPCL!W84</f>
        <v>0</v>
      </c>
      <c r="N84">
        <f>'MSW BWN'!W84</f>
        <v>5.1975999999999996</v>
      </c>
      <c r="O84">
        <f>TPDDL_ISGS_exbus!BB84</f>
        <v>1038.9640530644183</v>
      </c>
      <c r="P84" s="77">
        <v>74.94</v>
      </c>
      <c r="Q84" s="77">
        <v>20.72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318.60000000000008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-72</v>
      </c>
      <c r="AA84" s="117">
        <f>STOA!J84</f>
        <v>4.8899999999999997</v>
      </c>
      <c r="AB84" s="117">
        <f>-STOA!P84</f>
        <v>0</v>
      </c>
      <c r="AC84">
        <f t="shared" si="3"/>
        <v>16.443723511116563</v>
      </c>
      <c r="AD84">
        <f t="shared" si="4"/>
        <v>1406.19027662402</v>
      </c>
      <c r="AE84">
        <f>'IDT-1'!F84</f>
        <v>-5</v>
      </c>
      <c r="AF84" s="26"/>
      <c r="AG84">
        <f t="shared" si="5"/>
        <v>1401.19027662402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-150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39.43</v>
      </c>
      <c r="F85">
        <f>GT_Spot!T85</f>
        <v>0</v>
      </c>
      <c r="G85">
        <f>PPCL_NG!T85</f>
        <v>11.95</v>
      </c>
      <c r="H85">
        <f>PPCL_Spot!T85</f>
        <v>30.042998952767025</v>
      </c>
      <c r="I85">
        <f>Bawana_NG!T85</f>
        <v>69.599999999999994</v>
      </c>
      <c r="J85">
        <f>Bawana_RLNG!T85</f>
        <v>0</v>
      </c>
      <c r="K85">
        <f>Bawana_Spot!T85</f>
        <v>30</v>
      </c>
      <c r="L85">
        <f>TWOMCL!S85</f>
        <v>0.30633951240552487</v>
      </c>
      <c r="M85">
        <f>EDWPCL!W85</f>
        <v>0</v>
      </c>
      <c r="N85">
        <f>'MSW BWN'!W85</f>
        <v>5.4884319999999995</v>
      </c>
      <c r="O85">
        <f>TPDDL_ISGS_exbus!BB85</f>
        <v>1027.5586400376183</v>
      </c>
      <c r="P85" s="77">
        <v>74.94</v>
      </c>
      <c r="Q85" s="77">
        <v>20.72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322.28000000000009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-55</v>
      </c>
      <c r="AA85" s="117">
        <f>STOA!J85</f>
        <v>4.8899999999999997</v>
      </c>
      <c r="AB85" s="117">
        <f>-STOA!P85</f>
        <v>0</v>
      </c>
      <c r="AC85">
        <f t="shared" si="3"/>
        <v>15.517182352698978</v>
      </c>
      <c r="AD85">
        <f t="shared" si="4"/>
        <v>1496.689228150092</v>
      </c>
      <c r="AE85">
        <f>'IDT-1'!F85</f>
        <v>-18</v>
      </c>
      <c r="AF85" s="26"/>
      <c r="AG85">
        <f t="shared" si="5"/>
        <v>1478.689228150092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-70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41.19</v>
      </c>
      <c r="F86">
        <f>GT_Spot!T86</f>
        <v>0</v>
      </c>
      <c r="G86">
        <f>PPCL_NG!T86</f>
        <v>11.95</v>
      </c>
      <c r="H86">
        <f>PPCL_Spot!T86</f>
        <v>30.042998952767025</v>
      </c>
      <c r="I86">
        <f>Bawana_NG!T86</f>
        <v>69.599999999999994</v>
      </c>
      <c r="J86">
        <f>Bawana_RLNG!T86</f>
        <v>0</v>
      </c>
      <c r="K86">
        <f>Bawana_Spot!T86</f>
        <v>30</v>
      </c>
      <c r="L86">
        <f>TWOMCL!S86</f>
        <v>0.30633951240552487</v>
      </c>
      <c r="M86">
        <f>EDWPCL!W86</f>
        <v>0</v>
      </c>
      <c r="N86">
        <f>'MSW BWN'!W86</f>
        <v>5.5223039999999983</v>
      </c>
      <c r="O86">
        <f>TPDDL_ISGS_exbus!BB86</f>
        <v>1023.528964392818</v>
      </c>
      <c r="P86" s="77">
        <v>74.94</v>
      </c>
      <c r="Q86" s="77">
        <v>20.72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326.35000000000008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4.8899999999999997</v>
      </c>
      <c r="AB86" s="117">
        <f>-STOA!P86</f>
        <v>0</v>
      </c>
      <c r="AC86">
        <f t="shared" si="3"/>
        <v>15.133807542125945</v>
      </c>
      <c r="AD86">
        <f t="shared" si="4"/>
        <v>1543.9067993158649</v>
      </c>
      <c r="AE86">
        <f>'IDT-1'!F86</f>
        <v>-76.091000000000008</v>
      </c>
      <c r="AF86" s="26"/>
      <c r="AG86">
        <f t="shared" si="5"/>
        <v>1467.8157993158648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-80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41.19</v>
      </c>
      <c r="F87">
        <f>GT_Spot!T87</f>
        <v>0</v>
      </c>
      <c r="G87">
        <f>PPCL_NG!T87</f>
        <v>11.95</v>
      </c>
      <c r="H87">
        <f>PPCL_Spot!T87</f>
        <v>35.838277005913184</v>
      </c>
      <c r="I87">
        <f>Bawana_NG!T87</f>
        <v>69.599999999999994</v>
      </c>
      <c r="J87">
        <f>Bawana_RLNG!T87</f>
        <v>0</v>
      </c>
      <c r="K87">
        <f>Bawana_Spot!T87</f>
        <v>30</v>
      </c>
      <c r="L87">
        <f>TWOMCL!S87</f>
        <v>0.30633951240552487</v>
      </c>
      <c r="M87">
        <f>EDWPCL!W87</f>
        <v>0</v>
      </c>
      <c r="N87">
        <f>'MSW BWN'!W87</f>
        <v>5.5386559999999987</v>
      </c>
      <c r="O87">
        <f>TPDDL_ISGS_exbus!BB87</f>
        <v>999.26847538385198</v>
      </c>
      <c r="P87" s="77">
        <v>74.94</v>
      </c>
      <c r="Q87" s="77">
        <v>20.72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329.78000000000003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4.99</v>
      </c>
      <c r="AB87" s="117">
        <f>-STOA!P87</f>
        <v>0</v>
      </c>
      <c r="AC87">
        <f t="shared" si="3"/>
        <v>15.091302858536681</v>
      </c>
      <c r="AD87">
        <f t="shared" si="4"/>
        <v>1519.030445043634</v>
      </c>
      <c r="AE87">
        <f>'IDT-1'!F87</f>
        <v>-52.552</v>
      </c>
      <c r="AF87" s="26"/>
      <c r="AG87">
        <f t="shared" si="5"/>
        <v>1466.4784450436341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-90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41.19</v>
      </c>
      <c r="F88">
        <f>GT_Spot!T88</f>
        <v>0</v>
      </c>
      <c r="G88">
        <f>PPCL_NG!T88</f>
        <v>11.95</v>
      </c>
      <c r="H88">
        <f>PPCL_Spot!T88</f>
        <v>30</v>
      </c>
      <c r="I88">
        <f>Bawana_NG!T88</f>
        <v>69.599999999999994</v>
      </c>
      <c r="J88">
        <f>Bawana_RLNG!T88</f>
        <v>0</v>
      </c>
      <c r="K88">
        <f>Bawana_Spot!T88</f>
        <v>30</v>
      </c>
      <c r="L88">
        <f>TWOMCL!S88</f>
        <v>0.30633951240552487</v>
      </c>
      <c r="M88">
        <f>EDWPCL!W88</f>
        <v>0</v>
      </c>
      <c r="N88">
        <f>'MSW BWN'!W88</f>
        <v>5.5059519999999997</v>
      </c>
      <c r="O88">
        <f>TPDDL_ISGS_exbus!BB88</f>
        <v>999.32451853985162</v>
      </c>
      <c r="P88" s="77">
        <v>74.94</v>
      </c>
      <c r="Q88" s="77">
        <v>20.72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333.94000000000005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4.99</v>
      </c>
      <c r="AB88" s="117">
        <f>-STOA!P88</f>
        <v>0</v>
      </c>
      <c r="AC88">
        <f t="shared" si="3"/>
        <v>14.987958130235491</v>
      </c>
      <c r="AD88">
        <f t="shared" si="4"/>
        <v>1527.4788519220217</v>
      </c>
      <c r="AE88">
        <f>'IDT-1'!F88</f>
        <v>-39.61</v>
      </c>
      <c r="AF88" s="26"/>
      <c r="AG88">
        <f t="shared" si="5"/>
        <v>1487.8688519220218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-80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41.19</v>
      </c>
      <c r="F89">
        <f>GT_Spot!T89</f>
        <v>0</v>
      </c>
      <c r="G89">
        <f>PPCL_NG!T89</f>
        <v>11.95</v>
      </c>
      <c r="H89">
        <f>PPCL_Spot!T89</f>
        <v>30</v>
      </c>
      <c r="I89">
        <f>Bawana_NG!T89</f>
        <v>69.599999999999994</v>
      </c>
      <c r="J89">
        <f>Bawana_RLNG!T89</f>
        <v>0</v>
      </c>
      <c r="K89">
        <f>Bawana_Spot!T89</f>
        <v>30</v>
      </c>
      <c r="L89">
        <f>TWOMCL!S89</f>
        <v>0.30633951240552487</v>
      </c>
      <c r="M89">
        <f>EDWPCL!W89</f>
        <v>0</v>
      </c>
      <c r="N89">
        <f>'MSW BWN'!W89</f>
        <v>5.4498879999999996</v>
      </c>
      <c r="O89">
        <f>TPDDL_ISGS_exbus!BB89</f>
        <v>999.10508904385165</v>
      </c>
      <c r="P89" s="77">
        <v>74.94</v>
      </c>
      <c r="Q89" s="77">
        <v>20.72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337.79000000000008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4.99</v>
      </c>
      <c r="AB89" s="117">
        <f>-STOA!P89</f>
        <v>0</v>
      </c>
      <c r="AC89">
        <f t="shared" si="3"/>
        <v>14.93063251224874</v>
      </c>
      <c r="AD89">
        <f t="shared" si="4"/>
        <v>1541.1106840440086</v>
      </c>
      <c r="AE89">
        <f>'IDT-1'!F89</f>
        <v>-17.751000000000001</v>
      </c>
      <c r="AF89" s="26"/>
      <c r="AG89">
        <f t="shared" si="5"/>
        <v>1523.3596840440086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-70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41.19</v>
      </c>
      <c r="F90">
        <f>GT_Spot!T90</f>
        <v>0</v>
      </c>
      <c r="G90">
        <f>PPCL_NG!T90</f>
        <v>11.95</v>
      </c>
      <c r="H90">
        <f>PPCL_Spot!T90</f>
        <v>30</v>
      </c>
      <c r="I90">
        <f>Bawana_NG!T90</f>
        <v>69.599999999999994</v>
      </c>
      <c r="J90">
        <f>Bawana_RLNG!T90</f>
        <v>0</v>
      </c>
      <c r="K90">
        <f>Bawana_Spot!T90</f>
        <v>30</v>
      </c>
      <c r="L90">
        <f>TWOMCL!S90</f>
        <v>0.30633951240552487</v>
      </c>
      <c r="M90">
        <f>EDWPCL!W90</f>
        <v>0</v>
      </c>
      <c r="N90">
        <f>'MSW BWN'!W90</f>
        <v>5.460399999999999</v>
      </c>
      <c r="O90">
        <f>TPDDL_ISGS_exbus!BB90</f>
        <v>999.18217653225167</v>
      </c>
      <c r="P90" s="77">
        <v>74.94</v>
      </c>
      <c r="Q90" s="77">
        <v>20.72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341.55000000000007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4.99</v>
      </c>
      <c r="AB90" s="117">
        <f>-STOA!P90</f>
        <v>0</v>
      </c>
      <c r="AC90">
        <f t="shared" si="3"/>
        <v>14.786928837302749</v>
      </c>
      <c r="AD90">
        <f t="shared" si="4"/>
        <v>1565.1019872073546</v>
      </c>
      <c r="AE90">
        <f>'IDT-1'!F90</f>
        <v>0</v>
      </c>
      <c r="AF90" s="26"/>
      <c r="AG90">
        <f t="shared" si="5"/>
        <v>1565.1019872073546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-50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40.99</v>
      </c>
      <c r="F91">
        <f>GT_Spot!T91</f>
        <v>0</v>
      </c>
      <c r="G91">
        <f>PPCL_NG!T91</f>
        <v>11.95</v>
      </c>
      <c r="H91">
        <f>PPCL_Spot!T91</f>
        <v>32.15</v>
      </c>
      <c r="I91">
        <f>Bawana_NG!T91</f>
        <v>69.599999999999994</v>
      </c>
      <c r="J91">
        <f>Bawana_RLNG!T91</f>
        <v>0</v>
      </c>
      <c r="K91">
        <f>Bawana_Spot!T91</f>
        <v>30</v>
      </c>
      <c r="L91">
        <f>TWOMCL!S91</f>
        <v>0.30633951240552487</v>
      </c>
      <c r="M91">
        <f>EDWPCL!W91</f>
        <v>0</v>
      </c>
      <c r="N91">
        <f>'MSW BWN'!W91</f>
        <v>5.2478239999999996</v>
      </c>
      <c r="O91">
        <f>TPDDL_ISGS_exbus!BB91</f>
        <v>1029.5075893575247</v>
      </c>
      <c r="P91" s="77">
        <v>74.94</v>
      </c>
      <c r="Q91" s="77">
        <v>20.72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345.53000000000003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4.99</v>
      </c>
      <c r="AB91" s="117">
        <f>-STOA!P91</f>
        <v>0</v>
      </c>
      <c r="AC91">
        <f t="shared" si="3"/>
        <v>15.814356003140778</v>
      </c>
      <c r="AD91">
        <f t="shared" si="4"/>
        <v>1520.1173968667895</v>
      </c>
      <c r="AE91">
        <f>'IDT-1'!F91</f>
        <v>0</v>
      </c>
      <c r="AF91" s="26"/>
      <c r="AG91">
        <f t="shared" si="5"/>
        <v>1520.1173968667895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-130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40.99</v>
      </c>
      <c r="F92">
        <f>GT_Spot!T92</f>
        <v>0</v>
      </c>
      <c r="G92">
        <f>PPCL_NG!T92</f>
        <v>11.95</v>
      </c>
      <c r="H92">
        <f>PPCL_Spot!T92</f>
        <v>35.838277005913184</v>
      </c>
      <c r="I92">
        <f>Bawana_NG!T92</f>
        <v>69.599999999999994</v>
      </c>
      <c r="J92">
        <f>Bawana_RLNG!T92</f>
        <v>0</v>
      </c>
      <c r="K92">
        <f>Bawana_Spot!T92</f>
        <v>30</v>
      </c>
      <c r="L92">
        <f>TWOMCL!S92</f>
        <v>0.30633951240552487</v>
      </c>
      <c r="M92">
        <f>EDWPCL!W92</f>
        <v>0</v>
      </c>
      <c r="N92">
        <f>'MSW BWN'!W92</f>
        <v>5.5386559999999987</v>
      </c>
      <c r="O92">
        <f>TPDDL_ISGS_exbus!BB92</f>
        <v>1029.531638104811</v>
      </c>
      <c r="P92" s="77">
        <v>74.94</v>
      </c>
      <c r="Q92" s="77">
        <v>20.72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349.35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4.99</v>
      </c>
      <c r="AB92" s="117">
        <f>-STOA!P92</f>
        <v>0</v>
      </c>
      <c r="AC92">
        <f t="shared" si="3"/>
        <v>15.084168314371356</v>
      </c>
      <c r="AD92">
        <f t="shared" si="4"/>
        <v>1618.6707423087585</v>
      </c>
      <c r="AE92">
        <f>'IDT-1'!F92</f>
        <v>0</v>
      </c>
      <c r="AF92" s="26"/>
      <c r="AG92">
        <f t="shared" si="5"/>
        <v>1618.6707423087585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-40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42.98</v>
      </c>
      <c r="F93">
        <f>GT_Spot!T93</f>
        <v>0</v>
      </c>
      <c r="G93">
        <f>PPCL_NG!T93</f>
        <v>11.95</v>
      </c>
      <c r="H93">
        <f>PPCL_Spot!T93</f>
        <v>35.93</v>
      </c>
      <c r="I93">
        <f>Bawana_NG!T93</f>
        <v>69.599999999999994</v>
      </c>
      <c r="J93">
        <f>Bawana_RLNG!T93</f>
        <v>0</v>
      </c>
      <c r="K93">
        <f>Bawana_Spot!T93</f>
        <v>75</v>
      </c>
      <c r="L93">
        <f>TWOMCL!S93</f>
        <v>0.30633951240552487</v>
      </c>
      <c r="M93">
        <f>EDWPCL!W93</f>
        <v>0</v>
      </c>
      <c r="N93">
        <f>'MSW BWN'!W93</f>
        <v>4.9733439999999991</v>
      </c>
      <c r="O93">
        <f>TPDDL_ISGS_exbus!BB93</f>
        <v>1029.5667884876111</v>
      </c>
      <c r="P93" s="77">
        <v>74.94</v>
      </c>
      <c r="Q93" s="77">
        <v>20.72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353.62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4.12</v>
      </c>
      <c r="Z93" s="75">
        <f>IEX!P93</f>
        <v>0</v>
      </c>
      <c r="AA93" s="117">
        <f>STOA!J93</f>
        <v>4.99</v>
      </c>
      <c r="AB93" s="117">
        <f>-STOA!P93</f>
        <v>0</v>
      </c>
      <c r="AC93">
        <f t="shared" si="3"/>
        <v>15.83399788015382</v>
      </c>
      <c r="AD93">
        <f t="shared" si="4"/>
        <v>1642.8624741198628</v>
      </c>
      <c r="AE93">
        <f>'IDT-1'!F93</f>
        <v>0</v>
      </c>
      <c r="AF93" s="26"/>
      <c r="AG93">
        <f t="shared" si="5"/>
        <v>1642.8624741198628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-70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52.53</v>
      </c>
      <c r="F94">
        <f>GT_Spot!T94</f>
        <v>0</v>
      </c>
      <c r="G94">
        <f>PPCL_NG!T94</f>
        <v>11.95</v>
      </c>
      <c r="H94">
        <f>PPCL_Spot!T94</f>
        <v>38.299999999999997</v>
      </c>
      <c r="I94">
        <f>Bawana_NG!T94</f>
        <v>69.599999999999994</v>
      </c>
      <c r="J94">
        <f>Bawana_RLNG!T94</f>
        <v>0</v>
      </c>
      <c r="K94">
        <f>Bawana_Spot!T94</f>
        <v>75</v>
      </c>
      <c r="L94">
        <f>TWOMCL!S94</f>
        <v>0.30633951240552487</v>
      </c>
      <c r="M94">
        <f>EDWPCL!W94</f>
        <v>0</v>
      </c>
      <c r="N94">
        <f>'MSW BWN'!W94</f>
        <v>4.7595999999999998</v>
      </c>
      <c r="O94">
        <f>TPDDL_ISGS_exbus!BB94</f>
        <v>1029.6106312863221</v>
      </c>
      <c r="P94" s="77">
        <v>74.94</v>
      </c>
      <c r="Q94" s="77">
        <v>20.72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355.21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6.78</v>
      </c>
      <c r="Z94" s="75">
        <f>IEX!P94</f>
        <v>0</v>
      </c>
      <c r="AA94" s="117">
        <f>STOA!J94</f>
        <v>4.99</v>
      </c>
      <c r="AB94" s="117">
        <f>-STOA!P94</f>
        <v>0</v>
      </c>
      <c r="AC94">
        <f t="shared" si="3"/>
        <v>15.79723619913857</v>
      </c>
      <c r="AD94">
        <f t="shared" si="4"/>
        <v>1678.8993345995891</v>
      </c>
      <c r="AE94">
        <f>'IDT-1'!F94</f>
        <v>0</v>
      </c>
      <c r="AF94" s="26"/>
      <c r="AG94">
        <f t="shared" si="5"/>
        <v>1678.8993345995891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-50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53.41</v>
      </c>
      <c r="F95">
        <f>GT_Spot!T95</f>
        <v>0</v>
      </c>
      <c r="G95">
        <f>PPCL_NG!T95</f>
        <v>11.95</v>
      </c>
      <c r="H95">
        <f>PPCL_Spot!T95</f>
        <v>38.299999999999997</v>
      </c>
      <c r="I95">
        <f>Bawana_NG!T95</f>
        <v>69.599999999999994</v>
      </c>
      <c r="J95">
        <f>Bawana_RLNG!T95</f>
        <v>0</v>
      </c>
      <c r="K95">
        <f>Bawana_Spot!T95</f>
        <v>75</v>
      </c>
      <c r="L95">
        <f>TWOMCL!S95</f>
        <v>0.30633951240552487</v>
      </c>
      <c r="M95">
        <f>EDWPCL!W95</f>
        <v>0</v>
      </c>
      <c r="N95">
        <f>'MSW BWN'!W95</f>
        <v>4.9055999999999997</v>
      </c>
      <c r="O95">
        <f>TPDDL_ISGS_exbus!BB95</f>
        <v>994.69107747328098</v>
      </c>
      <c r="P95" s="77">
        <v>74.94</v>
      </c>
      <c r="Q95" s="77">
        <v>20.72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354.85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9.39</v>
      </c>
      <c r="Z95" s="75">
        <f>IEX!P95</f>
        <v>0</v>
      </c>
      <c r="AA95" s="117">
        <f>STOA!J95</f>
        <v>5.07</v>
      </c>
      <c r="AB95" s="117">
        <f>-STOA!P95</f>
        <v>0</v>
      </c>
      <c r="AC95">
        <f t="shared" si="3"/>
        <v>15.075570549474042</v>
      </c>
      <c r="AD95">
        <f t="shared" si="4"/>
        <v>1698.0574464362123</v>
      </c>
      <c r="AE95">
        <f>'IDT-1'!F95</f>
        <v>0</v>
      </c>
      <c r="AF95" s="26"/>
      <c r="AG95">
        <f t="shared" si="5"/>
        <v>1698.0574464362123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53.41</v>
      </c>
      <c r="F96">
        <f>GT_Spot!T96</f>
        <v>0</v>
      </c>
      <c r="G96">
        <f>PPCL_NG!T96</f>
        <v>11.95</v>
      </c>
      <c r="H96">
        <f>PPCL_Spot!T96</f>
        <v>38.299999999999997</v>
      </c>
      <c r="I96">
        <f>Bawana_NG!T96</f>
        <v>69.599999999999994</v>
      </c>
      <c r="J96">
        <f>Bawana_RLNG!T96</f>
        <v>0</v>
      </c>
      <c r="K96">
        <f>Bawana_Spot!T96</f>
        <v>75</v>
      </c>
      <c r="L96">
        <f>TWOMCL!S96</f>
        <v>0.30633951240552487</v>
      </c>
      <c r="M96">
        <f>EDWPCL!W96</f>
        <v>0</v>
      </c>
      <c r="N96">
        <f>'MSW BWN'!W96</f>
        <v>5.3260799999999984</v>
      </c>
      <c r="O96">
        <f>TPDDL_ISGS_exbus!BB96</f>
        <v>984.89796026176987</v>
      </c>
      <c r="P96" s="77">
        <v>74.94</v>
      </c>
      <c r="Q96" s="77">
        <v>20.72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349.79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9.66</v>
      </c>
      <c r="Z96" s="75">
        <f>IEX!P96</f>
        <v>0</v>
      </c>
      <c r="AA96" s="117">
        <f>STOA!J96</f>
        <v>5.07</v>
      </c>
      <c r="AB96" s="117">
        <f>-STOA!P96</f>
        <v>0</v>
      </c>
      <c r="AC96">
        <f t="shared" si="3"/>
        <v>14.950939342012745</v>
      </c>
      <c r="AD96">
        <f t="shared" si="4"/>
        <v>1684.0194404321626</v>
      </c>
      <c r="AE96">
        <f>'IDT-1'!F96</f>
        <v>0</v>
      </c>
      <c r="AF96" s="26"/>
      <c r="AG96">
        <f t="shared" si="5"/>
        <v>1684.0194404321626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53.41</v>
      </c>
      <c r="F97">
        <f>GT_Spot!T97</f>
        <v>0</v>
      </c>
      <c r="G97">
        <f>PPCL_NG!T97</f>
        <v>11.95</v>
      </c>
      <c r="H97">
        <f>PPCL_Spot!T97</f>
        <v>38.299999999999997</v>
      </c>
      <c r="I97">
        <f>Bawana_NG!T97</f>
        <v>69.599999999999994</v>
      </c>
      <c r="J97">
        <f>Bawana_RLNG!T97</f>
        <v>0</v>
      </c>
      <c r="K97">
        <f>Bawana_Spot!T97</f>
        <v>75</v>
      </c>
      <c r="L97">
        <f>TWOMCL!S97</f>
        <v>0.30633951240552487</v>
      </c>
      <c r="M97">
        <f>EDWPCL!W97</f>
        <v>0</v>
      </c>
      <c r="N97">
        <f>'MSW BWN'!W97</f>
        <v>5.2536639999999997</v>
      </c>
      <c r="O97">
        <f>TPDDL_ISGS_exbus!BB97</f>
        <v>973.1338929394816</v>
      </c>
      <c r="P97" s="77">
        <v>74.94</v>
      </c>
      <c r="Q97" s="77">
        <v>20.72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338.12000000000006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9.76</v>
      </c>
      <c r="Z97" s="75">
        <f>IEX!P97</f>
        <v>0</v>
      </c>
      <c r="AA97" s="117">
        <f>STOA!J97</f>
        <v>5.07</v>
      </c>
      <c r="AB97" s="117">
        <f>-STOA!P97</f>
        <v>0</v>
      </c>
      <c r="AC97">
        <f t="shared" si="3"/>
        <v>15.10008738966442</v>
      </c>
      <c r="AD97">
        <f t="shared" si="4"/>
        <v>1620.4638090622227</v>
      </c>
      <c r="AE97">
        <f>'IDT-1'!F97</f>
        <v>0</v>
      </c>
      <c r="AF97" s="26"/>
      <c r="AG97">
        <f t="shared" si="5"/>
        <v>1620.4638090622227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-40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53.41</v>
      </c>
      <c r="F98">
        <f>GT_Spot!T98</f>
        <v>0</v>
      </c>
      <c r="G98">
        <f>PPCL_NG!T98</f>
        <v>11.95</v>
      </c>
      <c r="H98">
        <f>PPCL_Spot!T98</f>
        <v>38.299999999999997</v>
      </c>
      <c r="I98">
        <f>Bawana_NG!T98</f>
        <v>69.599999999999994</v>
      </c>
      <c r="J98">
        <f>Bawana_RLNG!T98</f>
        <v>0</v>
      </c>
      <c r="K98">
        <f>Bawana_Spot!T98</f>
        <v>75</v>
      </c>
      <c r="L98">
        <f>TWOMCL!S98</f>
        <v>0.30633951240552487</v>
      </c>
      <c r="M98">
        <f>EDWPCL!W98</f>
        <v>0</v>
      </c>
      <c r="N98">
        <f>'MSW BWN'!W98</f>
        <v>5.454559999999999</v>
      </c>
      <c r="O98">
        <f>TPDDL_ISGS_exbus!BB98</f>
        <v>966.21595699508157</v>
      </c>
      <c r="P98" s="77">
        <v>74.94</v>
      </c>
      <c r="Q98" s="77">
        <v>20.72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338.37000000000006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11.07</v>
      </c>
      <c r="Z98" s="75">
        <f>IEX!P98</f>
        <v>0</v>
      </c>
      <c r="AA98" s="117">
        <f>STOA!J98</f>
        <v>5.07</v>
      </c>
      <c r="AB98" s="117">
        <f>-STOA!P98</f>
        <v>0</v>
      </c>
      <c r="AC98">
        <f t="shared" si="3"/>
        <v>14.699580337265887</v>
      </c>
      <c r="AD98">
        <f t="shared" si="4"/>
        <v>1655.7072761702213</v>
      </c>
      <c r="AE98">
        <f>'IDT-1'!F98</f>
        <v>0</v>
      </c>
      <c r="AF98" s="26"/>
      <c r="AG98">
        <f t="shared" si="5"/>
        <v>1655.7072761702213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0.90569832642602288</v>
      </c>
      <c r="F99">
        <f t="shared" si="6"/>
        <v>0</v>
      </c>
      <c r="G99">
        <f t="shared" si="6"/>
        <v>0.2868000000000005</v>
      </c>
      <c r="H99">
        <f t="shared" si="6"/>
        <v>0.89410122319142438</v>
      </c>
      <c r="I99">
        <f t="shared" si="6"/>
        <v>1.6704000000000025</v>
      </c>
      <c r="J99">
        <f t="shared" si="6"/>
        <v>0</v>
      </c>
      <c r="K99">
        <f t="shared" si="6"/>
        <v>0.87750050116939515</v>
      </c>
      <c r="L99">
        <f t="shared" si="6"/>
        <v>7.3521482977326061E-3</v>
      </c>
      <c r="M99">
        <f t="shared" si="6"/>
        <v>0</v>
      </c>
      <c r="N99">
        <f t="shared" si="6"/>
        <v>0.12579681199999998</v>
      </c>
      <c r="O99">
        <f t="shared" si="6"/>
        <v>23.212994642689974</v>
      </c>
      <c r="P99" s="77">
        <f t="shared" si="6"/>
        <v>1.7985599999999966</v>
      </c>
      <c r="Q99" s="77">
        <f t="shared" si="6"/>
        <v>0.49728000000000055</v>
      </c>
      <c r="R99" s="80">
        <f>SUM(R3:R98)/4000</f>
        <v>0.18429109039892558</v>
      </c>
      <c r="S99" s="80">
        <f t="shared" si="6"/>
        <v>0</v>
      </c>
      <c r="T99" s="78">
        <f t="shared" si="6"/>
        <v>0.85630249999999963</v>
      </c>
      <c r="U99" s="78">
        <f t="shared" si="6"/>
        <v>8.3921100000000006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2.7697499999999996E-2</v>
      </c>
      <c r="Z99" s="75">
        <f t="shared" si="6"/>
        <v>-2.3242500000000001</v>
      </c>
      <c r="AA99" s="117">
        <f t="shared" si="6"/>
        <v>0.11093000000000003</v>
      </c>
      <c r="AB99" s="117">
        <f t="shared" si="6"/>
        <v>0</v>
      </c>
      <c r="AC99">
        <f t="shared" si="6"/>
        <v>0.38382947141297175</v>
      </c>
      <c r="AD99">
        <f t="shared" si="6"/>
        <v>35.834457772760501</v>
      </c>
      <c r="AE99">
        <f t="shared" si="6"/>
        <v>-0.54684375000000018</v>
      </c>
      <c r="AG99">
        <f t="shared" si="6"/>
        <v>35.287614022760501</v>
      </c>
      <c r="AI99">
        <f t="shared" si="6"/>
        <v>0</v>
      </c>
      <c r="AJ99">
        <f t="shared" si="6"/>
        <v>0</v>
      </c>
      <c r="AK99">
        <f t="shared" si="6"/>
        <v>5.3472499999999999E-2</v>
      </c>
      <c r="AL99">
        <f t="shared" si="6"/>
        <v>-1.3587499999999999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44671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GT_NG!S3</f>
        <v>3.1234508289071301</v>
      </c>
      <c r="F3">
        <f>GT_Spot!S3</f>
        <v>0</v>
      </c>
      <c r="G3">
        <f>PPCL_NG!S3</f>
        <v>18.79</v>
      </c>
      <c r="H3">
        <f>PPCL_Spot!S3</f>
        <v>59.33</v>
      </c>
      <c r="I3">
        <f>Bawana_NG!S3</f>
        <v>31</v>
      </c>
      <c r="J3">
        <f>Bawana_RLNG!S3</f>
        <v>0</v>
      </c>
      <c r="K3">
        <f>Bawana_Spot!S3</f>
        <v>12</v>
      </c>
      <c r="L3">
        <f>TWOMCL!R3</f>
        <v>0</v>
      </c>
      <c r="M3">
        <f>EDWPCL!V3</f>
        <v>0</v>
      </c>
      <c r="N3">
        <f>'MSW BWN'!V3</f>
        <v>0.89909759999999994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48.23</v>
      </c>
      <c r="AB3" s="117">
        <f>-STOA!Q3</f>
        <v>0</v>
      </c>
      <c r="AC3">
        <f>SUMIF(B3:AB3,"&gt;0")*$AC$2-SUMIF(B3:AB3,"&lt;0")*($AC$2/(1-$AC$2))+SUMIF(AI3:AR3,"&gt;0")*$AC$2-SUMIF(AI3:AR3,"&lt;0")*($AC$2/(1-$AC$2))</f>
        <v>1.5256784261743828</v>
      </c>
      <c r="AD3">
        <f>SUM(B3:AB3,AI3:AR3)-AC3</f>
        <v>171.84687000273274</v>
      </c>
      <c r="AE3">
        <f>'IDT-1'!E3</f>
        <v>0</v>
      </c>
      <c r="AF3" s="26"/>
      <c r="AG3">
        <f>SUM(AD3:AF3)</f>
        <v>171.84687000273274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3.1234508289071301</v>
      </c>
      <c r="F4">
        <f>GT_Spot!S4</f>
        <v>0</v>
      </c>
      <c r="G4">
        <f>PPCL_NG!S4</f>
        <v>18.79</v>
      </c>
      <c r="H4">
        <f>PPCL_Spot!S4</f>
        <v>59.33</v>
      </c>
      <c r="I4">
        <f>Bawana_NG!S4</f>
        <v>31</v>
      </c>
      <c r="J4">
        <f>Bawana_RLNG!S4</f>
        <v>0</v>
      </c>
      <c r="K4">
        <f>Bawana_Spot!S4</f>
        <v>12</v>
      </c>
      <c r="L4">
        <f>TWOMCL!R4</f>
        <v>0</v>
      </c>
      <c r="M4">
        <f>EDWPCL!V4</f>
        <v>0</v>
      </c>
      <c r="N4">
        <f>'MSW BWN'!V4</f>
        <v>0.90194799999999975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48.23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1.5257035096943827</v>
      </c>
      <c r="AD4">
        <f t="shared" ref="AD4:AD67" si="1">SUM(B4:AB4,AI4:AR4)-AC4</f>
        <v>171.84969531921274</v>
      </c>
      <c r="AE4">
        <f>'IDT-1'!E4</f>
        <v>0</v>
      </c>
      <c r="AF4" s="26"/>
      <c r="AG4">
        <f t="shared" ref="AG4:AG67" si="2">SUM(AD4:AF4)</f>
        <v>171.84969531921274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3.0093390279098196</v>
      </c>
      <c r="F5">
        <f>GT_Spot!S5</f>
        <v>0</v>
      </c>
      <c r="G5">
        <f>PPCL_NG!S5</f>
        <v>18.79</v>
      </c>
      <c r="H5">
        <f>PPCL_Spot!S5</f>
        <v>59.33</v>
      </c>
      <c r="I5">
        <f>Bawana_NG!S5</f>
        <v>31</v>
      </c>
      <c r="J5">
        <f>Bawana_RLNG!S5</f>
        <v>0</v>
      </c>
      <c r="K5">
        <f>Bawana_Spot!S5</f>
        <v>12</v>
      </c>
      <c r="L5">
        <f>TWOMCL!R5</f>
        <v>0</v>
      </c>
      <c r="M5">
        <f>EDWPCL!V5</f>
        <v>0</v>
      </c>
      <c r="N5">
        <f>'MSW BWN'!V5</f>
        <v>0.89034279999999988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48.23</v>
      </c>
      <c r="AB5" s="117">
        <f>-STOA!Q5</f>
        <v>0</v>
      </c>
      <c r="AC5">
        <f t="shared" si="0"/>
        <v>1.5245972000856065</v>
      </c>
      <c r="AD5">
        <f t="shared" si="1"/>
        <v>171.72508462782423</v>
      </c>
      <c r="AE5">
        <f>'IDT-1'!E5</f>
        <v>0</v>
      </c>
      <c r="AF5" s="26"/>
      <c r="AG5">
        <f t="shared" si="2"/>
        <v>171.72508462782423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3.1234508289071301</v>
      </c>
      <c r="F6">
        <f>GT_Spot!S6</f>
        <v>0</v>
      </c>
      <c r="G6">
        <f>PPCL_NG!S6</f>
        <v>18.79</v>
      </c>
      <c r="H6">
        <f>PPCL_Spot!S6</f>
        <v>59.33</v>
      </c>
      <c r="I6">
        <f>Bawana_NG!S6</f>
        <v>31</v>
      </c>
      <c r="J6">
        <f>Bawana_RLNG!S6</f>
        <v>0</v>
      </c>
      <c r="K6">
        <f>Bawana_Spot!S6</f>
        <v>12</v>
      </c>
      <c r="L6">
        <f>TWOMCL!R6</f>
        <v>0</v>
      </c>
      <c r="M6">
        <f>EDWPCL!V6</f>
        <v>0</v>
      </c>
      <c r="N6">
        <f>'MSW BWN'!V6</f>
        <v>0.94796159999999974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38.58</v>
      </c>
      <c r="AB6" s="117">
        <f>-STOA!Q6</f>
        <v>0</v>
      </c>
      <c r="AC6">
        <f t="shared" si="0"/>
        <v>1.4411884293743829</v>
      </c>
      <c r="AD6">
        <f t="shared" si="1"/>
        <v>162.33022399953273</v>
      </c>
      <c r="AE6">
        <f>'IDT-1'!E6</f>
        <v>0</v>
      </c>
      <c r="AF6" s="26"/>
      <c r="AG6">
        <f t="shared" si="2"/>
        <v>162.33022399953273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3.1671554993518081</v>
      </c>
      <c r="F7">
        <f>GT_Spot!S7</f>
        <v>0</v>
      </c>
      <c r="G7">
        <f>PPCL_NG!S7</f>
        <v>18.79</v>
      </c>
      <c r="H7">
        <f>PPCL_Spot!S7</f>
        <v>59.33</v>
      </c>
      <c r="I7">
        <f>Bawana_NG!S7</f>
        <v>31</v>
      </c>
      <c r="J7">
        <f>Bawana_RLNG!S7</f>
        <v>0</v>
      </c>
      <c r="K7">
        <f>Bawana_Spot!S7</f>
        <v>12</v>
      </c>
      <c r="L7">
        <f>TWOMCL!R7</f>
        <v>0</v>
      </c>
      <c r="M7">
        <f>EDWPCL!V7</f>
        <v>0</v>
      </c>
      <c r="N7">
        <f>'MSW BWN'!V7</f>
        <v>0.92841599999999969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48.23</v>
      </c>
      <c r="AB7" s="117">
        <f>-STOA!Q7</f>
        <v>0</v>
      </c>
      <c r="AC7">
        <f t="shared" si="0"/>
        <v>1.8814461300821086</v>
      </c>
      <c r="AD7">
        <f t="shared" si="1"/>
        <v>131.56412536926968</v>
      </c>
      <c r="AE7">
        <f>'IDT-1'!E7</f>
        <v>0</v>
      </c>
      <c r="AF7" s="26"/>
      <c r="AG7">
        <f t="shared" si="2"/>
        <v>131.56412536926968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-40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3.1671554993518081</v>
      </c>
      <c r="F8">
        <f>GT_Spot!S8</f>
        <v>0</v>
      </c>
      <c r="G8">
        <f>PPCL_NG!S8</f>
        <v>18.79</v>
      </c>
      <c r="H8">
        <f>PPCL_Spot!S8</f>
        <v>59.33</v>
      </c>
      <c r="I8">
        <f>Bawana_NG!S8</f>
        <v>31</v>
      </c>
      <c r="J8">
        <f>Bawana_RLNG!S8</f>
        <v>0</v>
      </c>
      <c r="K8">
        <f>Bawana_Spot!S8</f>
        <v>12</v>
      </c>
      <c r="L8">
        <f>TWOMCL!R8</f>
        <v>0</v>
      </c>
      <c r="M8">
        <f>EDWPCL!V8</f>
        <v>0</v>
      </c>
      <c r="N8">
        <f>'MSW BWN'!V8</f>
        <v>0.86489279999999991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38.58</v>
      </c>
      <c r="AB8" s="117">
        <f>-STOA!Q8</f>
        <v>0</v>
      </c>
      <c r="AC8">
        <f t="shared" si="0"/>
        <v>1.4408420250342959</v>
      </c>
      <c r="AD8">
        <f t="shared" si="1"/>
        <v>162.29120627431749</v>
      </c>
      <c r="AE8">
        <f>'IDT-1'!E8</f>
        <v>0</v>
      </c>
      <c r="AF8" s="26"/>
      <c r="AG8">
        <f t="shared" si="2"/>
        <v>162.29120627431749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3.1234508289071301</v>
      </c>
      <c r="F9">
        <f>GT_Spot!S9</f>
        <v>0</v>
      </c>
      <c r="G9">
        <f>PPCL_NG!S9</f>
        <v>18.79</v>
      </c>
      <c r="H9">
        <f>PPCL_Spot!S9</f>
        <v>59.33</v>
      </c>
      <c r="I9">
        <f>Bawana_NG!S9</f>
        <v>31</v>
      </c>
      <c r="J9">
        <f>Bawana_RLNG!S9</f>
        <v>0</v>
      </c>
      <c r="K9">
        <f>Bawana_Spot!S9</f>
        <v>12</v>
      </c>
      <c r="L9">
        <f>TWOMCL!R9</f>
        <v>0</v>
      </c>
      <c r="M9">
        <f>EDWPCL!V9</f>
        <v>0</v>
      </c>
      <c r="N9">
        <f>'MSW BWN'!V9</f>
        <v>0.89034279999999988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48.23</v>
      </c>
      <c r="AB9" s="117">
        <f>-STOA!Q9</f>
        <v>0</v>
      </c>
      <c r="AC9">
        <f t="shared" si="0"/>
        <v>1.5256013839343829</v>
      </c>
      <c r="AD9">
        <f t="shared" si="1"/>
        <v>171.83819224497276</v>
      </c>
      <c r="AE9">
        <f>'IDT-1'!E9</f>
        <v>0</v>
      </c>
      <c r="AF9" s="26"/>
      <c r="AG9">
        <f t="shared" si="2"/>
        <v>171.83819224497276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3.1234508289071301</v>
      </c>
      <c r="F10">
        <f>GT_Spot!S10</f>
        <v>0</v>
      </c>
      <c r="G10">
        <f>PPCL_NG!S10</f>
        <v>18.79</v>
      </c>
      <c r="H10">
        <f>PPCL_Spot!S10</f>
        <v>59.33</v>
      </c>
      <c r="I10">
        <f>Bawana_NG!S10</f>
        <v>31</v>
      </c>
      <c r="J10">
        <f>Bawana_RLNG!S10</f>
        <v>0</v>
      </c>
      <c r="K10">
        <f>Bawana_Spot!S10</f>
        <v>12</v>
      </c>
      <c r="L10">
        <f>TWOMCL!R10</f>
        <v>0</v>
      </c>
      <c r="M10">
        <f>EDWPCL!V10</f>
        <v>0</v>
      </c>
      <c r="N10">
        <f>'MSW BWN'!V10</f>
        <v>0.91579279999999985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38.58</v>
      </c>
      <c r="AB10" s="117">
        <f>-STOA!Q10</f>
        <v>0</v>
      </c>
      <c r="AC10">
        <f t="shared" si="0"/>
        <v>1.4409053439343829</v>
      </c>
      <c r="AD10">
        <f t="shared" si="1"/>
        <v>162.29833828497274</v>
      </c>
      <c r="AE10">
        <f>'IDT-1'!E10</f>
        <v>0</v>
      </c>
      <c r="AF10" s="26"/>
      <c r="AG10">
        <f t="shared" si="2"/>
        <v>162.29833828497274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3.1234508289071301</v>
      </c>
      <c r="F11">
        <f>GT_Spot!S11</f>
        <v>0</v>
      </c>
      <c r="G11">
        <f>PPCL_NG!S11</f>
        <v>18.79</v>
      </c>
      <c r="H11">
        <f>PPCL_Spot!S11</f>
        <v>59.33</v>
      </c>
      <c r="I11">
        <f>Bawana_NG!S11</f>
        <v>31</v>
      </c>
      <c r="J11">
        <f>Bawana_RLNG!S11</f>
        <v>0</v>
      </c>
      <c r="K11">
        <f>Bawana_Spot!S11</f>
        <v>12</v>
      </c>
      <c r="L11">
        <f>TWOMCL!R11</f>
        <v>0</v>
      </c>
      <c r="M11">
        <f>EDWPCL!V11</f>
        <v>0</v>
      </c>
      <c r="N11">
        <f>'MSW BWN'!V11</f>
        <v>0.90398400000000001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19.29</v>
      </c>
      <c r="AB11" s="117">
        <f>-STOA!Q11</f>
        <v>0</v>
      </c>
      <c r="AC11">
        <f t="shared" si="0"/>
        <v>1.4486119769382892</v>
      </c>
      <c r="AD11">
        <f t="shared" si="1"/>
        <v>122.98882285196883</v>
      </c>
      <c r="AE11">
        <f>'IDT-1'!E11</f>
        <v>0</v>
      </c>
      <c r="AF11" s="26"/>
      <c r="AG11">
        <f t="shared" si="2"/>
        <v>122.98882285196883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-20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3.1234508289071301</v>
      </c>
      <c r="F12">
        <f>GT_Spot!S12</f>
        <v>0</v>
      </c>
      <c r="G12">
        <f>PPCL_NG!S12</f>
        <v>18.79</v>
      </c>
      <c r="H12">
        <f>PPCL_Spot!S12</f>
        <v>59.33</v>
      </c>
      <c r="I12">
        <f>Bawana_NG!S12</f>
        <v>31</v>
      </c>
      <c r="J12">
        <f>Bawana_RLNG!S12</f>
        <v>0</v>
      </c>
      <c r="K12">
        <f>Bawana_Spot!S12</f>
        <v>12</v>
      </c>
      <c r="L12">
        <f>TWOMCL!R12</f>
        <v>0</v>
      </c>
      <c r="M12">
        <f>EDWPCL!V12</f>
        <v>0</v>
      </c>
      <c r="N12">
        <f>'MSW BWN'!V12</f>
        <v>0.87262959999999978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48.23</v>
      </c>
      <c r="AB12" s="117">
        <f>-STOA!Q12</f>
        <v>0</v>
      </c>
      <c r="AC12">
        <f t="shared" si="0"/>
        <v>1.5254455077743829</v>
      </c>
      <c r="AD12">
        <f t="shared" si="1"/>
        <v>171.82063492113275</v>
      </c>
      <c r="AE12">
        <f>'IDT-1'!E12</f>
        <v>0</v>
      </c>
      <c r="AF12" s="26"/>
      <c r="AG12">
        <f t="shared" si="2"/>
        <v>171.82063492113275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3.1234508289071301</v>
      </c>
      <c r="F13">
        <f>GT_Spot!S13</f>
        <v>0</v>
      </c>
      <c r="G13">
        <f>PPCL_NG!S13</f>
        <v>18.79</v>
      </c>
      <c r="H13">
        <f>PPCL_Spot!S13</f>
        <v>59.33</v>
      </c>
      <c r="I13">
        <f>Bawana_NG!S13</f>
        <v>31</v>
      </c>
      <c r="J13">
        <f>Bawana_RLNG!S13</f>
        <v>0</v>
      </c>
      <c r="K13">
        <f>Bawana_Spot!S13</f>
        <v>12</v>
      </c>
      <c r="L13">
        <f>TWOMCL!R13</f>
        <v>0</v>
      </c>
      <c r="M13">
        <f>EDWPCL!V13</f>
        <v>0</v>
      </c>
      <c r="N13">
        <f>'MSW BWN'!V13</f>
        <v>0.86102439999999991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38.58</v>
      </c>
      <c r="AB13" s="117">
        <f>-STOA!Q13</f>
        <v>0</v>
      </c>
      <c r="AC13">
        <f t="shared" si="0"/>
        <v>1.4404233820143828</v>
      </c>
      <c r="AD13">
        <f t="shared" si="1"/>
        <v>162.24405184689275</v>
      </c>
      <c r="AE13">
        <f>'IDT-1'!E13</f>
        <v>0</v>
      </c>
      <c r="AF13" s="26"/>
      <c r="AG13">
        <f t="shared" si="2"/>
        <v>162.24405184689275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3.1234508289071301</v>
      </c>
      <c r="F14">
        <f>GT_Spot!S14</f>
        <v>0</v>
      </c>
      <c r="G14">
        <f>PPCL_NG!S14</f>
        <v>18.79</v>
      </c>
      <c r="H14">
        <f>PPCL_Spot!S14</f>
        <v>59.33</v>
      </c>
      <c r="I14">
        <f>Bawana_NG!S14</f>
        <v>31</v>
      </c>
      <c r="J14">
        <f>Bawana_RLNG!S14</f>
        <v>0</v>
      </c>
      <c r="K14">
        <f>Bawana_Spot!S14</f>
        <v>12</v>
      </c>
      <c r="L14">
        <f>TWOMCL!R14</f>
        <v>0</v>
      </c>
      <c r="M14">
        <f>EDWPCL!V14</f>
        <v>0</v>
      </c>
      <c r="N14">
        <f>'MSW BWN'!V14</f>
        <v>0.84738319999999989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38.58</v>
      </c>
      <c r="AB14" s="117">
        <f>-STOA!Q14</f>
        <v>0</v>
      </c>
      <c r="AC14">
        <f t="shared" si="0"/>
        <v>1.4403033394543827</v>
      </c>
      <c r="AD14">
        <f t="shared" si="1"/>
        <v>162.23053068945273</v>
      </c>
      <c r="AE14">
        <f>'IDT-1'!E14</f>
        <v>0</v>
      </c>
      <c r="AF14" s="26"/>
      <c r="AG14">
        <f t="shared" si="2"/>
        <v>162.23053068945273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3.1234508289071301</v>
      </c>
      <c r="F15">
        <f>GT_Spot!S15</f>
        <v>0</v>
      </c>
      <c r="G15">
        <f>PPCL_NG!S15</f>
        <v>18.79</v>
      </c>
      <c r="H15">
        <f>PPCL_Spot!S15</f>
        <v>59.33</v>
      </c>
      <c r="I15">
        <f>Bawana_NG!S15</f>
        <v>31</v>
      </c>
      <c r="J15">
        <f>Bawana_RLNG!S15</f>
        <v>0</v>
      </c>
      <c r="K15">
        <f>Bawana_Spot!S15</f>
        <v>12</v>
      </c>
      <c r="L15">
        <f>TWOMCL!R15</f>
        <v>0</v>
      </c>
      <c r="M15">
        <f>EDWPCL!V15</f>
        <v>0</v>
      </c>
      <c r="N15">
        <f>'MSW BWN'!V15</f>
        <v>0.93432039999999983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1.1015643868143827</v>
      </c>
      <c r="AD15">
        <f t="shared" si="1"/>
        <v>124.07620684209274</v>
      </c>
      <c r="AE15">
        <f>'IDT-1'!E15</f>
        <v>0</v>
      </c>
      <c r="AF15" s="26"/>
      <c r="AG15">
        <f t="shared" si="2"/>
        <v>124.07620684209274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3.1234508289071301</v>
      </c>
      <c r="F16">
        <f>GT_Spot!S16</f>
        <v>0</v>
      </c>
      <c r="G16">
        <f>PPCL_NG!S16</f>
        <v>18.79</v>
      </c>
      <c r="H16">
        <f>PPCL_Spot!S16</f>
        <v>60.99</v>
      </c>
      <c r="I16">
        <f>Bawana_NG!S16</f>
        <v>31</v>
      </c>
      <c r="J16">
        <f>Bawana_RLNG!S16</f>
        <v>0</v>
      </c>
      <c r="K16">
        <f>Bawana_Spot!S16</f>
        <v>12</v>
      </c>
      <c r="L16">
        <f>TWOMCL!R16</f>
        <v>0</v>
      </c>
      <c r="M16">
        <f>EDWPCL!V16</f>
        <v>0</v>
      </c>
      <c r="N16">
        <f>'MSW BWN'!V16</f>
        <v>0.95488399999999984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10.07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1.3825318969382892</v>
      </c>
      <c r="AD16">
        <f t="shared" si="1"/>
        <v>115.54580293196882</v>
      </c>
      <c r="AE16">
        <f>'IDT-1'!E16</f>
        <v>0</v>
      </c>
      <c r="AF16" s="26"/>
      <c r="AG16">
        <f t="shared" si="2"/>
        <v>115.54580293196882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-20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2.9325107112253637</v>
      </c>
      <c r="F17">
        <f>GT_Spot!S17</f>
        <v>0</v>
      </c>
      <c r="G17">
        <f>PPCL_NG!S17</f>
        <v>18.79</v>
      </c>
      <c r="H17">
        <f>PPCL_Spot!S17</f>
        <v>60.99</v>
      </c>
      <c r="I17">
        <f>Bawana_NG!S17</f>
        <v>31</v>
      </c>
      <c r="J17">
        <f>Bawana_RLNG!S17</f>
        <v>0</v>
      </c>
      <c r="K17">
        <f>Bawana_Spot!S17</f>
        <v>12</v>
      </c>
      <c r="L17">
        <f>TWOMCL!R17</f>
        <v>0</v>
      </c>
      <c r="M17">
        <f>EDWPCL!V17</f>
        <v>0</v>
      </c>
      <c r="N17">
        <f>'MSW BWN'!V17</f>
        <v>0.9392067999999999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9.94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1.2020071140987834</v>
      </c>
      <c r="AD17">
        <f t="shared" si="1"/>
        <v>135.38971039712658</v>
      </c>
      <c r="AE17">
        <f>'IDT-1'!E17</f>
        <v>0</v>
      </c>
      <c r="AF17" s="26"/>
      <c r="AG17">
        <f t="shared" si="2"/>
        <v>135.38971039712658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3.4649999999999999</v>
      </c>
      <c r="F18">
        <f>GT_Spot!S18</f>
        <v>0</v>
      </c>
      <c r="G18">
        <f>PPCL_NG!S18</f>
        <v>18.79</v>
      </c>
      <c r="H18">
        <f>PPCL_Spot!S18</f>
        <v>60.99</v>
      </c>
      <c r="I18">
        <f>Bawana_NG!S18</f>
        <v>31</v>
      </c>
      <c r="J18">
        <f>Bawana_RLNG!S18</f>
        <v>0</v>
      </c>
      <c r="K18">
        <f>Bawana_Spot!S18</f>
        <v>12</v>
      </c>
      <c r="L18">
        <f>TWOMCL!R18</f>
        <v>0</v>
      </c>
      <c r="M18">
        <f>EDWPCL!V18</f>
        <v>0</v>
      </c>
      <c r="N18">
        <f>'MSW BWN'!V18</f>
        <v>0.92637999999999976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10.18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1.208692144</v>
      </c>
      <c r="AD18">
        <f t="shared" si="1"/>
        <v>136.14268785600001</v>
      </c>
      <c r="AE18">
        <f>'IDT-1'!E18</f>
        <v>0</v>
      </c>
      <c r="AF18" s="26"/>
      <c r="AG18">
        <f t="shared" si="2"/>
        <v>136.14268785600001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3.4649999999999999</v>
      </c>
      <c r="F19">
        <f>GT_Spot!S19</f>
        <v>0</v>
      </c>
      <c r="G19">
        <f>PPCL_NG!S19</f>
        <v>18.79</v>
      </c>
      <c r="H19">
        <f>PPCL_Spot!S19</f>
        <v>60.99</v>
      </c>
      <c r="I19">
        <f>Bawana_NG!S19</f>
        <v>31</v>
      </c>
      <c r="J19">
        <f>Bawana_RLNG!S19</f>
        <v>0</v>
      </c>
      <c r="K19">
        <f>Bawana_Spot!S19</f>
        <v>12</v>
      </c>
      <c r="L19">
        <f>TWOMCL!R19</f>
        <v>0</v>
      </c>
      <c r="M19">
        <f>EDWPCL!V19</f>
        <v>0</v>
      </c>
      <c r="N19">
        <f>'MSW BWN'!V19</f>
        <v>0.98114839999999992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11.51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1.22087810592</v>
      </c>
      <c r="AD19">
        <f t="shared" si="1"/>
        <v>137.51527029407998</v>
      </c>
      <c r="AE19">
        <f>'IDT-1'!E19</f>
        <v>0</v>
      </c>
      <c r="AF19" s="26"/>
      <c r="AG19">
        <f t="shared" si="2"/>
        <v>137.51527029407998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3.4649999999999999</v>
      </c>
      <c r="F20">
        <f>GT_Spot!S20</f>
        <v>0</v>
      </c>
      <c r="G20">
        <f>PPCL_NG!S20</f>
        <v>18.79</v>
      </c>
      <c r="H20">
        <f>PPCL_Spot!S20</f>
        <v>60.99</v>
      </c>
      <c r="I20">
        <f>Bawana_NG!S20</f>
        <v>31</v>
      </c>
      <c r="J20">
        <f>Bawana_RLNG!S20</f>
        <v>0</v>
      </c>
      <c r="K20">
        <f>Bawana_Spot!S20</f>
        <v>12</v>
      </c>
      <c r="L20">
        <f>TWOMCL!R20</f>
        <v>0</v>
      </c>
      <c r="M20">
        <f>EDWPCL!V20</f>
        <v>0</v>
      </c>
      <c r="N20">
        <f>'MSW BWN'!V20</f>
        <v>0.94796159999999974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1.1192980620800002</v>
      </c>
      <c r="AD20">
        <f t="shared" si="1"/>
        <v>126.07366353792</v>
      </c>
      <c r="AE20">
        <f>'IDT-1'!E20</f>
        <v>0</v>
      </c>
      <c r="AF20" s="26"/>
      <c r="AG20">
        <f t="shared" si="2"/>
        <v>126.07366353792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3.4649999999999999</v>
      </c>
      <c r="F21">
        <f>GT_Spot!S21</f>
        <v>0</v>
      </c>
      <c r="G21">
        <f>PPCL_NG!S21</f>
        <v>18.79</v>
      </c>
      <c r="H21">
        <f>PPCL_Spot!S21</f>
        <v>60.99</v>
      </c>
      <c r="I21">
        <f>Bawana_NG!S21</f>
        <v>31</v>
      </c>
      <c r="J21">
        <f>Bawana_RLNG!S21</f>
        <v>0</v>
      </c>
      <c r="K21">
        <f>Bawana_Spot!S21</f>
        <v>12</v>
      </c>
      <c r="L21">
        <f>TWOMCL!R21</f>
        <v>0</v>
      </c>
      <c r="M21">
        <f>EDWPCL!V21</f>
        <v>0</v>
      </c>
      <c r="N21">
        <f>'MSW BWN'!V21</f>
        <v>0.92067919999999992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10.34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1.4763938026258598</v>
      </c>
      <c r="AD21">
        <f t="shared" si="1"/>
        <v>106.02928539737414</v>
      </c>
      <c r="AE21">
        <f>'IDT-1'!E21</f>
        <v>0</v>
      </c>
      <c r="AF21" s="26"/>
      <c r="AG21">
        <f t="shared" si="2"/>
        <v>106.02928539737414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-30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3.4649999999999999</v>
      </c>
      <c r="F22">
        <f>GT_Spot!S22</f>
        <v>0</v>
      </c>
      <c r="G22">
        <f>PPCL_NG!S22</f>
        <v>18.79</v>
      </c>
      <c r="H22">
        <f>PPCL_Spot!S22</f>
        <v>60.99</v>
      </c>
      <c r="I22">
        <f>Bawana_NG!S22</f>
        <v>31</v>
      </c>
      <c r="J22">
        <f>Bawana_RLNG!S22</f>
        <v>0</v>
      </c>
      <c r="K22">
        <f>Bawana_Spot!S22</f>
        <v>12</v>
      </c>
      <c r="L22">
        <f>TWOMCL!R22</f>
        <v>0</v>
      </c>
      <c r="M22">
        <f>EDWPCL!V22</f>
        <v>0</v>
      </c>
      <c r="N22">
        <f>'MSW BWN'!V22</f>
        <v>0.95773439999999976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12.43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1.2287680627200002</v>
      </c>
      <c r="AD22">
        <f t="shared" si="1"/>
        <v>138.40396633728</v>
      </c>
      <c r="AE22">
        <f>'IDT-1'!E22</f>
        <v>0</v>
      </c>
      <c r="AF22" s="26"/>
      <c r="AG22">
        <f t="shared" si="2"/>
        <v>138.40396633728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3.4649999999999999</v>
      </c>
      <c r="F23">
        <f>GT_Spot!S23</f>
        <v>0</v>
      </c>
      <c r="G23">
        <f>PPCL_NG!S23</f>
        <v>18.79</v>
      </c>
      <c r="H23">
        <f>PPCL_Spot!S23</f>
        <v>60.99</v>
      </c>
      <c r="I23">
        <f>Bawana_NG!S23</f>
        <v>31</v>
      </c>
      <c r="J23">
        <f>Bawana_RLNG!S23</f>
        <v>0</v>
      </c>
      <c r="K23">
        <f>Bawana_Spot!S23</f>
        <v>12</v>
      </c>
      <c r="L23">
        <f>TWOMCL!R23</f>
        <v>0</v>
      </c>
      <c r="M23">
        <f>EDWPCL!V23</f>
        <v>0</v>
      </c>
      <c r="N23">
        <f>'MSW BWN'!V23</f>
        <v>0.95284799999999981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12.58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1.2300450624000001</v>
      </c>
      <c r="AD23">
        <f t="shared" si="1"/>
        <v>138.54780293760001</v>
      </c>
      <c r="AE23">
        <f>'IDT-1'!E23</f>
        <v>0</v>
      </c>
      <c r="AF23" s="26"/>
      <c r="AG23">
        <f t="shared" si="2"/>
        <v>138.54780293760001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3.4789945102571509</v>
      </c>
      <c r="F24">
        <f>GT_Spot!S24</f>
        <v>0</v>
      </c>
      <c r="G24">
        <f>PPCL_NG!S24</f>
        <v>18.79</v>
      </c>
      <c r="H24">
        <f>PPCL_Spot!S24</f>
        <v>60.99</v>
      </c>
      <c r="I24">
        <f>Bawana_NG!S24</f>
        <v>31</v>
      </c>
      <c r="J24">
        <f>Bawana_RLNG!S24</f>
        <v>0</v>
      </c>
      <c r="K24">
        <f>Bawana_Spot!S24</f>
        <v>12</v>
      </c>
      <c r="L24">
        <f>TWOMCL!R24</f>
        <v>0</v>
      </c>
      <c r="M24">
        <f>EDWPCL!V24</f>
        <v>0</v>
      </c>
      <c r="N24">
        <f>'MSW BWN'!V24</f>
        <v>0.95182999999999984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10.8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1.2144952556902631</v>
      </c>
      <c r="AD24">
        <f t="shared" si="1"/>
        <v>136.7963292545669</v>
      </c>
      <c r="AE24">
        <f>'IDT-1'!E24</f>
        <v>0</v>
      </c>
      <c r="AF24" s="26"/>
      <c r="AG24">
        <f t="shared" si="2"/>
        <v>136.7963292545669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3.4789945102571509</v>
      </c>
      <c r="F25">
        <f>GT_Spot!S25</f>
        <v>0</v>
      </c>
      <c r="G25">
        <f>PPCL_NG!S25</f>
        <v>18.79</v>
      </c>
      <c r="H25">
        <f>PPCL_Spot!S25</f>
        <v>60.99</v>
      </c>
      <c r="I25">
        <f>Bawana_NG!S25</f>
        <v>31</v>
      </c>
      <c r="J25">
        <f>Bawana_RLNG!S25</f>
        <v>0</v>
      </c>
      <c r="K25">
        <f>Bawana_Spot!S25</f>
        <v>12</v>
      </c>
      <c r="L25">
        <f>TWOMCL!R25</f>
        <v>0</v>
      </c>
      <c r="M25">
        <f>EDWPCL!V25</f>
        <v>0</v>
      </c>
      <c r="N25">
        <f>'MSW BWN'!V25</f>
        <v>0.94592559999999981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1.119403296970263</v>
      </c>
      <c r="AD25">
        <f t="shared" si="1"/>
        <v>126.08551681328689</v>
      </c>
      <c r="AE25">
        <f>'IDT-1'!E25</f>
        <v>0</v>
      </c>
      <c r="AF25" s="26"/>
      <c r="AG25">
        <f t="shared" si="2"/>
        <v>126.08551681328689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3.5789656168737358</v>
      </c>
      <c r="F26">
        <f>GT_Spot!S26</f>
        <v>0</v>
      </c>
      <c r="G26">
        <f>PPCL_NG!S26</f>
        <v>18.79</v>
      </c>
      <c r="H26">
        <f>PPCL_Spot!S26</f>
        <v>60.99</v>
      </c>
      <c r="I26">
        <f>Bawana_NG!S26</f>
        <v>31</v>
      </c>
      <c r="J26">
        <f>Bawana_RLNG!S26</f>
        <v>0</v>
      </c>
      <c r="K26">
        <f>Bawana_Spot!S26</f>
        <v>12</v>
      </c>
      <c r="L26">
        <f>TWOMCL!R26</f>
        <v>0</v>
      </c>
      <c r="M26">
        <f>EDWPCL!V26</f>
        <v>0</v>
      </c>
      <c r="N26">
        <f>'MSW BWN'!V26</f>
        <v>0.92352959999999984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12.1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1.4929097835743486</v>
      </c>
      <c r="AD26">
        <f t="shared" si="1"/>
        <v>107.88958543329939</v>
      </c>
      <c r="AE26">
        <f>'IDT-1'!E26</f>
        <v>0</v>
      </c>
      <c r="AF26" s="26"/>
      <c r="AG26">
        <f t="shared" si="2"/>
        <v>107.88958543329939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-30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3.5789656168737358</v>
      </c>
      <c r="F27">
        <f>GT_Spot!S27</f>
        <v>0</v>
      </c>
      <c r="G27">
        <f>PPCL_NG!S27</f>
        <v>18.79</v>
      </c>
      <c r="H27">
        <f>PPCL_Spot!S27</f>
        <v>60.99</v>
      </c>
      <c r="I27">
        <f>Bawana_NG!S27</f>
        <v>31</v>
      </c>
      <c r="J27">
        <f>Bawana_RLNG!S27</f>
        <v>0</v>
      </c>
      <c r="K27">
        <f>Bawana_Spot!S27</f>
        <v>12</v>
      </c>
      <c r="L27">
        <f>TWOMCL!R27</f>
        <v>0</v>
      </c>
      <c r="M27">
        <f>EDWPCL!V27</f>
        <v>0</v>
      </c>
      <c r="N27">
        <f>'MSW BWN'!V27</f>
        <v>0.9392067999999999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12.96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1.2342719172684888</v>
      </c>
      <c r="AD27">
        <f t="shared" si="1"/>
        <v>139.02390049960522</v>
      </c>
      <c r="AE27">
        <f>'IDT-1'!E27</f>
        <v>0</v>
      </c>
      <c r="AF27" s="26"/>
      <c r="AG27">
        <f t="shared" si="2"/>
        <v>139.02390049960522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3.5789656168737358</v>
      </c>
      <c r="F28">
        <f>GT_Spot!S28</f>
        <v>0</v>
      </c>
      <c r="G28">
        <f>PPCL_NG!S28</f>
        <v>18.79</v>
      </c>
      <c r="H28">
        <f>PPCL_Spot!S28</f>
        <v>60.99</v>
      </c>
      <c r="I28">
        <f>Bawana_NG!S28</f>
        <v>31</v>
      </c>
      <c r="J28">
        <f>Bawana_RLNG!S28</f>
        <v>0</v>
      </c>
      <c r="K28">
        <f>Bawana_Spot!S28</f>
        <v>12</v>
      </c>
      <c r="L28">
        <f>TWOMCL!R28</f>
        <v>0</v>
      </c>
      <c r="M28">
        <f>EDWPCL!V28</f>
        <v>0</v>
      </c>
      <c r="N28">
        <f>'MSW BWN'!V28</f>
        <v>0.92352959999999984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12.11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1.226653957908489</v>
      </c>
      <c r="AD28">
        <f t="shared" si="1"/>
        <v>138.16584125896523</v>
      </c>
      <c r="AE28">
        <f>'IDT-1'!E28</f>
        <v>0</v>
      </c>
      <c r="AF28" s="26"/>
      <c r="AG28">
        <f t="shared" si="2"/>
        <v>138.16584125896523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3.5789656168737358</v>
      </c>
      <c r="F29">
        <f>GT_Spot!S29</f>
        <v>0</v>
      </c>
      <c r="G29">
        <f>PPCL_NG!S29</f>
        <v>18.79</v>
      </c>
      <c r="H29">
        <f>PPCL_Spot!S29</f>
        <v>60.99</v>
      </c>
      <c r="I29">
        <f>Bawana_NG!S29</f>
        <v>31</v>
      </c>
      <c r="J29">
        <f>Bawana_RLNG!S29</f>
        <v>0</v>
      </c>
      <c r="K29">
        <f>Bawana_Spot!S29</f>
        <v>12</v>
      </c>
      <c r="L29">
        <f>TWOMCL!R29</f>
        <v>0</v>
      </c>
      <c r="M29">
        <f>EDWPCL!V29</f>
        <v>0</v>
      </c>
      <c r="N29">
        <f>'MSW BWN'!V29</f>
        <v>0.85613799999999984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13.67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1.2397889118284888</v>
      </c>
      <c r="AD29">
        <f t="shared" si="1"/>
        <v>139.64531470504522</v>
      </c>
      <c r="AE29">
        <f>'IDT-1'!E29</f>
        <v>0</v>
      </c>
      <c r="AF29" s="26"/>
      <c r="AG29">
        <f t="shared" si="2"/>
        <v>139.64531470504522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3.5789656168737358</v>
      </c>
      <c r="F30">
        <f>GT_Spot!S30</f>
        <v>0</v>
      </c>
      <c r="G30">
        <f>PPCL_NG!S30</f>
        <v>18.79</v>
      </c>
      <c r="H30">
        <f>PPCL_Spot!S30</f>
        <v>60.99</v>
      </c>
      <c r="I30">
        <f>Bawana_NG!S30</f>
        <v>31</v>
      </c>
      <c r="J30">
        <f>Bawana_RLNG!S30</f>
        <v>0</v>
      </c>
      <c r="K30">
        <f>Bawana_Spot!S30</f>
        <v>12</v>
      </c>
      <c r="L30">
        <f>TWOMCL!R30</f>
        <v>0</v>
      </c>
      <c r="M30">
        <f>EDWPCL!V30</f>
        <v>0</v>
      </c>
      <c r="N30">
        <f>'MSW BWN'!V30</f>
        <v>0.78772839999999988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1.118890907348489</v>
      </c>
      <c r="AD30">
        <f t="shared" si="1"/>
        <v>126.02780310952525</v>
      </c>
      <c r="AE30">
        <f>'IDT-1'!E30</f>
        <v>0</v>
      </c>
      <c r="AF30" s="26"/>
      <c r="AG30">
        <f t="shared" si="2"/>
        <v>126.02780310952525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3.4144422672139756</v>
      </c>
      <c r="F31">
        <f>GT_Spot!S31</f>
        <v>0</v>
      </c>
      <c r="G31">
        <f>PPCL_NG!S31</f>
        <v>18.79</v>
      </c>
      <c r="H31">
        <f>PPCL_Spot!S31</f>
        <v>61.277053987789053</v>
      </c>
      <c r="I31">
        <f>Bawana_NG!S31</f>
        <v>31</v>
      </c>
      <c r="J31">
        <f>Bawana_RLNG!S31</f>
        <v>0</v>
      </c>
      <c r="K31">
        <f>Bawana_Spot!S31</f>
        <v>12</v>
      </c>
      <c r="L31">
        <f>TWOMCL!R31</f>
        <v>0</v>
      </c>
      <c r="M31">
        <f>EDWPCL!V31</f>
        <v>0</v>
      </c>
      <c r="N31">
        <f>'MSW BWN'!V31</f>
        <v>0.8756835999999999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28.53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1.6381510083898863</v>
      </c>
      <c r="AD31">
        <f t="shared" si="1"/>
        <v>124.24902884661313</v>
      </c>
      <c r="AE31">
        <f>'IDT-1'!E31</f>
        <v>0</v>
      </c>
      <c r="AF31" s="26"/>
      <c r="AG31">
        <f t="shared" si="2"/>
        <v>124.24902884661313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-30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3.4144422672139756</v>
      </c>
      <c r="F32">
        <f>GT_Spot!S32</f>
        <v>0</v>
      </c>
      <c r="G32">
        <f>PPCL_NG!S32</f>
        <v>18.79</v>
      </c>
      <c r="H32">
        <f>PPCL_Spot!S32</f>
        <v>61.277053987789053</v>
      </c>
      <c r="I32">
        <f>Bawana_NG!S32</f>
        <v>31</v>
      </c>
      <c r="J32">
        <f>Bawana_RLNG!S32</f>
        <v>0</v>
      </c>
      <c r="K32">
        <f>Bawana_Spot!S32</f>
        <v>12</v>
      </c>
      <c r="L32">
        <f>TWOMCL!R32</f>
        <v>0</v>
      </c>
      <c r="M32">
        <f>EDWPCL!V32</f>
        <v>0</v>
      </c>
      <c r="N32">
        <f>'MSW BWN'!V32</f>
        <v>0.86102439999999991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44.81</v>
      </c>
      <c r="Z32" s="75">
        <f>IEX!Q32</f>
        <v>0</v>
      </c>
      <c r="AA32" s="117">
        <f>STOA!K32</f>
        <v>4.82</v>
      </c>
      <c r="AB32" s="117">
        <f>-STOA!Q32</f>
        <v>0</v>
      </c>
      <c r="AC32">
        <f t="shared" si="0"/>
        <v>1.5573581817640267</v>
      </c>
      <c r="AD32">
        <f t="shared" si="1"/>
        <v>175.41516247323901</v>
      </c>
      <c r="AE32">
        <f>'IDT-1'!E32</f>
        <v>0</v>
      </c>
      <c r="AF32" s="26"/>
      <c r="AG32">
        <f t="shared" si="2"/>
        <v>175.41516247323901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1.8977350243342332</v>
      </c>
      <c r="F33">
        <f>GT_Spot!S33</f>
        <v>0</v>
      </c>
      <c r="G33">
        <f>PPCL_NG!S33</f>
        <v>18.79</v>
      </c>
      <c r="H33">
        <f>PPCL_Spot!S33</f>
        <v>61.277053987789053</v>
      </c>
      <c r="I33">
        <f>Bawana_NG!S33</f>
        <v>31</v>
      </c>
      <c r="J33">
        <f>Bawana_RLNG!S33</f>
        <v>0</v>
      </c>
      <c r="K33">
        <f>Bawana_Spot!S33</f>
        <v>12</v>
      </c>
      <c r="L33">
        <f>TWOMCL!R33</f>
        <v>0</v>
      </c>
      <c r="M33">
        <f>EDWPCL!V33</f>
        <v>0</v>
      </c>
      <c r="N33">
        <f>'MSW BWN'!V33</f>
        <v>0.88056999999999985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48.23</v>
      </c>
      <c r="Z33" s="75">
        <f>IEX!Q33</f>
        <v>0</v>
      </c>
      <c r="AA33" s="117">
        <f>STOA!K33</f>
        <v>9.65</v>
      </c>
      <c r="AB33" s="117">
        <f>-STOA!Q33</f>
        <v>0</v>
      </c>
      <c r="AC33">
        <f t="shared" si="0"/>
        <v>1.616783159306685</v>
      </c>
      <c r="AD33">
        <f t="shared" si="1"/>
        <v>182.10857585281659</v>
      </c>
      <c r="AE33">
        <f>'IDT-1'!E33</f>
        <v>0</v>
      </c>
      <c r="AF33" s="26"/>
      <c r="AG33">
        <f t="shared" si="2"/>
        <v>182.10857585281659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1.8977350243342332</v>
      </c>
      <c r="F34">
        <f>GT_Spot!S34</f>
        <v>0</v>
      </c>
      <c r="G34">
        <f>PPCL_NG!S34</f>
        <v>18.79</v>
      </c>
      <c r="H34">
        <f>PPCL_Spot!S34</f>
        <v>61.277053987789053</v>
      </c>
      <c r="I34">
        <f>Bawana_NG!S34</f>
        <v>31</v>
      </c>
      <c r="J34">
        <f>Bawana_RLNG!S34</f>
        <v>0</v>
      </c>
      <c r="K34">
        <f>Bawana_Spot!S34</f>
        <v>12</v>
      </c>
      <c r="L34">
        <f>TWOMCL!R34</f>
        <v>0</v>
      </c>
      <c r="M34">
        <f>EDWPCL!V34</f>
        <v>0</v>
      </c>
      <c r="N34">
        <f>'MSW BWN'!V34</f>
        <v>0.90296599999999971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48.23</v>
      </c>
      <c r="Z34" s="75">
        <f>IEX!Q34</f>
        <v>0</v>
      </c>
      <c r="AA34" s="117">
        <f>STOA!K34</f>
        <v>19.29</v>
      </c>
      <c r="AB34" s="117">
        <f>-STOA!Q34</f>
        <v>0</v>
      </c>
      <c r="AC34">
        <f t="shared" si="0"/>
        <v>1.701812244106685</v>
      </c>
      <c r="AD34">
        <f t="shared" si="1"/>
        <v>191.68594276801659</v>
      </c>
      <c r="AE34">
        <f>'IDT-1'!E34</f>
        <v>0</v>
      </c>
      <c r="AF34" s="26"/>
      <c r="AG34">
        <f t="shared" si="2"/>
        <v>191.68594276801659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1.8977350243342332</v>
      </c>
      <c r="F35">
        <f>GT_Spot!S35</f>
        <v>0</v>
      </c>
      <c r="G35">
        <f>PPCL_NG!S35</f>
        <v>18.79</v>
      </c>
      <c r="H35">
        <f>PPCL_Spot!S35</f>
        <v>61.277053987789053</v>
      </c>
      <c r="I35">
        <f>Bawana_NG!S35</f>
        <v>31</v>
      </c>
      <c r="J35">
        <f>Bawana_RLNG!S35</f>
        <v>0</v>
      </c>
      <c r="K35">
        <f>Bawana_Spot!S35</f>
        <v>12</v>
      </c>
      <c r="L35">
        <f>TWOMCL!R35</f>
        <v>0</v>
      </c>
      <c r="M35">
        <f>EDWPCL!V35</f>
        <v>0</v>
      </c>
      <c r="N35">
        <f>'MSW BWN'!V35</f>
        <v>0.8013695999999999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14.47</v>
      </c>
      <c r="Z35" s="75">
        <f>IEX!Q35</f>
        <v>0</v>
      </c>
      <c r="AA35" s="117">
        <f>STOA!K35</f>
        <v>28.94</v>
      </c>
      <c r="AB35" s="117">
        <f>-STOA!Q35</f>
        <v>0</v>
      </c>
      <c r="AC35">
        <f t="shared" si="0"/>
        <v>1.5775314710086383</v>
      </c>
      <c r="AD35">
        <f t="shared" si="1"/>
        <v>157.59862714111466</v>
      </c>
      <c r="AE35">
        <f>'IDT-1'!E35</f>
        <v>0</v>
      </c>
      <c r="AF35" s="26"/>
      <c r="AG35">
        <f t="shared" si="2"/>
        <v>157.59862714111466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-10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1.8977350243342332</v>
      </c>
      <c r="F36">
        <f>GT_Spot!S36</f>
        <v>0</v>
      </c>
      <c r="G36">
        <f>PPCL_NG!S36</f>
        <v>18.79</v>
      </c>
      <c r="H36">
        <f>PPCL_Spot!S36</f>
        <v>61.277053987789053</v>
      </c>
      <c r="I36">
        <f>Bawana_NG!S36</f>
        <v>31</v>
      </c>
      <c r="J36">
        <f>Bawana_RLNG!S36</f>
        <v>0</v>
      </c>
      <c r="K36">
        <f>Bawana_Spot!S36</f>
        <v>12</v>
      </c>
      <c r="L36">
        <f>TWOMCL!R36</f>
        <v>0</v>
      </c>
      <c r="M36">
        <f>EDWPCL!V36</f>
        <v>0</v>
      </c>
      <c r="N36">
        <f>'MSW BWN'!V36</f>
        <v>0.88443839999999996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53.05</v>
      </c>
      <c r="Z36" s="75">
        <f>IEX!Q36</f>
        <v>0</v>
      </c>
      <c r="AA36" s="117">
        <f>STOA!K36</f>
        <v>38.58</v>
      </c>
      <c r="AB36" s="117">
        <f>-STOA!Q36</f>
        <v>0</v>
      </c>
      <c r="AC36">
        <f t="shared" si="0"/>
        <v>1.9138172012266845</v>
      </c>
      <c r="AD36">
        <f t="shared" si="1"/>
        <v>215.56541021089654</v>
      </c>
      <c r="AE36">
        <f>'IDT-1'!E36</f>
        <v>0</v>
      </c>
      <c r="AF36" s="26"/>
      <c r="AG36">
        <f t="shared" si="2"/>
        <v>215.56541021089654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1.8977350243342332</v>
      </c>
      <c r="F37">
        <f>GT_Spot!S37</f>
        <v>0</v>
      </c>
      <c r="G37">
        <f>PPCL_NG!S37</f>
        <v>18.79</v>
      </c>
      <c r="H37">
        <f>PPCL_Spot!S37</f>
        <v>61.277053987789053</v>
      </c>
      <c r="I37">
        <f>Bawana_NG!S37</f>
        <v>31</v>
      </c>
      <c r="J37">
        <f>Bawana_RLNG!S37</f>
        <v>0</v>
      </c>
      <c r="K37">
        <f>Bawana_Spot!S37</f>
        <v>12</v>
      </c>
      <c r="L37">
        <f>TWOMCL!R37</f>
        <v>0</v>
      </c>
      <c r="M37">
        <f>EDWPCL!V37</f>
        <v>0</v>
      </c>
      <c r="N37">
        <f>'MSW BWN'!V37</f>
        <v>0.9919391999999998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53.05</v>
      </c>
      <c r="Z37" s="75">
        <f>IEX!Q37</f>
        <v>0</v>
      </c>
      <c r="AA37" s="117">
        <f>STOA!K37</f>
        <v>53.05</v>
      </c>
      <c r="AB37" s="117">
        <f>-STOA!Q37</f>
        <v>0</v>
      </c>
      <c r="AC37">
        <f t="shared" si="0"/>
        <v>2.0420992082666851</v>
      </c>
      <c r="AD37">
        <f t="shared" si="1"/>
        <v>230.01462900385661</v>
      </c>
      <c r="AE37">
        <f>'IDT-1'!E37</f>
        <v>0</v>
      </c>
      <c r="AF37" s="26"/>
      <c r="AG37">
        <f t="shared" si="2"/>
        <v>230.01462900385661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1.8977350243342332</v>
      </c>
      <c r="F38">
        <f>GT_Spot!S38</f>
        <v>0</v>
      </c>
      <c r="G38">
        <f>PPCL_NG!S38</f>
        <v>18.79</v>
      </c>
      <c r="H38">
        <f>PPCL_Spot!S38</f>
        <v>61.277053987789053</v>
      </c>
      <c r="I38">
        <f>Bawana_NG!S38</f>
        <v>31</v>
      </c>
      <c r="J38">
        <f>Bawana_RLNG!S38</f>
        <v>0</v>
      </c>
      <c r="K38">
        <f>Bawana_Spot!S38</f>
        <v>12</v>
      </c>
      <c r="L38">
        <f>TWOMCL!R38</f>
        <v>0</v>
      </c>
      <c r="M38">
        <f>EDWPCL!V38</f>
        <v>0</v>
      </c>
      <c r="N38">
        <f>'MSW BWN'!V38</f>
        <v>0.96954319999999972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72.349999999999994</v>
      </c>
      <c r="Z38" s="75">
        <f>IEX!Q38</f>
        <v>0</v>
      </c>
      <c r="AA38" s="117">
        <f>STOA!K38</f>
        <v>53.05</v>
      </c>
      <c r="AB38" s="117">
        <f>-STOA!Q38</f>
        <v>0</v>
      </c>
      <c r="AC38">
        <f t="shared" si="0"/>
        <v>2.211742123466685</v>
      </c>
      <c r="AD38">
        <f t="shared" si="1"/>
        <v>249.12259008865661</v>
      </c>
      <c r="AE38">
        <f>'IDT-1'!E38</f>
        <v>0</v>
      </c>
      <c r="AF38" s="26"/>
      <c r="AG38">
        <f t="shared" si="2"/>
        <v>249.12259008865661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1.8769383536774111</v>
      </c>
      <c r="F39">
        <f>GT_Spot!S39</f>
        <v>0</v>
      </c>
      <c r="G39">
        <f>PPCL_NG!S39</f>
        <v>18.79</v>
      </c>
      <c r="H39">
        <f>PPCL_Spot!S39</f>
        <v>61.277053987789053</v>
      </c>
      <c r="I39">
        <f>Bawana_NG!S39</f>
        <v>31</v>
      </c>
      <c r="J39">
        <f>Bawana_RLNG!S39</f>
        <v>0</v>
      </c>
      <c r="K39">
        <f>Bawana_Spot!S39</f>
        <v>12</v>
      </c>
      <c r="L39">
        <f>TWOMCL!R39</f>
        <v>0</v>
      </c>
      <c r="M39">
        <f>EDWPCL!V39</f>
        <v>0</v>
      </c>
      <c r="N39">
        <f>'MSW BWN'!V39</f>
        <v>0.93045199999999995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96.46</v>
      </c>
      <c r="Z39" s="75">
        <f>IEX!Q39</f>
        <v>0</v>
      </c>
      <c r="AA39" s="117">
        <f>STOA!K39</f>
        <v>53.05</v>
      </c>
      <c r="AB39" s="117">
        <f>-STOA!Q39</f>
        <v>0</v>
      </c>
      <c r="AC39">
        <f t="shared" si="0"/>
        <v>2.423383110204905</v>
      </c>
      <c r="AD39">
        <f t="shared" si="1"/>
        <v>272.96106123126157</v>
      </c>
      <c r="AE39">
        <f>'IDT-1'!E39</f>
        <v>0</v>
      </c>
      <c r="AF39" s="26"/>
      <c r="AG39">
        <f t="shared" si="2"/>
        <v>272.96106123126157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1.8200983146067415</v>
      </c>
      <c r="F40">
        <f>GT_Spot!S40</f>
        <v>0</v>
      </c>
      <c r="G40">
        <f>PPCL_NG!S40</f>
        <v>18.79</v>
      </c>
      <c r="H40">
        <f>PPCL_Spot!S40</f>
        <v>61.277053987789053</v>
      </c>
      <c r="I40">
        <f>Bawana_NG!S40</f>
        <v>31</v>
      </c>
      <c r="J40">
        <f>Bawana_RLNG!S40</f>
        <v>0</v>
      </c>
      <c r="K40">
        <f>Bawana_Spot!S40</f>
        <v>12</v>
      </c>
      <c r="L40">
        <f>TWOMCL!R40</f>
        <v>0</v>
      </c>
      <c r="M40">
        <f>EDWPCL!V40</f>
        <v>0</v>
      </c>
      <c r="N40">
        <f>'MSW BWN'!V40</f>
        <v>0.89034279999999988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57.88</v>
      </c>
      <c r="Z40" s="75">
        <f>IEX!Q40</f>
        <v>0</v>
      </c>
      <c r="AA40" s="117">
        <f>STOA!K40</f>
        <v>53.05</v>
      </c>
      <c r="AB40" s="117">
        <f>-STOA!Q40</f>
        <v>0</v>
      </c>
      <c r="AC40">
        <f t="shared" si="0"/>
        <v>2.1274165945120593</v>
      </c>
      <c r="AD40">
        <f t="shared" si="1"/>
        <v>229.58007850788374</v>
      </c>
      <c r="AE40">
        <f>'IDT-1'!E40</f>
        <v>0</v>
      </c>
      <c r="AF40" s="26"/>
      <c r="AG40">
        <f t="shared" si="2"/>
        <v>229.58007850788374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-5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1.8248771395078696</v>
      </c>
      <c r="F41">
        <f>GT_Spot!S41</f>
        <v>0</v>
      </c>
      <c r="G41">
        <f>PPCL_NG!S41</f>
        <v>18.79</v>
      </c>
      <c r="H41">
        <f>PPCL_Spot!S41</f>
        <v>61.277053987789053</v>
      </c>
      <c r="I41">
        <f>Bawana_NG!S41</f>
        <v>31</v>
      </c>
      <c r="J41">
        <f>Bawana_RLNG!S41</f>
        <v>0</v>
      </c>
      <c r="K41">
        <f>Bawana_Spot!S41</f>
        <v>12</v>
      </c>
      <c r="L41">
        <f>TWOMCL!R41</f>
        <v>0</v>
      </c>
      <c r="M41">
        <f>EDWPCL!V41</f>
        <v>0</v>
      </c>
      <c r="N41">
        <f>'MSW BWN'!V41</f>
        <v>0.78284199999999993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91.64</v>
      </c>
      <c r="Z41" s="75">
        <f>IEX!Q41</f>
        <v>0</v>
      </c>
      <c r="AA41" s="117">
        <f>STOA!K41</f>
        <v>53.05</v>
      </c>
      <c r="AB41" s="117">
        <f>-STOA!Q41</f>
        <v>0</v>
      </c>
      <c r="AC41">
        <f t="shared" si="0"/>
        <v>2.3792100035202131</v>
      </c>
      <c r="AD41">
        <f t="shared" si="1"/>
        <v>267.98556312377673</v>
      </c>
      <c r="AE41">
        <f>'IDT-1'!E41</f>
        <v>0</v>
      </c>
      <c r="AF41" s="26"/>
      <c r="AG41">
        <f t="shared" si="2"/>
        <v>267.98556312377673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1.8248771395078696</v>
      </c>
      <c r="F42">
        <f>GT_Spot!S42</f>
        <v>0</v>
      </c>
      <c r="G42">
        <f>PPCL_NG!S42</f>
        <v>18.79</v>
      </c>
      <c r="H42">
        <f>PPCL_Spot!S42</f>
        <v>61.277053987789053</v>
      </c>
      <c r="I42">
        <f>Bawana_NG!S42</f>
        <v>31</v>
      </c>
      <c r="J42">
        <f>Bawana_RLNG!S42</f>
        <v>0</v>
      </c>
      <c r="K42">
        <f>Bawana_Spot!S42</f>
        <v>12</v>
      </c>
      <c r="L42">
        <f>TWOMCL!R42</f>
        <v>0</v>
      </c>
      <c r="M42">
        <f>EDWPCL!V42</f>
        <v>0</v>
      </c>
      <c r="N42">
        <f>'MSW BWN'!V42</f>
        <v>0.74476879999999979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96.46</v>
      </c>
      <c r="Z42" s="75">
        <f>IEX!Q42</f>
        <v>0</v>
      </c>
      <c r="AA42" s="117">
        <f>STOA!K42</f>
        <v>53.05</v>
      </c>
      <c r="AB42" s="117">
        <f>-STOA!Q42</f>
        <v>0</v>
      </c>
      <c r="AC42">
        <f t="shared" si="0"/>
        <v>2.421290959360213</v>
      </c>
      <c r="AD42">
        <f t="shared" si="1"/>
        <v>272.72540896793674</v>
      </c>
      <c r="AE42">
        <f>'IDT-1'!E42</f>
        <v>0</v>
      </c>
      <c r="AF42" s="26"/>
      <c r="AG42">
        <f t="shared" si="2"/>
        <v>272.72540896793674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1.8248771395078696</v>
      </c>
      <c r="F43">
        <f>GT_Spot!S43</f>
        <v>0</v>
      </c>
      <c r="G43">
        <f>PPCL_NG!S43</f>
        <v>18.79</v>
      </c>
      <c r="H43">
        <f>PPCL_Spot!S43</f>
        <v>61.277053987789053</v>
      </c>
      <c r="I43">
        <f>Bawana_NG!S43</f>
        <v>31</v>
      </c>
      <c r="J43">
        <f>Bawana_RLNG!S43</f>
        <v>0</v>
      </c>
      <c r="K43">
        <f>Bawana_Spot!S43</f>
        <v>12</v>
      </c>
      <c r="L43">
        <f>TWOMCL!R43</f>
        <v>0</v>
      </c>
      <c r="M43">
        <f>EDWPCL!V43</f>
        <v>0</v>
      </c>
      <c r="N43">
        <f>'MSW BWN'!V43</f>
        <v>0.7525056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106.11</v>
      </c>
      <c r="Z43" s="75">
        <f>IEX!Q43</f>
        <v>0</v>
      </c>
      <c r="AA43" s="117">
        <f>STOA!K43</f>
        <v>61.74</v>
      </c>
      <c r="AB43" s="117">
        <f>-STOA!Q43</f>
        <v>0</v>
      </c>
      <c r="AC43">
        <f t="shared" si="0"/>
        <v>2.5827510432002132</v>
      </c>
      <c r="AD43">
        <f t="shared" si="1"/>
        <v>290.91168568409671</v>
      </c>
      <c r="AE43">
        <f>'IDT-1'!E43</f>
        <v>0</v>
      </c>
      <c r="AF43" s="26"/>
      <c r="AG43">
        <f t="shared" si="2"/>
        <v>290.91168568409671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1.8248771395078696</v>
      </c>
      <c r="F44">
        <f>GT_Spot!S44</f>
        <v>0</v>
      </c>
      <c r="G44">
        <f>PPCL_NG!S44</f>
        <v>18.79</v>
      </c>
      <c r="H44">
        <f>PPCL_Spot!S44</f>
        <v>61.277053987789053</v>
      </c>
      <c r="I44">
        <f>Bawana_NG!S44</f>
        <v>31</v>
      </c>
      <c r="J44">
        <f>Bawana_RLNG!S44</f>
        <v>0</v>
      </c>
      <c r="K44">
        <f>Bawana_Spot!S44</f>
        <v>12</v>
      </c>
      <c r="L44">
        <f>TWOMCL!R44</f>
        <v>0</v>
      </c>
      <c r="M44">
        <f>EDWPCL!V44</f>
        <v>0</v>
      </c>
      <c r="N44">
        <f>'MSW BWN'!V44</f>
        <v>0.80727399999999983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139.86000000000001</v>
      </c>
      <c r="Z44" s="75">
        <f>IEX!Q44</f>
        <v>0</v>
      </c>
      <c r="AA44" s="117">
        <f>STOA!K44</f>
        <v>61.74</v>
      </c>
      <c r="AB44" s="117">
        <f>-STOA!Q44</f>
        <v>0</v>
      </c>
      <c r="AC44">
        <f t="shared" si="0"/>
        <v>2.8802330051202132</v>
      </c>
      <c r="AD44">
        <f t="shared" si="1"/>
        <v>324.41897212217674</v>
      </c>
      <c r="AE44">
        <f>'IDT-1'!E44</f>
        <v>0</v>
      </c>
      <c r="AF44" s="26"/>
      <c r="AG44">
        <f t="shared" si="2"/>
        <v>324.41897212217674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1.8248771395078696</v>
      </c>
      <c r="F45">
        <f>GT_Spot!S45</f>
        <v>0</v>
      </c>
      <c r="G45">
        <f>PPCL_NG!S45</f>
        <v>18.79</v>
      </c>
      <c r="H45">
        <f>PPCL_Spot!S45</f>
        <v>61.277053987789053</v>
      </c>
      <c r="I45">
        <f>Bawana_NG!S45</f>
        <v>31</v>
      </c>
      <c r="J45">
        <f>Bawana_RLNG!S45</f>
        <v>0</v>
      </c>
      <c r="K45">
        <f>Bawana_Spot!S45</f>
        <v>12</v>
      </c>
      <c r="L45">
        <f>TWOMCL!R45</f>
        <v>0</v>
      </c>
      <c r="M45">
        <f>EDWPCL!V45</f>
        <v>0</v>
      </c>
      <c r="N45">
        <f>'MSW BWN'!V45</f>
        <v>0.87181519999999979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198.70999999999998</v>
      </c>
      <c r="AB45" s="117">
        <f>-STOA!Q45</f>
        <v>0</v>
      </c>
      <c r="AC45">
        <f t="shared" si="0"/>
        <v>3.2104940685680257</v>
      </c>
      <c r="AD45">
        <f t="shared" si="1"/>
        <v>281.26325225872887</v>
      </c>
      <c r="AE45">
        <f>'IDT-1'!E45</f>
        <v>0</v>
      </c>
      <c r="AF45" s="26"/>
      <c r="AG45">
        <f t="shared" si="2"/>
        <v>281.26325225872887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-40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1.8248771395078696</v>
      </c>
      <c r="F46">
        <f>GT_Spot!S46</f>
        <v>0</v>
      </c>
      <c r="G46">
        <f>PPCL_NG!S46</f>
        <v>18.79</v>
      </c>
      <c r="H46">
        <f>PPCL_Spot!S46</f>
        <v>61.277053987789053</v>
      </c>
      <c r="I46">
        <f>Bawana_NG!S46</f>
        <v>31</v>
      </c>
      <c r="J46">
        <f>Bawana_RLNG!S46</f>
        <v>0</v>
      </c>
      <c r="K46">
        <f>Bawana_Spot!S46</f>
        <v>12</v>
      </c>
      <c r="L46">
        <f>TWOMCL!R46</f>
        <v>0</v>
      </c>
      <c r="M46">
        <f>EDWPCL!V46</f>
        <v>0</v>
      </c>
      <c r="N46">
        <f>'MSW BWN'!V46</f>
        <v>0.91762519999999981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198.70999999999998</v>
      </c>
      <c r="AB46" s="117">
        <f>-STOA!Q46</f>
        <v>0</v>
      </c>
      <c r="AC46">
        <f t="shared" si="0"/>
        <v>2.8557720956802126</v>
      </c>
      <c r="AD46">
        <f t="shared" si="1"/>
        <v>321.66378423161666</v>
      </c>
      <c r="AE46">
        <f>'IDT-1'!E46</f>
        <v>0</v>
      </c>
      <c r="AF46" s="26"/>
      <c r="AG46">
        <f t="shared" si="2"/>
        <v>321.66378423161666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1.8248771395078696</v>
      </c>
      <c r="F47">
        <f>GT_Spot!S47</f>
        <v>0</v>
      </c>
      <c r="G47">
        <f>PPCL_NG!S47</f>
        <v>18.79</v>
      </c>
      <c r="H47">
        <f>PPCL_Spot!S47</f>
        <v>61.277053987789053</v>
      </c>
      <c r="I47">
        <f>Bawana_NG!S47</f>
        <v>31</v>
      </c>
      <c r="J47">
        <f>Bawana_RLNG!S47</f>
        <v>0</v>
      </c>
      <c r="K47">
        <f>Bawana_Spot!S47</f>
        <v>12</v>
      </c>
      <c r="L47">
        <f>TWOMCL!R47</f>
        <v>0</v>
      </c>
      <c r="M47">
        <f>EDWPCL!V47</f>
        <v>0</v>
      </c>
      <c r="N47">
        <f>'MSW BWN'!V47</f>
        <v>0.96547119999999975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198.70999999999998</v>
      </c>
      <c r="AB47" s="117">
        <f>-STOA!Q47</f>
        <v>0</v>
      </c>
      <c r="AC47">
        <f t="shared" si="0"/>
        <v>2.856193140480213</v>
      </c>
      <c r="AD47">
        <f t="shared" si="1"/>
        <v>321.71120918681669</v>
      </c>
      <c r="AE47">
        <f>'IDT-1'!E47</f>
        <v>0</v>
      </c>
      <c r="AF47" s="26"/>
      <c r="AG47">
        <f t="shared" si="2"/>
        <v>321.71120918681669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1.7641803910217804</v>
      </c>
      <c r="F48">
        <f>GT_Spot!S48</f>
        <v>0</v>
      </c>
      <c r="G48">
        <f>PPCL_NG!S48</f>
        <v>18.79</v>
      </c>
      <c r="H48">
        <f>PPCL_Spot!S48</f>
        <v>61.277053987789053</v>
      </c>
      <c r="I48">
        <f>Bawana_NG!S48</f>
        <v>31</v>
      </c>
      <c r="J48">
        <f>Bawana_RLNG!S48</f>
        <v>0</v>
      </c>
      <c r="K48">
        <f>Bawana_Spot!S48</f>
        <v>12</v>
      </c>
      <c r="L48">
        <f>TWOMCL!R48</f>
        <v>0</v>
      </c>
      <c r="M48">
        <f>EDWPCL!V48</f>
        <v>0</v>
      </c>
      <c r="N48">
        <f>'MSW BWN'!V48</f>
        <v>0.94796159999999974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198.70999999999998</v>
      </c>
      <c r="AB48" s="117">
        <f>-STOA!Q48</f>
        <v>0</v>
      </c>
      <c r="AC48">
        <f t="shared" si="0"/>
        <v>2.8555049246135353</v>
      </c>
      <c r="AD48">
        <f t="shared" si="1"/>
        <v>321.6336910541973</v>
      </c>
      <c r="AE48">
        <f>'IDT-1'!E48</f>
        <v>0</v>
      </c>
      <c r="AF48" s="26"/>
      <c r="AG48">
        <f t="shared" si="2"/>
        <v>321.6336910541973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1.7641273885536128</v>
      </c>
      <c r="F49">
        <f>GT_Spot!S49</f>
        <v>0</v>
      </c>
      <c r="G49">
        <f>PPCL_NG!S49</f>
        <v>18.79</v>
      </c>
      <c r="H49">
        <f>PPCL_Spot!S49</f>
        <v>63.023029953363142</v>
      </c>
      <c r="I49">
        <f>Bawana_NG!S49</f>
        <v>31</v>
      </c>
      <c r="J49">
        <f>Bawana_RLNG!S49</f>
        <v>0</v>
      </c>
      <c r="K49">
        <f>Bawana_Spot!S49</f>
        <v>12</v>
      </c>
      <c r="L49">
        <f>TWOMCL!R49</f>
        <v>0</v>
      </c>
      <c r="M49">
        <f>EDWPCL!V49</f>
        <v>0</v>
      </c>
      <c r="N49">
        <f>'MSW BWN'!V49</f>
        <v>0.91477479999999989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19.29</v>
      </c>
      <c r="Z49" s="75">
        <f>IEX!Q49</f>
        <v>0</v>
      </c>
      <c r="AA49" s="117">
        <f>STOA!K49</f>
        <v>198.70999999999998</v>
      </c>
      <c r="AB49" s="117">
        <f>-STOA!Q49</f>
        <v>0</v>
      </c>
      <c r="AC49">
        <f t="shared" si="0"/>
        <v>3.0403290028488676</v>
      </c>
      <c r="AD49">
        <f t="shared" si="1"/>
        <v>342.45160313906791</v>
      </c>
      <c r="AE49">
        <f>'IDT-1'!E49</f>
        <v>0</v>
      </c>
      <c r="AF49" s="26"/>
      <c r="AG49">
        <f t="shared" si="2"/>
        <v>342.45160313906791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1.7642931117994483</v>
      </c>
      <c r="F50">
        <f>GT_Spot!S50</f>
        <v>0</v>
      </c>
      <c r="G50">
        <f>PPCL_NG!S50</f>
        <v>18.79</v>
      </c>
      <c r="H50">
        <f>PPCL_Spot!S50</f>
        <v>61.277053987789053</v>
      </c>
      <c r="I50">
        <f>Bawana_NG!S50</f>
        <v>31</v>
      </c>
      <c r="J50">
        <f>Bawana_RLNG!S50</f>
        <v>0</v>
      </c>
      <c r="K50">
        <f>Bawana_Spot!S50</f>
        <v>12</v>
      </c>
      <c r="L50">
        <f>TWOMCL!R50</f>
        <v>0</v>
      </c>
      <c r="M50">
        <f>EDWPCL!V50</f>
        <v>0</v>
      </c>
      <c r="N50">
        <f>'MSW BWN'!V50</f>
        <v>0.89909759999999994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198.70999999999998</v>
      </c>
      <c r="AB50" s="117">
        <f>-STOA!Q50</f>
        <v>0</v>
      </c>
      <c r="AC50">
        <f t="shared" si="0"/>
        <v>3.1214197390222389</v>
      </c>
      <c r="AD50">
        <f t="shared" si="1"/>
        <v>291.31902496056625</v>
      </c>
      <c r="AE50">
        <f>'IDT-1'!E50</f>
        <v>0</v>
      </c>
      <c r="AF50" s="26"/>
      <c r="AG50">
        <f t="shared" si="2"/>
        <v>291.31902496056625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-30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1.7641146932442417</v>
      </c>
      <c r="F51">
        <f>GT_Spot!S51</f>
        <v>0</v>
      </c>
      <c r="G51">
        <f>PPCL_NG!S51</f>
        <v>18.79</v>
      </c>
      <c r="H51">
        <f>PPCL_Spot!S51</f>
        <v>63.023029953363142</v>
      </c>
      <c r="I51">
        <f>Bawana_NG!S51</f>
        <v>31</v>
      </c>
      <c r="J51">
        <f>Bawana_RLNG!S51</f>
        <v>0</v>
      </c>
      <c r="K51">
        <f>Bawana_Spot!S51</f>
        <v>12</v>
      </c>
      <c r="L51">
        <f>TWOMCL!R51</f>
        <v>0</v>
      </c>
      <c r="M51">
        <f>EDWPCL!V51</f>
        <v>0</v>
      </c>
      <c r="N51">
        <f>'MSW BWN'!V51</f>
        <v>0.9489795999999997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198.70999999999998</v>
      </c>
      <c r="AB51" s="117">
        <f>-STOA!Q51</f>
        <v>0</v>
      </c>
      <c r="AC51">
        <f t="shared" si="0"/>
        <v>2.8708778933701447</v>
      </c>
      <c r="AD51">
        <f t="shared" si="1"/>
        <v>323.36524635323718</v>
      </c>
      <c r="AE51">
        <f>'IDT-1'!E51</f>
        <v>0</v>
      </c>
      <c r="AF51" s="26"/>
      <c r="AG51">
        <f t="shared" si="2"/>
        <v>323.36524635323718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1.7636395414902153</v>
      </c>
      <c r="F52">
        <f>GT_Spot!S52</f>
        <v>0</v>
      </c>
      <c r="G52">
        <f>PPCL_NG!S52</f>
        <v>18.79</v>
      </c>
      <c r="H52">
        <f>PPCL_Spot!S52</f>
        <v>61.15</v>
      </c>
      <c r="I52">
        <f>Bawana_NG!S52</f>
        <v>31</v>
      </c>
      <c r="J52">
        <f>Bawana_RLNG!S52</f>
        <v>0</v>
      </c>
      <c r="K52">
        <f>Bawana_Spot!S52</f>
        <v>12</v>
      </c>
      <c r="L52">
        <f>TWOMCL!R52</f>
        <v>0</v>
      </c>
      <c r="M52">
        <f>EDWPCL!V52</f>
        <v>0</v>
      </c>
      <c r="N52">
        <f>'MSW BWN'!V52</f>
        <v>0.95569839999999984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198.70999999999998</v>
      </c>
      <c r="AB52" s="117">
        <f>-STOA!Q52</f>
        <v>0</v>
      </c>
      <c r="AC52">
        <f t="shared" si="0"/>
        <v>2.8544501738851138</v>
      </c>
      <c r="AD52">
        <f t="shared" si="1"/>
        <v>321.51488776760505</v>
      </c>
      <c r="AE52">
        <f>'IDT-1'!E52</f>
        <v>0</v>
      </c>
      <c r="AF52" s="26"/>
      <c r="AG52">
        <f t="shared" si="2"/>
        <v>321.51488776760505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1.7636395414902153</v>
      </c>
      <c r="F53">
        <f>GT_Spot!S53</f>
        <v>0</v>
      </c>
      <c r="G53">
        <f>PPCL_NG!S53</f>
        <v>18.79</v>
      </c>
      <c r="H53">
        <f>PPCL_Spot!S53</f>
        <v>61.15</v>
      </c>
      <c r="I53">
        <f>Bawana_NG!S53</f>
        <v>31.04</v>
      </c>
      <c r="J53">
        <f>Bawana_RLNG!S53</f>
        <v>0</v>
      </c>
      <c r="K53">
        <f>Bawana_Spot!S53</f>
        <v>12</v>
      </c>
      <c r="L53">
        <f>TWOMCL!R53</f>
        <v>0</v>
      </c>
      <c r="M53">
        <f>EDWPCL!V53</f>
        <v>0</v>
      </c>
      <c r="N53">
        <f>'MSW BWN'!V53</f>
        <v>0.95773439999999976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198.70999999999998</v>
      </c>
      <c r="AB53" s="117">
        <f>-STOA!Q53</f>
        <v>0</v>
      </c>
      <c r="AC53">
        <f t="shared" si="0"/>
        <v>2.8548200906851138</v>
      </c>
      <c r="AD53">
        <f t="shared" si="1"/>
        <v>321.55655385080507</v>
      </c>
      <c r="AE53">
        <f>'IDT-1'!E53</f>
        <v>0</v>
      </c>
      <c r="AF53" s="26"/>
      <c r="AG53">
        <f t="shared" si="2"/>
        <v>321.55655385080507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1.7092207019631169</v>
      </c>
      <c r="F54">
        <f>GT_Spot!S54</f>
        <v>0</v>
      </c>
      <c r="G54">
        <f>PPCL_NG!S54</f>
        <v>18.79</v>
      </c>
      <c r="H54">
        <f>PPCL_Spot!S54</f>
        <v>63.023029953363142</v>
      </c>
      <c r="I54">
        <f>Bawana_NG!S54</f>
        <v>31.04</v>
      </c>
      <c r="J54">
        <f>Bawana_RLNG!S54</f>
        <v>0</v>
      </c>
      <c r="K54">
        <f>Bawana_Spot!S54</f>
        <v>12</v>
      </c>
      <c r="L54">
        <f>TWOMCL!R54</f>
        <v>0</v>
      </c>
      <c r="M54">
        <f>EDWPCL!V54</f>
        <v>0</v>
      </c>
      <c r="N54">
        <f>'MSW BWN'!V54</f>
        <v>0.87751599999999985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14.47</v>
      </c>
      <c r="Z54" s="75">
        <f>IEX!Q54</f>
        <v>0</v>
      </c>
      <c r="AA54" s="117">
        <f>STOA!K54</f>
        <v>198.70999999999998</v>
      </c>
      <c r="AB54" s="117">
        <f>-STOA!Q54</f>
        <v>0</v>
      </c>
      <c r="AC54">
        <f t="shared" si="0"/>
        <v>2.9974539465668713</v>
      </c>
      <c r="AD54">
        <f t="shared" si="1"/>
        <v>337.62231270875941</v>
      </c>
      <c r="AE54">
        <f>'IDT-1'!E54</f>
        <v>0</v>
      </c>
      <c r="AF54" s="26"/>
      <c r="AG54">
        <f t="shared" si="2"/>
        <v>337.62231270875941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1.7092207019631172</v>
      </c>
      <c r="F55">
        <f>GT_Spot!S55</f>
        <v>0</v>
      </c>
      <c r="G55">
        <f>PPCL_NG!S55</f>
        <v>18.79</v>
      </c>
      <c r="H55">
        <f>PPCL_Spot!S55</f>
        <v>63.023029953363142</v>
      </c>
      <c r="I55">
        <f>Bawana_NG!S55</f>
        <v>31.04</v>
      </c>
      <c r="J55">
        <f>Bawana_RLNG!S55</f>
        <v>0</v>
      </c>
      <c r="K55">
        <f>Bawana_Spot!S55</f>
        <v>12</v>
      </c>
      <c r="L55">
        <f>TWOMCL!R55</f>
        <v>0</v>
      </c>
      <c r="M55">
        <f>EDWPCL!V55</f>
        <v>0</v>
      </c>
      <c r="N55">
        <f>'MSW BWN'!V55</f>
        <v>0.88830679999999984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198.70999999999998</v>
      </c>
      <c r="AB55" s="117">
        <f>-STOA!Q55</f>
        <v>0</v>
      </c>
      <c r="AC55">
        <f t="shared" si="0"/>
        <v>3.1365567312727305</v>
      </c>
      <c r="AD55">
        <f t="shared" si="1"/>
        <v>293.02400072405351</v>
      </c>
      <c r="AE55">
        <f>'IDT-1'!E55</f>
        <v>0</v>
      </c>
      <c r="AF55" s="26"/>
      <c r="AG55">
        <f t="shared" si="2"/>
        <v>293.02400072405351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-30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1.6830458060678168</v>
      </c>
      <c r="F56">
        <f>GT_Spot!S56</f>
        <v>0</v>
      </c>
      <c r="G56">
        <f>PPCL_NG!S56</f>
        <v>18.79</v>
      </c>
      <c r="H56">
        <f>PPCL_Spot!S56</f>
        <v>63.023029953363142</v>
      </c>
      <c r="I56">
        <f>Bawana_NG!S56</f>
        <v>31.04</v>
      </c>
      <c r="J56">
        <f>Bawana_RLNG!S56</f>
        <v>0</v>
      </c>
      <c r="K56">
        <f>Bawana_Spot!S56</f>
        <v>12</v>
      </c>
      <c r="L56">
        <f>TWOMCL!R56</f>
        <v>0</v>
      </c>
      <c r="M56">
        <f>EDWPCL!V56</f>
        <v>0</v>
      </c>
      <c r="N56">
        <f>'MSW BWN'!V56</f>
        <v>0.92251159999999977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198.70999999999998</v>
      </c>
      <c r="AB56" s="117">
        <f>-STOA!Q56</f>
        <v>0</v>
      </c>
      <c r="AC56">
        <f t="shared" si="0"/>
        <v>2.8702835687629924</v>
      </c>
      <c r="AD56">
        <f t="shared" si="1"/>
        <v>323.29830379066794</v>
      </c>
      <c r="AE56">
        <f>'IDT-1'!E56</f>
        <v>0</v>
      </c>
      <c r="AF56" s="26"/>
      <c r="AG56">
        <f t="shared" si="2"/>
        <v>323.29830379066794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1.6830458060678168</v>
      </c>
      <c r="F57">
        <f>GT_Spot!S57</f>
        <v>0</v>
      </c>
      <c r="G57">
        <f>PPCL_NG!S57</f>
        <v>18.79</v>
      </c>
      <c r="H57">
        <f>PPCL_Spot!S57</f>
        <v>63.023029953363142</v>
      </c>
      <c r="I57">
        <f>Bawana_NG!S57</f>
        <v>31.04</v>
      </c>
      <c r="J57">
        <f>Bawana_RLNG!S57</f>
        <v>0</v>
      </c>
      <c r="K57">
        <f>Bawana_Spot!S57</f>
        <v>12</v>
      </c>
      <c r="L57">
        <f>TWOMCL!R57</f>
        <v>0</v>
      </c>
      <c r="M57">
        <f>EDWPCL!V57</f>
        <v>0</v>
      </c>
      <c r="N57">
        <f>'MSW BWN'!V57</f>
        <v>0.95182999999999984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198.70999999999998</v>
      </c>
      <c r="AB57" s="117">
        <f>-STOA!Q57</f>
        <v>0</v>
      </c>
      <c r="AC57">
        <f t="shared" si="0"/>
        <v>2.8705415706829922</v>
      </c>
      <c r="AD57">
        <f t="shared" si="1"/>
        <v>323.32736418874794</v>
      </c>
      <c r="AE57">
        <f>'IDT-1'!E57</f>
        <v>0</v>
      </c>
      <c r="AF57" s="26"/>
      <c r="AG57">
        <f t="shared" si="2"/>
        <v>323.32736418874794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1.6913835511101467</v>
      </c>
      <c r="F58">
        <f>GT_Spot!S58</f>
        <v>0</v>
      </c>
      <c r="G58">
        <f>PPCL_NG!S58</f>
        <v>18.79</v>
      </c>
      <c r="H58">
        <f>PPCL_Spot!S58</f>
        <v>63.023029953363142</v>
      </c>
      <c r="I58">
        <f>Bawana_NG!S58</f>
        <v>31.04</v>
      </c>
      <c r="J58">
        <f>Bawana_RLNG!S58</f>
        <v>0</v>
      </c>
      <c r="K58">
        <f>Bawana_Spot!S58</f>
        <v>12.00080187103241</v>
      </c>
      <c r="L58">
        <f>TWOMCL!R58</f>
        <v>0</v>
      </c>
      <c r="M58">
        <f>EDWPCL!V58</f>
        <v>0</v>
      </c>
      <c r="N58">
        <f>'MSW BWN'!V58</f>
        <v>0.94205719999999982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198.70999999999998</v>
      </c>
      <c r="AB58" s="117">
        <f>-STOA!Q58</f>
        <v>0</v>
      </c>
      <c r="AC58">
        <f t="shared" si="0"/>
        <v>2.8705359986644501</v>
      </c>
      <c r="AD58">
        <f t="shared" si="1"/>
        <v>323.32673657684126</v>
      </c>
      <c r="AE58">
        <f>'IDT-1'!E58</f>
        <v>0</v>
      </c>
      <c r="AF58" s="26"/>
      <c r="AG58">
        <f t="shared" si="2"/>
        <v>323.32673657684126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1.6913835511101467</v>
      </c>
      <c r="F59">
        <f>GT_Spot!S59</f>
        <v>0</v>
      </c>
      <c r="G59">
        <f>PPCL_NG!S59</f>
        <v>18.79</v>
      </c>
      <c r="H59">
        <f>PPCL_Spot!S59</f>
        <v>63.023029953363142</v>
      </c>
      <c r="I59">
        <f>Bawana_NG!S59</f>
        <v>31.04</v>
      </c>
      <c r="J59">
        <f>Bawana_RLNG!S59</f>
        <v>0</v>
      </c>
      <c r="K59">
        <f>Bawana_Spot!S59</f>
        <v>12</v>
      </c>
      <c r="L59">
        <f>TWOMCL!R59</f>
        <v>0</v>
      </c>
      <c r="M59">
        <f>EDWPCL!V59</f>
        <v>0</v>
      </c>
      <c r="N59">
        <f>'MSW BWN'!V59</f>
        <v>0.97524399999999989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27.97</v>
      </c>
      <c r="Z59" s="75">
        <f>IEX!Q59</f>
        <v>0</v>
      </c>
      <c r="AA59" s="117">
        <f>STOA!K59</f>
        <v>198.70999999999998</v>
      </c>
      <c r="AB59" s="117">
        <f>-STOA!Q59</f>
        <v>0</v>
      </c>
      <c r="AC59">
        <f t="shared" si="0"/>
        <v>3.1169569860393653</v>
      </c>
      <c r="AD59">
        <f t="shared" si="1"/>
        <v>351.08270051843391</v>
      </c>
      <c r="AE59">
        <f>'IDT-1'!E59</f>
        <v>0</v>
      </c>
      <c r="AF59" s="26"/>
      <c r="AG59">
        <f t="shared" si="2"/>
        <v>351.08270051843391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1.6913835511101467</v>
      </c>
      <c r="F60">
        <f>GT_Spot!S60</f>
        <v>0</v>
      </c>
      <c r="G60">
        <f>PPCL_NG!S60</f>
        <v>18.79</v>
      </c>
      <c r="H60">
        <f>PPCL_Spot!S60</f>
        <v>63.023029953363142</v>
      </c>
      <c r="I60">
        <f>Bawana_NG!S60</f>
        <v>31.04</v>
      </c>
      <c r="J60">
        <f>Bawana_RLNG!S60</f>
        <v>0</v>
      </c>
      <c r="K60">
        <f>Bawana_Spot!S60</f>
        <v>12</v>
      </c>
      <c r="L60">
        <f>TWOMCL!R60</f>
        <v>0</v>
      </c>
      <c r="M60">
        <f>EDWPCL!V60</f>
        <v>0</v>
      </c>
      <c r="N60">
        <f>'MSW BWN'!V60</f>
        <v>0.91864319999999977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198.70999999999998</v>
      </c>
      <c r="AB60" s="117">
        <f>-STOA!Q60</f>
        <v>0</v>
      </c>
      <c r="AC60">
        <f t="shared" si="0"/>
        <v>3.1366667246652247</v>
      </c>
      <c r="AD60">
        <f t="shared" si="1"/>
        <v>293.03638997980801</v>
      </c>
      <c r="AE60">
        <f>'IDT-1'!E60</f>
        <v>0</v>
      </c>
      <c r="AF60" s="26"/>
      <c r="AG60">
        <f t="shared" si="2"/>
        <v>293.03638997980801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-30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1.6913835511101467</v>
      </c>
      <c r="F61">
        <f>GT_Spot!S61</f>
        <v>0</v>
      </c>
      <c r="G61">
        <f>PPCL_NG!S61</f>
        <v>18.79</v>
      </c>
      <c r="H61">
        <f>PPCL_Spot!S61</f>
        <v>63.023029953363142</v>
      </c>
      <c r="I61">
        <f>Bawana_NG!S61</f>
        <v>31.04</v>
      </c>
      <c r="J61">
        <f>Bawana_RLNG!S61</f>
        <v>0</v>
      </c>
      <c r="K61">
        <f>Bawana_Spot!S61</f>
        <v>12</v>
      </c>
      <c r="L61">
        <f>TWOMCL!R61</f>
        <v>0</v>
      </c>
      <c r="M61">
        <f>EDWPCL!V61</f>
        <v>0</v>
      </c>
      <c r="N61">
        <f>'MSW BWN'!V61</f>
        <v>0.92841599999999969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198.70999999999998</v>
      </c>
      <c r="AB61" s="117">
        <f>-STOA!Q61</f>
        <v>0</v>
      </c>
      <c r="AC61">
        <f t="shared" si="0"/>
        <v>2.8704088996393651</v>
      </c>
      <c r="AD61">
        <f t="shared" si="1"/>
        <v>323.3124206048339</v>
      </c>
      <c r="AE61">
        <f>'IDT-1'!E61</f>
        <v>0</v>
      </c>
      <c r="AF61" s="26"/>
      <c r="AG61">
        <f t="shared" si="2"/>
        <v>323.3124206048339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1.6642345986309892</v>
      </c>
      <c r="F62">
        <f>GT_Spot!S62</f>
        <v>0</v>
      </c>
      <c r="G62">
        <f>PPCL_NG!S62</f>
        <v>18.79</v>
      </c>
      <c r="H62">
        <f>PPCL_Spot!S62</f>
        <v>61.15</v>
      </c>
      <c r="I62">
        <f>Bawana_NG!S62</f>
        <v>31.04</v>
      </c>
      <c r="J62">
        <f>Bawana_RLNG!S62</f>
        <v>0</v>
      </c>
      <c r="K62">
        <f>Bawana_Spot!S62</f>
        <v>12</v>
      </c>
      <c r="L62">
        <f>TWOMCL!R62</f>
        <v>0</v>
      </c>
      <c r="M62">
        <f>EDWPCL!V62</f>
        <v>0</v>
      </c>
      <c r="N62">
        <f>'MSW BWN'!V62</f>
        <v>0.94511119999999993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198.70999999999998</v>
      </c>
      <c r="AB62" s="117">
        <f>-STOA!Q62</f>
        <v>0</v>
      </c>
      <c r="AC62">
        <f t="shared" si="0"/>
        <v>2.8538342430279524</v>
      </c>
      <c r="AD62">
        <f t="shared" si="1"/>
        <v>321.44551155560299</v>
      </c>
      <c r="AE62">
        <f>'IDT-1'!E62</f>
        <v>0</v>
      </c>
      <c r="AF62" s="26"/>
      <c r="AG62">
        <f t="shared" si="2"/>
        <v>321.44551155560299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1.6642345986309892</v>
      </c>
      <c r="F63">
        <f>GT_Spot!S63</f>
        <v>0</v>
      </c>
      <c r="G63">
        <f>PPCL_NG!S63</f>
        <v>18.79</v>
      </c>
      <c r="H63">
        <f>PPCL_Spot!S63</f>
        <v>61.15</v>
      </c>
      <c r="I63">
        <f>Bawana_NG!S63</f>
        <v>31.04</v>
      </c>
      <c r="J63">
        <f>Bawana_RLNG!S63</f>
        <v>0</v>
      </c>
      <c r="K63">
        <f>Bawana_Spot!S63</f>
        <v>12</v>
      </c>
      <c r="L63">
        <f>TWOMCL!R63</f>
        <v>0</v>
      </c>
      <c r="M63">
        <f>EDWPCL!V63</f>
        <v>0</v>
      </c>
      <c r="N63">
        <f>'MSW BWN'!V63</f>
        <v>0.92454759999999991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198.70999999999998</v>
      </c>
      <c r="AB63" s="117">
        <f>-STOA!Q63</f>
        <v>0</v>
      </c>
      <c r="AC63">
        <f t="shared" si="0"/>
        <v>2.8536532833479527</v>
      </c>
      <c r="AD63">
        <f t="shared" si="1"/>
        <v>321.42512891528298</v>
      </c>
      <c r="AE63">
        <f>'IDT-1'!E63</f>
        <v>0</v>
      </c>
      <c r="AF63" s="26"/>
      <c r="AG63">
        <f t="shared" si="2"/>
        <v>321.42512891528298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1.6642345986309892</v>
      </c>
      <c r="F64">
        <f>GT_Spot!S64</f>
        <v>0</v>
      </c>
      <c r="G64">
        <f>PPCL_NG!S64</f>
        <v>18.79</v>
      </c>
      <c r="H64">
        <f>PPCL_Spot!S64</f>
        <v>61.15</v>
      </c>
      <c r="I64">
        <f>Bawana_NG!S64</f>
        <v>31.04</v>
      </c>
      <c r="J64">
        <f>Bawana_RLNG!S64</f>
        <v>0</v>
      </c>
      <c r="K64">
        <f>Bawana_Spot!S64</f>
        <v>12</v>
      </c>
      <c r="L64">
        <f>TWOMCL!R64</f>
        <v>0</v>
      </c>
      <c r="M64">
        <f>EDWPCL!V64</f>
        <v>0</v>
      </c>
      <c r="N64">
        <f>'MSW BWN'!V64</f>
        <v>0.93228439999999979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27.3</v>
      </c>
      <c r="Z64" s="75">
        <f>IEX!Q64</f>
        <v>0</v>
      </c>
      <c r="AA64" s="117">
        <f>STOA!K64</f>
        <v>198.70999999999998</v>
      </c>
      <c r="AB64" s="117">
        <f>-STOA!Q64</f>
        <v>0</v>
      </c>
      <c r="AC64">
        <f t="shared" si="0"/>
        <v>3.0939613671879522</v>
      </c>
      <c r="AD64">
        <f t="shared" si="1"/>
        <v>348.49255763144299</v>
      </c>
      <c r="AE64">
        <f>'IDT-1'!E64</f>
        <v>0</v>
      </c>
      <c r="AF64" s="26"/>
      <c r="AG64">
        <f t="shared" si="2"/>
        <v>348.49255763144299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1.6642345986309892</v>
      </c>
      <c r="F65">
        <f>GT_Spot!S65</f>
        <v>0</v>
      </c>
      <c r="G65">
        <f>PPCL_NG!S65</f>
        <v>18.79</v>
      </c>
      <c r="H65">
        <f>PPCL_Spot!S65</f>
        <v>61.15</v>
      </c>
      <c r="I65">
        <f>Bawana_NG!S65</f>
        <v>31.04</v>
      </c>
      <c r="J65">
        <f>Bawana_RLNG!S65</f>
        <v>0</v>
      </c>
      <c r="K65">
        <f>Bawana_Spot!S65</f>
        <v>12</v>
      </c>
      <c r="L65">
        <f>TWOMCL!R65</f>
        <v>0</v>
      </c>
      <c r="M65">
        <f>EDWPCL!V65</f>
        <v>0</v>
      </c>
      <c r="N65">
        <f>'MSW BWN'!V65</f>
        <v>0.91273879999999974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198.70999999999998</v>
      </c>
      <c r="AB65" s="117">
        <f>-STOA!Q65</f>
        <v>0</v>
      </c>
      <c r="AC65">
        <f t="shared" si="0"/>
        <v>3.2974557420177186</v>
      </c>
      <c r="AD65">
        <f t="shared" si="1"/>
        <v>270.96951765661322</v>
      </c>
      <c r="AE65">
        <f>'IDT-1'!E65</f>
        <v>0</v>
      </c>
      <c r="AF65" s="26"/>
      <c r="AG65">
        <f t="shared" si="2"/>
        <v>270.96951765661322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-50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1.6642345986309892</v>
      </c>
      <c r="F66">
        <f>GT_Spot!S66</f>
        <v>0</v>
      </c>
      <c r="G66">
        <f>PPCL_NG!S66</f>
        <v>18.79</v>
      </c>
      <c r="H66">
        <f>PPCL_Spot!S66</f>
        <v>61.15</v>
      </c>
      <c r="I66">
        <f>Bawana_NG!S66</f>
        <v>31.04</v>
      </c>
      <c r="J66">
        <f>Bawana_RLNG!S66</f>
        <v>0</v>
      </c>
      <c r="K66">
        <f>Bawana_Spot!S66</f>
        <v>12</v>
      </c>
      <c r="L66">
        <f>TWOMCL!R66</f>
        <v>0</v>
      </c>
      <c r="M66">
        <f>EDWPCL!V66</f>
        <v>0</v>
      </c>
      <c r="N66">
        <f>'MSW BWN'!V66</f>
        <v>0.90500199999999997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179.41</v>
      </c>
      <c r="AB66" s="117">
        <f>-STOA!Q66</f>
        <v>0</v>
      </c>
      <c r="AC66">
        <f t="shared" si="0"/>
        <v>2.6836412820679527</v>
      </c>
      <c r="AD66">
        <f t="shared" si="1"/>
        <v>302.275595316563</v>
      </c>
      <c r="AE66">
        <f>'IDT-1'!E66</f>
        <v>0</v>
      </c>
      <c r="AF66" s="26"/>
      <c r="AG66">
        <f t="shared" si="2"/>
        <v>302.275595316563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1.6639757349510034</v>
      </c>
      <c r="F67">
        <f>GT_Spot!S67</f>
        <v>0</v>
      </c>
      <c r="G67">
        <f>PPCL_NG!S67</f>
        <v>18.79</v>
      </c>
      <c r="H67">
        <f>PPCL_Spot!S67</f>
        <v>62.440000000000005</v>
      </c>
      <c r="I67">
        <f>Bawana_NG!S67</f>
        <v>31.04</v>
      </c>
      <c r="J67">
        <f>Bawana_RLNG!S67</f>
        <v>0</v>
      </c>
      <c r="K67">
        <f>Bawana_Spot!S67</f>
        <v>12</v>
      </c>
      <c r="L67">
        <f>TWOMCL!R67</f>
        <v>0</v>
      </c>
      <c r="M67">
        <f>EDWPCL!V67</f>
        <v>0</v>
      </c>
      <c r="N67">
        <f>'MSW BWN'!V67</f>
        <v>0.92739799999999972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179.41</v>
      </c>
      <c r="AB67" s="117">
        <f>-STOA!Q67</f>
        <v>0</v>
      </c>
      <c r="AC67">
        <f t="shared" si="0"/>
        <v>2.6951880888675688</v>
      </c>
      <c r="AD67">
        <f t="shared" si="1"/>
        <v>303.57618564608345</v>
      </c>
      <c r="AE67">
        <f>'IDT-1'!E67</f>
        <v>0</v>
      </c>
      <c r="AF67" s="26"/>
      <c r="AG67">
        <f t="shared" si="2"/>
        <v>303.57618564608345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1.6642345986309892</v>
      </c>
      <c r="F68">
        <f>GT_Spot!S68</f>
        <v>0</v>
      </c>
      <c r="G68">
        <f>PPCL_NG!S68</f>
        <v>18.79</v>
      </c>
      <c r="H68">
        <f>PPCL_Spot!S68</f>
        <v>61.15</v>
      </c>
      <c r="I68">
        <f>Bawana_NG!S68</f>
        <v>31.04</v>
      </c>
      <c r="J68">
        <f>Bawana_RLNG!S68</f>
        <v>0</v>
      </c>
      <c r="K68">
        <f>Bawana_Spot!S68</f>
        <v>12</v>
      </c>
      <c r="L68">
        <f>TWOMCL!R68</f>
        <v>0</v>
      </c>
      <c r="M68">
        <f>EDWPCL!V68</f>
        <v>0</v>
      </c>
      <c r="N68">
        <f>'MSW BWN'!V68</f>
        <v>0.92739799999999972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19.34</v>
      </c>
      <c r="Z68" s="75">
        <f>IEX!Q68</f>
        <v>0</v>
      </c>
      <c r="AA68" s="117">
        <f>STOA!K68</f>
        <v>179.41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2.8540303668679528</v>
      </c>
      <c r="AD68">
        <f t="shared" ref="AD68:AD98" si="4">SUM(B68:AB68,AI68:AR68)-AC68</f>
        <v>321.46760223176301</v>
      </c>
      <c r="AE68">
        <f>'IDT-1'!E68</f>
        <v>0</v>
      </c>
      <c r="AF68" s="26"/>
      <c r="AG68">
        <f t="shared" ref="AG68:AG98" si="5">SUM(AD68:AF68)</f>
        <v>321.46760223176301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1.6642345986309892</v>
      </c>
      <c r="F69">
        <f>GT_Spot!S69</f>
        <v>0</v>
      </c>
      <c r="G69">
        <f>PPCL_NG!S69</f>
        <v>18.79</v>
      </c>
      <c r="H69">
        <f>PPCL_Spot!S69</f>
        <v>61.15</v>
      </c>
      <c r="I69">
        <f>Bawana_NG!S69</f>
        <v>31.04</v>
      </c>
      <c r="J69">
        <f>Bawana_RLNG!S69</f>
        <v>0</v>
      </c>
      <c r="K69">
        <f>Bawana_Spot!S69</f>
        <v>12</v>
      </c>
      <c r="L69">
        <f>TWOMCL!R69</f>
        <v>0</v>
      </c>
      <c r="M69">
        <f>EDWPCL!V69</f>
        <v>0</v>
      </c>
      <c r="N69">
        <f>'MSW BWN'!V69</f>
        <v>0.88158799999999982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179.41</v>
      </c>
      <c r="AB69" s="117">
        <f>-STOA!Q69</f>
        <v>0</v>
      </c>
      <c r="AC69">
        <f t="shared" si="3"/>
        <v>2.6834352388679528</v>
      </c>
      <c r="AD69">
        <f t="shared" si="4"/>
        <v>302.25238735976302</v>
      </c>
      <c r="AE69">
        <f>'IDT-1'!E69</f>
        <v>0</v>
      </c>
      <c r="AF69" s="26"/>
      <c r="AG69">
        <f t="shared" si="5"/>
        <v>302.25238735976302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1.6642345986309892</v>
      </c>
      <c r="F70">
        <f>GT_Spot!S70</f>
        <v>0</v>
      </c>
      <c r="G70">
        <f>PPCL_NG!S70</f>
        <v>18.79</v>
      </c>
      <c r="H70">
        <f>PPCL_Spot!S70</f>
        <v>72.110000000000014</v>
      </c>
      <c r="I70">
        <f>Bawana_NG!S70</f>
        <v>31.04</v>
      </c>
      <c r="J70">
        <f>Bawana_RLNG!S70</f>
        <v>0</v>
      </c>
      <c r="K70">
        <f>Bawana_Spot!S70</f>
        <v>12</v>
      </c>
      <c r="L70">
        <f>TWOMCL!R70</f>
        <v>0</v>
      </c>
      <c r="M70">
        <f>EDWPCL!V70</f>
        <v>0</v>
      </c>
      <c r="N70">
        <f>'MSW BWN'!V70</f>
        <v>0.92251159999999977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160.12</v>
      </c>
      <c r="AB70" s="117">
        <f>-STOA!Q70</f>
        <v>0</v>
      </c>
      <c r="AC70">
        <f t="shared" si="3"/>
        <v>2.8324445546028363</v>
      </c>
      <c r="AD70">
        <f t="shared" si="4"/>
        <v>268.81430164402821</v>
      </c>
      <c r="AE70">
        <f>'IDT-1'!E70</f>
        <v>0</v>
      </c>
      <c r="AF70" s="26"/>
      <c r="AG70">
        <f t="shared" si="5"/>
        <v>268.81430164402821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-25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1.6607230091042646</v>
      </c>
      <c r="F71">
        <f>GT_Spot!S71</f>
        <v>0</v>
      </c>
      <c r="G71">
        <f>PPCL_NG!S71</f>
        <v>18.79</v>
      </c>
      <c r="H71">
        <f>PPCL_Spot!S71</f>
        <v>61.15</v>
      </c>
      <c r="I71">
        <f>Bawana_NG!S71</f>
        <v>31.04</v>
      </c>
      <c r="J71">
        <f>Bawana_RLNG!S71</f>
        <v>0</v>
      </c>
      <c r="K71">
        <f>Bawana_Spot!S71</f>
        <v>12</v>
      </c>
      <c r="L71">
        <f>TWOMCL!R71</f>
        <v>0</v>
      </c>
      <c r="M71">
        <f>EDWPCL!V71</f>
        <v>0</v>
      </c>
      <c r="N71">
        <f>'MSW BWN'!V71</f>
        <v>0.94022479999999986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15.26</v>
      </c>
      <c r="Z71" s="75">
        <f>IEX!Q71</f>
        <v>0</v>
      </c>
      <c r="AA71" s="117">
        <f>STOA!K71</f>
        <v>160.12</v>
      </c>
      <c r="AB71" s="117">
        <f>-STOA!Q71</f>
        <v>0</v>
      </c>
      <c r="AC71">
        <f t="shared" si="3"/>
        <v>2.6484563407201178</v>
      </c>
      <c r="AD71">
        <f t="shared" si="4"/>
        <v>298.31249146838411</v>
      </c>
      <c r="AE71">
        <f>'IDT-1'!E71</f>
        <v>0</v>
      </c>
      <c r="AF71" s="26"/>
      <c r="AG71">
        <f t="shared" si="5"/>
        <v>298.31249146838411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1.6607230091042646</v>
      </c>
      <c r="F72">
        <f>GT_Spot!S72</f>
        <v>0</v>
      </c>
      <c r="G72">
        <f>PPCL_NG!S72</f>
        <v>18.79</v>
      </c>
      <c r="H72">
        <f>PPCL_Spot!S72</f>
        <v>61.15</v>
      </c>
      <c r="I72">
        <f>Bawana_NG!S72</f>
        <v>31.04</v>
      </c>
      <c r="J72">
        <f>Bawana_RLNG!S72</f>
        <v>0</v>
      </c>
      <c r="K72">
        <f>Bawana_Spot!S72</f>
        <v>12</v>
      </c>
      <c r="L72">
        <f>TWOMCL!R72</f>
        <v>0</v>
      </c>
      <c r="M72">
        <f>EDWPCL!V72</f>
        <v>0</v>
      </c>
      <c r="N72">
        <f>'MSW BWN'!V72</f>
        <v>0.93126639999999983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140.83000000000001</v>
      </c>
      <c r="AB72" s="117">
        <f>-STOA!Q72</f>
        <v>0</v>
      </c>
      <c r="AC72">
        <f t="shared" si="3"/>
        <v>2.3443375068001178</v>
      </c>
      <c r="AD72">
        <f t="shared" si="4"/>
        <v>264.05765190230414</v>
      </c>
      <c r="AE72">
        <f>'IDT-1'!E72</f>
        <v>0</v>
      </c>
      <c r="AF72" s="26"/>
      <c r="AG72">
        <f t="shared" si="5"/>
        <v>264.05765190230414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1.6607230091042646</v>
      </c>
      <c r="F73">
        <f>GT_Spot!S73</f>
        <v>0</v>
      </c>
      <c r="G73">
        <f>PPCL_NG!S73</f>
        <v>18.79</v>
      </c>
      <c r="H73">
        <f>PPCL_Spot!S73</f>
        <v>72.110000000000014</v>
      </c>
      <c r="I73">
        <f>Bawana_NG!S73</f>
        <v>31.04</v>
      </c>
      <c r="J73">
        <f>Bawana_RLNG!S73</f>
        <v>0</v>
      </c>
      <c r="K73">
        <f>Bawana_Spot!S73</f>
        <v>30</v>
      </c>
      <c r="L73">
        <f>TWOMCL!R73</f>
        <v>0</v>
      </c>
      <c r="M73">
        <f>EDWPCL!V73</f>
        <v>0</v>
      </c>
      <c r="N73">
        <f>'MSW BWN'!V73</f>
        <v>0.92251159999999977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36.39</v>
      </c>
      <c r="Z73" s="75">
        <f>IEX!Q73</f>
        <v>0</v>
      </c>
      <c r="AA73" s="117">
        <f>STOA!K73</f>
        <v>18.330000000000002</v>
      </c>
      <c r="AB73" s="117">
        <f>-STOA!Q73</f>
        <v>0</v>
      </c>
      <c r="AC73">
        <f t="shared" si="3"/>
        <v>1.8832284645601178</v>
      </c>
      <c r="AD73">
        <f t="shared" si="4"/>
        <v>212.12000614454416</v>
      </c>
      <c r="AE73">
        <f>'IDT-1'!E73</f>
        <v>0</v>
      </c>
      <c r="AF73" s="26"/>
      <c r="AG73">
        <f t="shared" si="5"/>
        <v>212.12000614454416</v>
      </c>
      <c r="AI73" s="75">
        <f>PXIL!K73</f>
        <v>0</v>
      </c>
      <c r="AJ73" s="75">
        <f>PXIL!Q73</f>
        <v>0</v>
      </c>
      <c r="AK73" s="75">
        <f>RTM_IEX!K73</f>
        <v>4.76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1.6607230091042646</v>
      </c>
      <c r="F74">
        <f>GT_Spot!S74</f>
        <v>0</v>
      </c>
      <c r="G74">
        <f>PPCL_NG!S74</f>
        <v>18.79</v>
      </c>
      <c r="H74">
        <f>PPCL_Spot!S74</f>
        <v>72.110000000000014</v>
      </c>
      <c r="I74">
        <f>Bawana_NG!S74</f>
        <v>31.04</v>
      </c>
      <c r="J74">
        <f>Bawana_RLNG!S74</f>
        <v>0</v>
      </c>
      <c r="K74">
        <f>Bawana_Spot!S74</f>
        <v>30</v>
      </c>
      <c r="L74">
        <f>TWOMCL!R74</f>
        <v>0</v>
      </c>
      <c r="M74">
        <f>EDWPCL!V74</f>
        <v>0</v>
      </c>
      <c r="N74">
        <f>'MSW BWN'!V74</f>
        <v>0.92149359999999969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28.67</v>
      </c>
      <c r="Z74" s="75">
        <f>IEX!Q74</f>
        <v>0</v>
      </c>
      <c r="AA74" s="117">
        <f>STOA!K74</f>
        <v>13.51</v>
      </c>
      <c r="AB74" s="117">
        <f>-STOA!Q74</f>
        <v>0</v>
      </c>
      <c r="AC74">
        <f t="shared" si="3"/>
        <v>1.7732195061601177</v>
      </c>
      <c r="AD74">
        <f t="shared" si="4"/>
        <v>199.72899710294413</v>
      </c>
      <c r="AE74">
        <f>'IDT-1'!E74</f>
        <v>0</v>
      </c>
      <c r="AF74" s="26"/>
      <c r="AG74">
        <f t="shared" si="5"/>
        <v>199.72899710294413</v>
      </c>
      <c r="AI74" s="75">
        <f>PXIL!K74</f>
        <v>0</v>
      </c>
      <c r="AJ74" s="75">
        <f>PXIL!Q74</f>
        <v>0</v>
      </c>
      <c r="AK74" s="75">
        <f>RTM_IEX!K74</f>
        <v>4.8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1.6824236083008148</v>
      </c>
      <c r="F75">
        <f>GT_Spot!S75</f>
        <v>0</v>
      </c>
      <c r="G75">
        <f>PPCL_NG!S75</f>
        <v>18.79</v>
      </c>
      <c r="H75">
        <f>PPCL_Spot!S75</f>
        <v>72.110000000000014</v>
      </c>
      <c r="I75">
        <f>Bawana_NG!S75</f>
        <v>31.04</v>
      </c>
      <c r="J75">
        <f>Bawana_RLNG!S75</f>
        <v>0</v>
      </c>
      <c r="K75">
        <f>Bawana_Spot!S75</f>
        <v>30</v>
      </c>
      <c r="L75">
        <f>TWOMCL!R75</f>
        <v>0</v>
      </c>
      <c r="M75">
        <f>EDWPCL!V75</f>
        <v>0</v>
      </c>
      <c r="N75">
        <f>'MSW BWN'!V75</f>
        <v>0.94205719999999982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27.8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1.6994954311130477</v>
      </c>
      <c r="AD75">
        <f t="shared" si="4"/>
        <v>191.4249853771878</v>
      </c>
      <c r="AE75">
        <f>'IDT-1'!E75</f>
        <v>0</v>
      </c>
      <c r="AF75" s="26"/>
      <c r="AG75">
        <f t="shared" si="5"/>
        <v>191.4249853771878</v>
      </c>
      <c r="AI75" s="75">
        <f>PXIL!K75</f>
        <v>0</v>
      </c>
      <c r="AJ75" s="75">
        <f>PXIL!Q75</f>
        <v>0</v>
      </c>
      <c r="AK75" s="75">
        <f>RTM_IEX!K75</f>
        <v>10.76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1.6824236083008148</v>
      </c>
      <c r="F76">
        <f>GT_Spot!S76</f>
        <v>0</v>
      </c>
      <c r="G76">
        <f>PPCL_NG!S76</f>
        <v>18.79</v>
      </c>
      <c r="H76">
        <f>PPCL_Spot!S76</f>
        <v>72.110000000000014</v>
      </c>
      <c r="I76">
        <f>Bawana_NG!S76</f>
        <v>31.04</v>
      </c>
      <c r="J76">
        <f>Bawana_RLNG!S76</f>
        <v>0</v>
      </c>
      <c r="K76">
        <f>Bawana_Spot!S76</f>
        <v>60</v>
      </c>
      <c r="L76">
        <f>TWOMCL!R76</f>
        <v>0</v>
      </c>
      <c r="M76">
        <f>EDWPCL!V76</f>
        <v>0</v>
      </c>
      <c r="N76">
        <f>'MSW BWN'!V76</f>
        <v>0.93045199999999995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26.29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1.8791773053530474</v>
      </c>
      <c r="AD76">
        <f t="shared" si="4"/>
        <v>211.66369830294778</v>
      </c>
      <c r="AE76">
        <f>'IDT-1'!E76</f>
        <v>0.374</v>
      </c>
      <c r="AF76" s="26"/>
      <c r="AG76">
        <f t="shared" si="5"/>
        <v>212.03769830294777</v>
      </c>
      <c r="AI76" s="75">
        <f>PXIL!K76</f>
        <v>0</v>
      </c>
      <c r="AJ76" s="75">
        <f>PXIL!Q76</f>
        <v>0</v>
      </c>
      <c r="AK76" s="75">
        <f>RTM_IEX!K76</f>
        <v>2.7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1.6824236083008148</v>
      </c>
      <c r="F77">
        <f>GT_Spot!S77</f>
        <v>0</v>
      </c>
      <c r="G77">
        <f>PPCL_NG!S77</f>
        <v>18.79</v>
      </c>
      <c r="H77">
        <f>PPCL_Spot!S77</f>
        <v>72.11</v>
      </c>
      <c r="I77">
        <f>Bawana_NG!S77</f>
        <v>31.04</v>
      </c>
      <c r="J77">
        <f>Bawana_RLNG!S77</f>
        <v>0</v>
      </c>
      <c r="K77">
        <f>Bawana_Spot!S77</f>
        <v>60</v>
      </c>
      <c r="L77">
        <f>TWOMCL!R77</f>
        <v>0</v>
      </c>
      <c r="M77">
        <f>EDWPCL!V77</f>
        <v>0</v>
      </c>
      <c r="N77">
        <f>'MSW BWN'!V77</f>
        <v>0.91375679999999992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26.71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1.876214387593047</v>
      </c>
      <c r="AD77">
        <f t="shared" si="4"/>
        <v>211.32996602070776</v>
      </c>
      <c r="AE77">
        <f>'IDT-1'!E77</f>
        <v>1.9119999999999999</v>
      </c>
      <c r="AF77" s="26"/>
      <c r="AG77">
        <f t="shared" si="5"/>
        <v>213.24196602070776</v>
      </c>
      <c r="AI77" s="75">
        <f>PXIL!K77</f>
        <v>0</v>
      </c>
      <c r="AJ77" s="75">
        <f>PXIL!Q77</f>
        <v>0</v>
      </c>
      <c r="AK77" s="75">
        <f>RTM_IEX!K77</f>
        <v>1.96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1.7647077390080437</v>
      </c>
      <c r="F78">
        <f>GT_Spot!S78</f>
        <v>0</v>
      </c>
      <c r="G78">
        <f>PPCL_NG!S78</f>
        <v>18.79</v>
      </c>
      <c r="H78">
        <f>PPCL_Spot!S78</f>
        <v>72.11</v>
      </c>
      <c r="I78">
        <f>Bawana_NG!S78</f>
        <v>31.04</v>
      </c>
      <c r="J78">
        <f>Bawana_RLNG!S78</f>
        <v>0</v>
      </c>
      <c r="K78">
        <f>Bawana_Spot!S78</f>
        <v>60</v>
      </c>
      <c r="L78">
        <f>TWOMCL!R78</f>
        <v>0</v>
      </c>
      <c r="M78">
        <f>EDWPCL!V78</f>
        <v>0</v>
      </c>
      <c r="N78">
        <f>'MSW BWN'!V78</f>
        <v>0.91864319999999977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22.78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1.8413414882632706</v>
      </c>
      <c r="AD78">
        <f t="shared" si="4"/>
        <v>207.40200945074474</v>
      </c>
      <c r="AE78">
        <f>'IDT-1'!E78</f>
        <v>1.478</v>
      </c>
      <c r="AF78" s="26"/>
      <c r="AG78">
        <f t="shared" si="5"/>
        <v>208.88000945074475</v>
      </c>
      <c r="AI78" s="75">
        <f>PXIL!K78</f>
        <v>0</v>
      </c>
      <c r="AJ78" s="75">
        <f>PXIL!Q78</f>
        <v>0</v>
      </c>
      <c r="AK78" s="75">
        <f>RTM_IEX!K78</f>
        <v>1.84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1.7501728192980617</v>
      </c>
      <c r="F79">
        <f>GT_Spot!S79</f>
        <v>0</v>
      </c>
      <c r="G79">
        <f>PPCL_NG!S79</f>
        <v>18.79</v>
      </c>
      <c r="H79">
        <f>PPCL_Spot!S79</f>
        <v>72.114000000000004</v>
      </c>
      <c r="I79">
        <f>Bawana_NG!S79</f>
        <v>31.04</v>
      </c>
      <c r="J79">
        <f>Bawana_RLNG!S79</f>
        <v>0</v>
      </c>
      <c r="K79">
        <f>Bawana_Spot!S79</f>
        <v>60</v>
      </c>
      <c r="L79">
        <f>TWOMCL!R79</f>
        <v>0</v>
      </c>
      <c r="M79">
        <f>EDWPCL!V79</f>
        <v>0</v>
      </c>
      <c r="N79">
        <f>'MSW BWN'!V79</f>
        <v>0.91273879999999974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17.03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1.7860208222498233</v>
      </c>
      <c r="AD79">
        <f t="shared" si="4"/>
        <v>201.17089079704826</v>
      </c>
      <c r="AE79">
        <f>'IDT-1'!E79</f>
        <v>17.812999999999999</v>
      </c>
      <c r="AF79" s="26"/>
      <c r="AG79">
        <f t="shared" si="5"/>
        <v>218.98389079704825</v>
      </c>
      <c r="AI79" s="75">
        <f>PXIL!K79</f>
        <v>0</v>
      </c>
      <c r="AJ79" s="75">
        <f>PXIL!Q79</f>
        <v>0</v>
      </c>
      <c r="AK79" s="75">
        <f>RTM_IEX!K79</f>
        <v>1.32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1.7501728192980617</v>
      </c>
      <c r="F80">
        <f>GT_Spot!S80</f>
        <v>0</v>
      </c>
      <c r="G80">
        <f>PPCL_NG!S80</f>
        <v>18.79</v>
      </c>
      <c r="H80">
        <f>PPCL_Spot!S80</f>
        <v>72.114000000000004</v>
      </c>
      <c r="I80">
        <f>Bawana_NG!S80</f>
        <v>31.04</v>
      </c>
      <c r="J80">
        <f>Bawana_RLNG!S80</f>
        <v>0</v>
      </c>
      <c r="K80">
        <f>Bawana_Spot!S80</f>
        <v>60</v>
      </c>
      <c r="L80">
        <f>TWOMCL!R80</f>
        <v>0</v>
      </c>
      <c r="M80">
        <f>EDWPCL!V80</f>
        <v>0</v>
      </c>
      <c r="N80">
        <f>'MSW BWN'!V80</f>
        <v>0.96750719999999968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13.92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1.7494547841698229</v>
      </c>
      <c r="AD80">
        <f t="shared" si="4"/>
        <v>197.05222523512825</v>
      </c>
      <c r="AE80">
        <f>'IDT-1'!E80</f>
        <v>23.393000000000001</v>
      </c>
      <c r="AF80" s="26"/>
      <c r="AG80">
        <f t="shared" si="5"/>
        <v>220.44522523512825</v>
      </c>
      <c r="AI80" s="75">
        <f>PXIL!K80</f>
        <v>0</v>
      </c>
      <c r="AJ80" s="75">
        <f>PXIL!Q80</f>
        <v>0</v>
      </c>
      <c r="AK80" s="75">
        <f>RTM_IEX!K80</f>
        <v>0.22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1.7501728192980617</v>
      </c>
      <c r="F81">
        <f>GT_Spot!S81</f>
        <v>0</v>
      </c>
      <c r="G81">
        <f>PPCL_NG!S81</f>
        <v>18.79</v>
      </c>
      <c r="H81">
        <f>PPCL_Spot!S81</f>
        <v>72.114000000000004</v>
      </c>
      <c r="I81">
        <f>Bawana_NG!S81</f>
        <v>31.04</v>
      </c>
      <c r="J81">
        <f>Bawana_RLNG!S81</f>
        <v>0</v>
      </c>
      <c r="K81">
        <f>Bawana_Spot!S81</f>
        <v>60</v>
      </c>
      <c r="L81">
        <f>TWOMCL!R81</f>
        <v>0</v>
      </c>
      <c r="M81">
        <f>EDWPCL!V81</f>
        <v>0</v>
      </c>
      <c r="N81">
        <f>'MSW BWN'!V81</f>
        <v>0.94694359999999977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16.309999999999999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1.7706578244898232</v>
      </c>
      <c r="AD81">
        <f t="shared" si="4"/>
        <v>199.44045859480823</v>
      </c>
      <c r="AE81">
        <f>'IDT-1'!E81</f>
        <v>19.413</v>
      </c>
      <c r="AF81" s="26"/>
      <c r="AG81">
        <f t="shared" si="5"/>
        <v>218.85345859480825</v>
      </c>
      <c r="AI81" s="75">
        <f>PXIL!K81</f>
        <v>0</v>
      </c>
      <c r="AJ81" s="75">
        <f>PXIL!Q81</f>
        <v>0</v>
      </c>
      <c r="AK81" s="75">
        <f>RTM_IEX!K81</f>
        <v>0.26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1.7501728192980617</v>
      </c>
      <c r="F82">
        <f>GT_Spot!S82</f>
        <v>0</v>
      </c>
      <c r="G82">
        <f>PPCL_NG!S82</f>
        <v>18.79</v>
      </c>
      <c r="H82">
        <f>PPCL_Spot!S82</f>
        <v>72.11</v>
      </c>
      <c r="I82">
        <f>Bawana_NG!S82</f>
        <v>31.04</v>
      </c>
      <c r="J82">
        <f>Bawana_RLNG!S82</f>
        <v>0</v>
      </c>
      <c r="K82">
        <f>Bawana_Spot!S82</f>
        <v>60</v>
      </c>
      <c r="L82">
        <f>TWOMCL!R82</f>
        <v>0</v>
      </c>
      <c r="M82">
        <f>EDWPCL!V82</f>
        <v>0</v>
      </c>
      <c r="N82">
        <f>'MSW BWN'!V82</f>
        <v>0.93126639999999983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11.92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1.7295646651298229</v>
      </c>
      <c r="AD82">
        <f t="shared" si="4"/>
        <v>194.81187455416821</v>
      </c>
      <c r="AE82">
        <f>'IDT-1'!E82</f>
        <v>44.713000000000001</v>
      </c>
      <c r="AF82" s="26"/>
      <c r="AG82">
        <f t="shared" si="5"/>
        <v>239.52487455416821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1.7501728192980617</v>
      </c>
      <c r="F83">
        <f>GT_Spot!S83</f>
        <v>0</v>
      </c>
      <c r="G83">
        <f>PPCL_NG!S83</f>
        <v>18.79</v>
      </c>
      <c r="H83">
        <f>PPCL_Spot!S83</f>
        <v>72.11</v>
      </c>
      <c r="I83">
        <f>Bawana_NG!S83</f>
        <v>31.04</v>
      </c>
      <c r="J83">
        <f>Bawana_RLNG!S83</f>
        <v>0</v>
      </c>
      <c r="K83">
        <f>Bawana_Spot!S83</f>
        <v>24</v>
      </c>
      <c r="L83">
        <f>TWOMCL!R83</f>
        <v>0</v>
      </c>
      <c r="M83">
        <f>EDWPCL!V83</f>
        <v>0</v>
      </c>
      <c r="N83">
        <f>'MSW BWN'!V83</f>
        <v>0.9499976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1.1599999999999999</v>
      </c>
      <c r="Z83" s="75">
        <f>IEX!Q83</f>
        <v>0</v>
      </c>
      <c r="AA83" s="117">
        <f>STOA!K83</f>
        <v>48.23</v>
      </c>
      <c r="AB83" s="117">
        <f>-STOA!Q83</f>
        <v>0</v>
      </c>
      <c r="AC83">
        <f t="shared" si="3"/>
        <v>2.0090093253556822</v>
      </c>
      <c r="AD83">
        <f t="shared" si="4"/>
        <v>166.02116109394234</v>
      </c>
      <c r="AE83">
        <f>'IDT-1'!E83</f>
        <v>0</v>
      </c>
      <c r="AF83" s="26"/>
      <c r="AG83">
        <f t="shared" si="5"/>
        <v>166.02116109394234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-30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1.7501728192980617</v>
      </c>
      <c r="F84">
        <f>GT_Spot!S84</f>
        <v>0</v>
      </c>
      <c r="G84">
        <f>PPCL_NG!S84</f>
        <v>18.79</v>
      </c>
      <c r="H84">
        <f>PPCL_Spot!S84</f>
        <v>45.057247238187124</v>
      </c>
      <c r="I84">
        <f>Bawana_NG!S84</f>
        <v>31.04</v>
      </c>
      <c r="J84">
        <f>Bawana_RLNG!S84</f>
        <v>0</v>
      </c>
      <c r="K84">
        <f>Bawana_Spot!S84</f>
        <v>24</v>
      </c>
      <c r="L84">
        <f>TWOMCL!R84</f>
        <v>0</v>
      </c>
      <c r="M84">
        <f>EDWPCL!V84</f>
        <v>0</v>
      </c>
      <c r="N84">
        <f>'MSW BWN'!V84</f>
        <v>0.90601999999999994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1.27</v>
      </c>
      <c r="Z84" s="75">
        <f>IEX!Q84</f>
        <v>0</v>
      </c>
      <c r="AA84" s="117">
        <f>STOA!K84</f>
        <v>48.23</v>
      </c>
      <c r="AB84" s="117">
        <f>-STOA!Q84</f>
        <v>0</v>
      </c>
      <c r="AC84">
        <f t="shared" si="3"/>
        <v>1.5051822725058694</v>
      </c>
      <c r="AD84">
        <f t="shared" si="4"/>
        <v>169.53825778497929</v>
      </c>
      <c r="AE84">
        <f>'IDT-1'!E84</f>
        <v>0</v>
      </c>
      <c r="AF84" s="26"/>
      <c r="AG84">
        <f t="shared" si="5"/>
        <v>169.53825778497929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1.7501728192980617</v>
      </c>
      <c r="F85">
        <f>GT_Spot!S85</f>
        <v>0</v>
      </c>
      <c r="G85">
        <f>PPCL_NG!S85</f>
        <v>18.79</v>
      </c>
      <c r="H85">
        <f>PPCL_Spot!S85</f>
        <v>70.049497761208656</v>
      </c>
      <c r="I85">
        <f>Bawana_NG!S85</f>
        <v>31.04</v>
      </c>
      <c r="J85">
        <f>Bawana_RLNG!S85</f>
        <v>0</v>
      </c>
      <c r="K85">
        <f>Bawana_Spot!S85</f>
        <v>24</v>
      </c>
      <c r="L85">
        <f>TWOMCL!R85</f>
        <v>0</v>
      </c>
      <c r="M85">
        <f>EDWPCL!V85</f>
        <v>0</v>
      </c>
      <c r="N85">
        <f>'MSW BWN'!V85</f>
        <v>0.9567163999999998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1.44</v>
      </c>
      <c r="Z85" s="75">
        <f>IEX!Q85</f>
        <v>0</v>
      </c>
      <c r="AA85" s="117">
        <f>STOA!K85</f>
        <v>48.23</v>
      </c>
      <c r="AB85" s="117">
        <f>-STOA!Q85</f>
        <v>0</v>
      </c>
      <c r="AC85">
        <f t="shared" si="3"/>
        <v>1.7270562054284591</v>
      </c>
      <c r="AD85">
        <f t="shared" si="4"/>
        <v>194.52933077507825</v>
      </c>
      <c r="AE85">
        <f>'IDT-1'!E85</f>
        <v>0</v>
      </c>
      <c r="AF85" s="26"/>
      <c r="AG85">
        <f t="shared" si="5"/>
        <v>194.52933077507825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1.8324135594227582</v>
      </c>
      <c r="F86">
        <f>GT_Spot!S86</f>
        <v>0</v>
      </c>
      <c r="G86">
        <f>PPCL_NG!S86</f>
        <v>18.79</v>
      </c>
      <c r="H86">
        <f>PPCL_Spot!S86</f>
        <v>70.049497761208656</v>
      </c>
      <c r="I86">
        <f>Bawana_NG!S86</f>
        <v>31.04</v>
      </c>
      <c r="J86">
        <f>Bawana_RLNG!S86</f>
        <v>0</v>
      </c>
      <c r="K86">
        <f>Bawana_Spot!S86</f>
        <v>24</v>
      </c>
      <c r="L86">
        <f>TWOMCL!R86</f>
        <v>0</v>
      </c>
      <c r="M86">
        <f>EDWPCL!V86</f>
        <v>0</v>
      </c>
      <c r="N86">
        <f>'MSW BWN'!V86</f>
        <v>0.96262079999999983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1.26</v>
      </c>
      <c r="Z86" s="75">
        <f>IEX!Q86</f>
        <v>0</v>
      </c>
      <c r="AA86" s="117">
        <f>STOA!K86</f>
        <v>48.23</v>
      </c>
      <c r="AB86" s="117">
        <f>-STOA!Q86</f>
        <v>0</v>
      </c>
      <c r="AC86">
        <f t="shared" si="3"/>
        <v>1.7262478826615562</v>
      </c>
      <c r="AD86">
        <f t="shared" si="4"/>
        <v>194.43828423796981</v>
      </c>
      <c r="AE86">
        <f>'IDT-1'!E86</f>
        <v>0</v>
      </c>
      <c r="AF86" s="26"/>
      <c r="AG86">
        <f t="shared" si="5"/>
        <v>194.43828423796981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1.8324135594227582</v>
      </c>
      <c r="F87">
        <f>GT_Spot!S87</f>
        <v>0</v>
      </c>
      <c r="G87">
        <f>PPCL_NG!S87</f>
        <v>18.79</v>
      </c>
      <c r="H87">
        <f>PPCL_Spot!S87</f>
        <v>56.317292437863564</v>
      </c>
      <c r="I87">
        <f>Bawana_NG!S87</f>
        <v>31.04</v>
      </c>
      <c r="J87">
        <f>Bawana_RLNG!S87</f>
        <v>0</v>
      </c>
      <c r="K87">
        <f>Bawana_Spot!S87</f>
        <v>12</v>
      </c>
      <c r="L87">
        <f>TWOMCL!R87</f>
        <v>0</v>
      </c>
      <c r="M87">
        <f>EDWPCL!V87</f>
        <v>0</v>
      </c>
      <c r="N87">
        <f>'MSW BWN'!V87</f>
        <v>0.96547119999999975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6.81</v>
      </c>
      <c r="Z87" s="75">
        <f>IEX!Q87</f>
        <v>0</v>
      </c>
      <c r="AA87" s="117">
        <f>STOA!K87</f>
        <v>48.23</v>
      </c>
      <c r="AB87" s="117">
        <f>-STOA!Q87</f>
        <v>0</v>
      </c>
      <c r="AC87">
        <f t="shared" si="3"/>
        <v>1.5486695593361195</v>
      </c>
      <c r="AD87">
        <f t="shared" si="4"/>
        <v>174.43650763795017</v>
      </c>
      <c r="AE87">
        <f>'IDT-1'!E87</f>
        <v>0</v>
      </c>
      <c r="AF87" s="26"/>
      <c r="AG87">
        <f t="shared" si="5"/>
        <v>174.43650763795017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1.8324135594227582</v>
      </c>
      <c r="F88">
        <f>GT_Spot!S88</f>
        <v>0</v>
      </c>
      <c r="G88">
        <f>PPCL_NG!S88</f>
        <v>18.79</v>
      </c>
      <c r="H88">
        <f>PPCL_Spot!S88</f>
        <v>47.15</v>
      </c>
      <c r="I88">
        <f>Bawana_NG!S88</f>
        <v>31.04</v>
      </c>
      <c r="J88">
        <f>Bawana_RLNG!S88</f>
        <v>0</v>
      </c>
      <c r="K88">
        <f>Bawana_Spot!S88</f>
        <v>12</v>
      </c>
      <c r="L88">
        <f>TWOMCL!R88</f>
        <v>0</v>
      </c>
      <c r="M88">
        <f>EDWPCL!V88</f>
        <v>0</v>
      </c>
      <c r="N88">
        <f>'MSW BWN'!V88</f>
        <v>0.95977039999999991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1.1499999999999999</v>
      </c>
      <c r="Z88" s="75">
        <f>IEX!Q88</f>
        <v>0</v>
      </c>
      <c r="AA88" s="117">
        <f>STOA!K88</f>
        <v>48.23</v>
      </c>
      <c r="AB88" s="117">
        <f>-STOA!Q88</f>
        <v>0</v>
      </c>
      <c r="AC88">
        <f t="shared" si="3"/>
        <v>1.6844830445087799</v>
      </c>
      <c r="AD88">
        <f t="shared" si="4"/>
        <v>129.46770091491399</v>
      </c>
      <c r="AE88">
        <f>'IDT-1'!E88</f>
        <v>0</v>
      </c>
      <c r="AF88" s="26"/>
      <c r="AG88">
        <f t="shared" si="5"/>
        <v>129.46770091491399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-30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1.8324135594227582</v>
      </c>
      <c r="F89">
        <f>GT_Spot!S89</f>
        <v>0</v>
      </c>
      <c r="G89">
        <f>PPCL_NG!S89</f>
        <v>18.79</v>
      </c>
      <c r="H89">
        <f>PPCL_Spot!S89</f>
        <v>47.15</v>
      </c>
      <c r="I89">
        <f>Bawana_NG!S89</f>
        <v>31.04</v>
      </c>
      <c r="J89">
        <f>Bawana_RLNG!S89</f>
        <v>0</v>
      </c>
      <c r="K89">
        <f>Bawana_Spot!S89</f>
        <v>12</v>
      </c>
      <c r="L89">
        <f>TWOMCL!R89</f>
        <v>0</v>
      </c>
      <c r="M89">
        <f>EDWPCL!V89</f>
        <v>0</v>
      </c>
      <c r="N89">
        <f>'MSW BWN'!V89</f>
        <v>0.9499976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1.23</v>
      </c>
      <c r="Z89" s="75">
        <f>IEX!Q89</f>
        <v>0</v>
      </c>
      <c r="AA89" s="117">
        <f>STOA!K89</f>
        <v>48.23</v>
      </c>
      <c r="AB89" s="117">
        <f>-STOA!Q89</f>
        <v>0</v>
      </c>
      <c r="AC89">
        <f t="shared" si="3"/>
        <v>1.4187572182029204</v>
      </c>
      <c r="AD89">
        <f t="shared" si="4"/>
        <v>159.80365394121984</v>
      </c>
      <c r="AE89">
        <f>'IDT-1'!E89</f>
        <v>0</v>
      </c>
      <c r="AF89" s="26"/>
      <c r="AG89">
        <f t="shared" si="5"/>
        <v>159.80365394121984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1.8324135594227582</v>
      </c>
      <c r="F90">
        <f>GT_Spot!S90</f>
        <v>0</v>
      </c>
      <c r="G90">
        <f>PPCL_NG!S90</f>
        <v>18.79</v>
      </c>
      <c r="H90">
        <f>PPCL_Spot!S90</f>
        <v>47.15</v>
      </c>
      <c r="I90">
        <f>Bawana_NG!S90</f>
        <v>31.04</v>
      </c>
      <c r="J90">
        <f>Bawana_RLNG!S90</f>
        <v>0</v>
      </c>
      <c r="K90">
        <f>Bawana_Spot!S90</f>
        <v>12</v>
      </c>
      <c r="L90">
        <f>TWOMCL!R90</f>
        <v>0</v>
      </c>
      <c r="M90">
        <f>EDWPCL!V90</f>
        <v>0</v>
      </c>
      <c r="N90">
        <f>'MSW BWN'!V90</f>
        <v>0.95182999999999984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1.32</v>
      </c>
      <c r="Z90" s="75">
        <f>IEX!Q90</f>
        <v>0</v>
      </c>
      <c r="AA90" s="117">
        <f>STOA!K90</f>
        <v>48.23</v>
      </c>
      <c r="AB90" s="117">
        <f>-STOA!Q90</f>
        <v>0</v>
      </c>
      <c r="AC90">
        <f t="shared" si="3"/>
        <v>1.4195653433229203</v>
      </c>
      <c r="AD90">
        <f t="shared" si="4"/>
        <v>159.89467821609983</v>
      </c>
      <c r="AE90">
        <f>'IDT-1'!E90</f>
        <v>0</v>
      </c>
      <c r="AF90" s="26"/>
      <c r="AG90">
        <f t="shared" si="5"/>
        <v>159.89467821609983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1.8470210587385183</v>
      </c>
      <c r="F91">
        <f>GT_Spot!S91</f>
        <v>0</v>
      </c>
      <c r="G91">
        <f>PPCL_NG!S91</f>
        <v>18.79</v>
      </c>
      <c r="H91">
        <f>PPCL_Spot!S91</f>
        <v>60</v>
      </c>
      <c r="I91">
        <f>Bawana_NG!S91</f>
        <v>31.04</v>
      </c>
      <c r="J91">
        <f>Bawana_RLNG!S91</f>
        <v>0</v>
      </c>
      <c r="K91">
        <f>Bawana_Spot!S91</f>
        <v>12</v>
      </c>
      <c r="L91">
        <f>TWOMCL!R91</f>
        <v>0</v>
      </c>
      <c r="M91">
        <f>EDWPCL!V91</f>
        <v>0</v>
      </c>
      <c r="N91">
        <f>'MSW BWN'!V91</f>
        <v>0.91477479999999989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1.1399999999999999</v>
      </c>
      <c r="Z91" s="75">
        <f>IEX!Q91</f>
        <v>0</v>
      </c>
      <c r="AA91" s="117">
        <f>STOA!K91</f>
        <v>48.23</v>
      </c>
      <c r="AB91" s="117">
        <f>-STOA!Q91</f>
        <v>0</v>
      </c>
      <c r="AC91">
        <f t="shared" si="3"/>
        <v>1.5308638035568991</v>
      </c>
      <c r="AD91">
        <f t="shared" si="4"/>
        <v>172.43093205518161</v>
      </c>
      <c r="AE91">
        <f>'IDT-1'!E91</f>
        <v>0</v>
      </c>
      <c r="AF91" s="26"/>
      <c r="AG91">
        <f t="shared" si="5"/>
        <v>172.43093205518161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1.8470210587385183</v>
      </c>
      <c r="F92">
        <f>GT_Spot!S92</f>
        <v>0</v>
      </c>
      <c r="G92">
        <f>PPCL_NG!S92</f>
        <v>18.79</v>
      </c>
      <c r="H92">
        <f>PPCL_Spot!S92</f>
        <v>56.317292437863564</v>
      </c>
      <c r="I92">
        <f>Bawana_NG!S92</f>
        <v>31.04</v>
      </c>
      <c r="J92">
        <f>Bawana_RLNG!S92</f>
        <v>0</v>
      </c>
      <c r="K92">
        <f>Bawana_Spot!S92</f>
        <v>12</v>
      </c>
      <c r="L92">
        <f>TWOMCL!R92</f>
        <v>0</v>
      </c>
      <c r="M92">
        <f>EDWPCL!V92</f>
        <v>0</v>
      </c>
      <c r="N92">
        <f>'MSW BWN'!V92</f>
        <v>0.96547119999999975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5.55</v>
      </c>
      <c r="Z92" s="75">
        <f>IEX!Q92</f>
        <v>0</v>
      </c>
      <c r="AA92" s="117">
        <f>STOA!K92</f>
        <v>48.23</v>
      </c>
      <c r="AB92" s="117">
        <f>-STOA!Q92</f>
        <v>0</v>
      </c>
      <c r="AC92">
        <f t="shared" si="3"/>
        <v>1.5377101053300983</v>
      </c>
      <c r="AD92">
        <f t="shared" si="4"/>
        <v>173.20207459127198</v>
      </c>
      <c r="AE92">
        <f>'IDT-1'!E92</f>
        <v>0</v>
      </c>
      <c r="AF92" s="26"/>
      <c r="AG92">
        <f t="shared" si="5"/>
        <v>173.20207459127198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1.8466090465981913</v>
      </c>
      <c r="F93">
        <f>GT_Spot!S93</f>
        <v>0</v>
      </c>
      <c r="G93">
        <f>PPCL_NG!S93</f>
        <v>18.79</v>
      </c>
      <c r="H93">
        <f>PPCL_Spot!S93</f>
        <v>56.47</v>
      </c>
      <c r="I93">
        <f>Bawana_NG!S93</f>
        <v>31.04</v>
      </c>
      <c r="J93">
        <f>Bawana_RLNG!S93</f>
        <v>0</v>
      </c>
      <c r="K93">
        <f>Bawana_Spot!S93</f>
        <v>12</v>
      </c>
      <c r="L93">
        <f>TWOMCL!R93</f>
        <v>0</v>
      </c>
      <c r="M93">
        <f>EDWPCL!V93</f>
        <v>0</v>
      </c>
      <c r="N93">
        <f>'MSW BWN'!V93</f>
        <v>0.86692879999999994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1.03</v>
      </c>
      <c r="Z93" s="75">
        <f>IEX!Q93</f>
        <v>0</v>
      </c>
      <c r="AA93" s="117">
        <f>STOA!K93</f>
        <v>48.23</v>
      </c>
      <c r="AB93" s="117">
        <f>-STOA!Q93</f>
        <v>0</v>
      </c>
      <c r="AC93">
        <f t="shared" si="3"/>
        <v>1.7647509587159238</v>
      </c>
      <c r="AD93">
        <f t="shared" si="4"/>
        <v>138.50878688788228</v>
      </c>
      <c r="AE93">
        <f>'IDT-1'!E93</f>
        <v>0</v>
      </c>
      <c r="AF93" s="26"/>
      <c r="AG93">
        <f t="shared" si="5"/>
        <v>138.50878688788228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-30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1.8452262900887109</v>
      </c>
      <c r="F94">
        <f>GT_Spot!S94</f>
        <v>0</v>
      </c>
      <c r="G94">
        <f>PPCL_NG!S94</f>
        <v>18.79</v>
      </c>
      <c r="H94">
        <f>PPCL_Spot!S94</f>
        <v>60.18</v>
      </c>
      <c r="I94">
        <f>Bawana_NG!S94</f>
        <v>31.04</v>
      </c>
      <c r="J94">
        <f>Bawana_RLNG!S94</f>
        <v>0</v>
      </c>
      <c r="K94">
        <f>Bawana_Spot!S94</f>
        <v>12</v>
      </c>
      <c r="L94">
        <f>TWOMCL!R94</f>
        <v>0</v>
      </c>
      <c r="M94">
        <f>EDWPCL!V94</f>
        <v>0</v>
      </c>
      <c r="N94">
        <f>'MSW BWN'!V94</f>
        <v>0.82966999999999991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0.83</v>
      </c>
      <c r="Z94" s="75">
        <f>IEX!Q94</f>
        <v>0</v>
      </c>
      <c r="AA94" s="117">
        <f>STOA!K94</f>
        <v>48.23</v>
      </c>
      <c r="AB94" s="117">
        <f>-STOA!Q94</f>
        <v>0</v>
      </c>
      <c r="AC94">
        <f t="shared" si="3"/>
        <v>1.5289550873527806</v>
      </c>
      <c r="AD94">
        <f t="shared" si="4"/>
        <v>172.21594120273591</v>
      </c>
      <c r="AE94">
        <f>'IDT-1'!E94</f>
        <v>0</v>
      </c>
      <c r="AF94" s="26"/>
      <c r="AG94">
        <f t="shared" si="5"/>
        <v>172.21594120273591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1.8451327224162026</v>
      </c>
      <c r="F95">
        <f>GT_Spot!S95</f>
        <v>0</v>
      </c>
      <c r="G95">
        <f>PPCL_NG!S95</f>
        <v>18.79</v>
      </c>
      <c r="H95">
        <f>PPCL_Spot!S95</f>
        <v>60.18</v>
      </c>
      <c r="I95">
        <f>Bawana_NG!S95</f>
        <v>31.04</v>
      </c>
      <c r="J95">
        <f>Bawana_RLNG!S95</f>
        <v>0</v>
      </c>
      <c r="K95">
        <f>Bawana_Spot!S95</f>
        <v>12</v>
      </c>
      <c r="L95">
        <f>TWOMCL!R95</f>
        <v>0</v>
      </c>
      <c r="M95">
        <f>EDWPCL!V95</f>
        <v>0</v>
      </c>
      <c r="N95">
        <f>'MSW BWN'!V95</f>
        <v>0.85511999999999988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0.7</v>
      </c>
      <c r="Z95" s="75">
        <f>IEX!Q95</f>
        <v>0</v>
      </c>
      <c r="AA95" s="117">
        <f>STOA!K95</f>
        <v>48.23</v>
      </c>
      <c r="AB95" s="117">
        <f>-STOA!Q95</f>
        <v>0</v>
      </c>
      <c r="AC95">
        <f t="shared" si="3"/>
        <v>1.5280342239572626</v>
      </c>
      <c r="AD95">
        <f t="shared" si="4"/>
        <v>172.11221849845893</v>
      </c>
      <c r="AE95">
        <f>'IDT-1'!E95</f>
        <v>0</v>
      </c>
      <c r="AF95" s="26"/>
      <c r="AG95">
        <f t="shared" si="5"/>
        <v>172.11221849845893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1.8451327224162026</v>
      </c>
      <c r="F96">
        <f>GT_Spot!S96</f>
        <v>0</v>
      </c>
      <c r="G96">
        <f>PPCL_NG!S96</f>
        <v>18.79</v>
      </c>
      <c r="H96">
        <f>PPCL_Spot!S96</f>
        <v>60.18</v>
      </c>
      <c r="I96">
        <f>Bawana_NG!S96</f>
        <v>31.04</v>
      </c>
      <c r="J96">
        <f>Bawana_RLNG!S96</f>
        <v>0</v>
      </c>
      <c r="K96">
        <f>Bawana_Spot!S96</f>
        <v>12</v>
      </c>
      <c r="L96">
        <f>TWOMCL!R96</f>
        <v>0</v>
      </c>
      <c r="M96">
        <f>EDWPCL!V96</f>
        <v>0</v>
      </c>
      <c r="N96">
        <f>'MSW BWN'!V96</f>
        <v>0.92841599999999969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0.67</v>
      </c>
      <c r="Z96" s="75">
        <f>IEX!Q96</f>
        <v>0</v>
      </c>
      <c r="AA96" s="117">
        <f>STOA!K96</f>
        <v>48.23</v>
      </c>
      <c r="AB96" s="117">
        <f>-STOA!Q96</f>
        <v>0</v>
      </c>
      <c r="AC96">
        <f t="shared" si="3"/>
        <v>1.5284152287572625</v>
      </c>
      <c r="AD96">
        <f t="shared" si="4"/>
        <v>172.15513349365892</v>
      </c>
      <c r="AE96">
        <f>'IDT-1'!E96</f>
        <v>0</v>
      </c>
      <c r="AF96" s="26"/>
      <c r="AG96">
        <f t="shared" si="5"/>
        <v>172.15513349365892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1.8451327224162026</v>
      </c>
      <c r="F97">
        <f>GT_Spot!S97</f>
        <v>0</v>
      </c>
      <c r="G97">
        <f>PPCL_NG!S97</f>
        <v>18.79</v>
      </c>
      <c r="H97">
        <f>PPCL_Spot!S97</f>
        <v>60.18</v>
      </c>
      <c r="I97">
        <f>Bawana_NG!S97</f>
        <v>31.04</v>
      </c>
      <c r="J97">
        <f>Bawana_RLNG!S97</f>
        <v>0</v>
      </c>
      <c r="K97">
        <f>Bawana_Spot!S97</f>
        <v>12</v>
      </c>
      <c r="L97">
        <f>TWOMCL!R97</f>
        <v>0</v>
      </c>
      <c r="M97">
        <f>EDWPCL!V97</f>
        <v>0</v>
      </c>
      <c r="N97">
        <f>'MSW BWN'!V97</f>
        <v>0.91579279999999985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3.13</v>
      </c>
      <c r="Z97" s="75">
        <f>IEX!Q97</f>
        <v>0</v>
      </c>
      <c r="AA97" s="117">
        <f>STOA!K97</f>
        <v>48.23</v>
      </c>
      <c r="AB97" s="117">
        <f>-STOA!Q97</f>
        <v>0</v>
      </c>
      <c r="AC97">
        <f t="shared" si="3"/>
        <v>1.9494678830960519</v>
      </c>
      <c r="AD97">
        <f t="shared" si="4"/>
        <v>129.18145763932014</v>
      </c>
      <c r="AE97">
        <f>'IDT-1'!E97</f>
        <v>0</v>
      </c>
      <c r="AF97" s="26"/>
      <c r="AG97">
        <f t="shared" si="5"/>
        <v>129.18145763932014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-45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1.8451327224162026</v>
      </c>
      <c r="F98">
        <f>GT_Spot!S98</f>
        <v>0</v>
      </c>
      <c r="G98">
        <f>PPCL_NG!S98</f>
        <v>18.79</v>
      </c>
      <c r="H98">
        <f>PPCL_Spot!S98</f>
        <v>60.18</v>
      </c>
      <c r="I98">
        <f>Bawana_NG!S98</f>
        <v>31.04</v>
      </c>
      <c r="J98">
        <f>Bawana_RLNG!S98</f>
        <v>0</v>
      </c>
      <c r="K98">
        <f>Bawana_Spot!S98</f>
        <v>12</v>
      </c>
      <c r="L98">
        <f>TWOMCL!R98</f>
        <v>0</v>
      </c>
      <c r="M98">
        <f>EDWPCL!V98</f>
        <v>0</v>
      </c>
      <c r="N98">
        <f>'MSW BWN'!V98</f>
        <v>0.95081199999999977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0.67</v>
      </c>
      <c r="Z98" s="75">
        <f>IEX!Q98</f>
        <v>0</v>
      </c>
      <c r="AA98" s="117">
        <f>STOA!K98</f>
        <v>48.23</v>
      </c>
      <c r="AB98" s="117">
        <f>-STOA!Q98</f>
        <v>0</v>
      </c>
      <c r="AC98">
        <f t="shared" si="3"/>
        <v>1.5286123135572625</v>
      </c>
      <c r="AD98">
        <f t="shared" si="4"/>
        <v>172.17733240885892</v>
      </c>
      <c r="AE98">
        <f>'IDT-1'!E98</f>
        <v>0</v>
      </c>
      <c r="AF98" s="26"/>
      <c r="AG98">
        <f t="shared" si="5"/>
        <v>172.17733240885892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5.3927469793607526E-2</v>
      </c>
      <c r="F99">
        <f t="shared" si="6"/>
        <v>0</v>
      </c>
      <c r="G99">
        <f t="shared" si="6"/>
        <v>0.45095999999999947</v>
      </c>
      <c r="H99">
        <f t="shared" si="6"/>
        <v>1.484416788234489</v>
      </c>
      <c r="I99">
        <f t="shared" si="6"/>
        <v>0.74445999999999957</v>
      </c>
      <c r="J99">
        <f t="shared" si="6"/>
        <v>0</v>
      </c>
      <c r="K99">
        <f t="shared" si="6"/>
        <v>0.39750020046775808</v>
      </c>
      <c r="L99">
        <f t="shared" si="6"/>
        <v>0</v>
      </c>
      <c r="M99">
        <f t="shared" si="6"/>
        <v>0</v>
      </c>
      <c r="N99">
        <f t="shared" si="6"/>
        <v>2.1928279899999997E-2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0.36765750000000014</v>
      </c>
      <c r="Z99" s="75">
        <f t="shared" si="6"/>
        <v>0</v>
      </c>
      <c r="AA99" s="117">
        <f t="shared" si="6"/>
        <v>1.799942499999998</v>
      </c>
      <c r="AB99" s="117">
        <f t="shared" si="6"/>
        <v>0</v>
      </c>
      <c r="AC99">
        <f t="shared" si="6"/>
        <v>4.8051194335171667E-2</v>
      </c>
      <c r="AD99">
        <f t="shared" si="6"/>
        <v>5.1486465440606857</v>
      </c>
      <c r="AE99">
        <f t="shared" si="6"/>
        <v>2.7274E-2</v>
      </c>
      <c r="AG99">
        <f t="shared" si="6"/>
        <v>5.1759205440606859</v>
      </c>
      <c r="AI99">
        <f t="shared" si="6"/>
        <v>0</v>
      </c>
      <c r="AJ99">
        <f t="shared" si="6"/>
        <v>0</v>
      </c>
      <c r="AK99">
        <f t="shared" si="6"/>
        <v>7.1549999999999999E-3</v>
      </c>
      <c r="AL99">
        <f t="shared" si="6"/>
        <v>-0.13125000000000001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44671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3.76</v>
      </c>
      <c r="H3">
        <f>PPCL_Spot!R3</f>
        <v>11.87</v>
      </c>
      <c r="I3">
        <f>Bawana_NG!R3</f>
        <v>5.86</v>
      </c>
      <c r="J3">
        <f>Bawana_RLNG!R3</f>
        <v>0</v>
      </c>
      <c r="K3">
        <f>Bawana_Spot!R3</f>
        <v>6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0.24191199999999999</v>
      </c>
      <c r="AD3">
        <f>SUM(B3:AB3,AI3:AR3)-AC3</f>
        <v>27.248087999999999</v>
      </c>
      <c r="AE3">
        <f>'IDT-1'!D3</f>
        <v>0</v>
      </c>
      <c r="AF3" s="26"/>
      <c r="AG3">
        <f>SUM(AD3:AF3)</f>
        <v>27.248087999999999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3.76</v>
      </c>
      <c r="H4">
        <f>PPCL_Spot!R4</f>
        <v>11.87</v>
      </c>
      <c r="I4">
        <f>Bawana_NG!R4</f>
        <v>5.86</v>
      </c>
      <c r="J4">
        <f>Bawana_RLNG!R4</f>
        <v>0</v>
      </c>
      <c r="K4">
        <f>Bawana_Spot!R4</f>
        <v>6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0.24191199999999999</v>
      </c>
      <c r="AD4">
        <f t="shared" ref="AD4:AD67" si="1">SUM(B4:AB4,AI4:AR4)-AC4</f>
        <v>27.248087999999999</v>
      </c>
      <c r="AE4">
        <f>'IDT-1'!D4</f>
        <v>0</v>
      </c>
      <c r="AF4" s="26"/>
      <c r="AG4">
        <f t="shared" ref="AG4:AG67" si="2">SUM(AD4:AF4)</f>
        <v>27.248087999999999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3.76</v>
      </c>
      <c r="H5">
        <f>PPCL_Spot!R5</f>
        <v>11.87</v>
      </c>
      <c r="I5">
        <f>Bawana_NG!R5</f>
        <v>5.86</v>
      </c>
      <c r="J5">
        <f>Bawana_RLNG!R5</f>
        <v>0</v>
      </c>
      <c r="K5">
        <f>Bawana_Spot!R5</f>
        <v>6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0.24191199999999999</v>
      </c>
      <c r="AD5">
        <f t="shared" si="1"/>
        <v>27.248087999999999</v>
      </c>
      <c r="AE5">
        <f>'IDT-1'!D5</f>
        <v>0</v>
      </c>
      <c r="AF5" s="26"/>
      <c r="AG5">
        <f t="shared" si="2"/>
        <v>27.248087999999999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3.76</v>
      </c>
      <c r="H6">
        <f>PPCL_Spot!R6</f>
        <v>11.87</v>
      </c>
      <c r="I6">
        <f>Bawana_NG!R6</f>
        <v>5.86</v>
      </c>
      <c r="J6">
        <f>Bawana_RLNG!R6</f>
        <v>0</v>
      </c>
      <c r="K6">
        <f>Bawana_Spot!R6</f>
        <v>6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0.24191199999999999</v>
      </c>
      <c r="AD6">
        <f t="shared" si="1"/>
        <v>27.248087999999999</v>
      </c>
      <c r="AE6">
        <f>'IDT-1'!D6</f>
        <v>0</v>
      </c>
      <c r="AF6" s="26"/>
      <c r="AG6">
        <f t="shared" si="2"/>
        <v>27.248087999999999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3.76</v>
      </c>
      <c r="H7">
        <f>PPCL_Spot!R7</f>
        <v>11.87</v>
      </c>
      <c r="I7">
        <f>Bawana_NG!R7</f>
        <v>5.86</v>
      </c>
      <c r="J7">
        <f>Bawana_RLNG!R7</f>
        <v>0</v>
      </c>
      <c r="K7">
        <f>Bawana_Spot!R7</f>
        <v>15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0.32111199999999995</v>
      </c>
      <c r="AD7">
        <f t="shared" si="1"/>
        <v>36.168887999999995</v>
      </c>
      <c r="AE7">
        <f>'IDT-1'!D7</f>
        <v>0</v>
      </c>
      <c r="AF7" s="26"/>
      <c r="AG7">
        <f t="shared" si="2"/>
        <v>36.168887999999995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3.76</v>
      </c>
      <c r="H8">
        <f>PPCL_Spot!R8</f>
        <v>11.87</v>
      </c>
      <c r="I8">
        <f>Bawana_NG!R8</f>
        <v>5.86</v>
      </c>
      <c r="J8">
        <f>Bawana_RLNG!R8</f>
        <v>0</v>
      </c>
      <c r="K8">
        <f>Bawana_Spot!R8</f>
        <v>6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0.24191199999999999</v>
      </c>
      <c r="AD8">
        <f t="shared" si="1"/>
        <v>27.248087999999999</v>
      </c>
      <c r="AE8">
        <f>'IDT-1'!D8</f>
        <v>0</v>
      </c>
      <c r="AF8" s="26"/>
      <c r="AG8">
        <f t="shared" si="2"/>
        <v>27.248087999999999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3.76</v>
      </c>
      <c r="H9">
        <f>PPCL_Spot!R9</f>
        <v>11.87</v>
      </c>
      <c r="I9">
        <f>Bawana_NG!R9</f>
        <v>5.86</v>
      </c>
      <c r="J9">
        <f>Bawana_RLNG!R9</f>
        <v>0</v>
      </c>
      <c r="K9">
        <f>Bawana_Spot!R9</f>
        <v>6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0.24191199999999999</v>
      </c>
      <c r="AD9">
        <f t="shared" si="1"/>
        <v>27.248087999999999</v>
      </c>
      <c r="AE9">
        <f>'IDT-1'!D9</f>
        <v>0</v>
      </c>
      <c r="AF9" s="26"/>
      <c r="AG9">
        <f t="shared" si="2"/>
        <v>27.248087999999999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3.76</v>
      </c>
      <c r="H10">
        <f>PPCL_Spot!R10</f>
        <v>11.87</v>
      </c>
      <c r="I10">
        <f>Bawana_NG!R10</f>
        <v>5.86</v>
      </c>
      <c r="J10">
        <f>Bawana_RLNG!R10</f>
        <v>0</v>
      </c>
      <c r="K10">
        <f>Bawana_Spot!R10</f>
        <v>6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0.24191199999999999</v>
      </c>
      <c r="AD10">
        <f t="shared" si="1"/>
        <v>27.248087999999999</v>
      </c>
      <c r="AE10">
        <f>'IDT-1'!D10</f>
        <v>0</v>
      </c>
      <c r="AF10" s="26"/>
      <c r="AG10">
        <f t="shared" si="2"/>
        <v>27.248087999999999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3.76</v>
      </c>
      <c r="H11">
        <f>PPCL_Spot!R11</f>
        <v>11.87</v>
      </c>
      <c r="I11">
        <f>Bawana_NG!R11</f>
        <v>5.86</v>
      </c>
      <c r="J11">
        <f>Bawana_RLNG!R11</f>
        <v>0</v>
      </c>
      <c r="K11">
        <f>Bawana_Spot!R11</f>
        <v>6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0.24191199999999999</v>
      </c>
      <c r="AD11">
        <f t="shared" si="1"/>
        <v>27.248087999999999</v>
      </c>
      <c r="AE11">
        <f>'IDT-1'!D11</f>
        <v>0</v>
      </c>
      <c r="AF11" s="26"/>
      <c r="AG11">
        <f t="shared" si="2"/>
        <v>27.248087999999999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3.76</v>
      </c>
      <c r="H12">
        <f>PPCL_Spot!R12</f>
        <v>11.87</v>
      </c>
      <c r="I12">
        <f>Bawana_NG!R12</f>
        <v>5.86</v>
      </c>
      <c r="J12">
        <f>Bawana_RLNG!R12</f>
        <v>0</v>
      </c>
      <c r="K12">
        <f>Bawana_Spot!R12</f>
        <v>6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0.24191199999999999</v>
      </c>
      <c r="AD12">
        <f t="shared" si="1"/>
        <v>27.248087999999999</v>
      </c>
      <c r="AE12">
        <f>'IDT-1'!D12</f>
        <v>0</v>
      </c>
      <c r="AF12" s="26"/>
      <c r="AG12">
        <f t="shared" si="2"/>
        <v>27.248087999999999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3.76</v>
      </c>
      <c r="H13">
        <f>PPCL_Spot!R13</f>
        <v>11.87</v>
      </c>
      <c r="I13">
        <f>Bawana_NG!R13</f>
        <v>5.86</v>
      </c>
      <c r="J13">
        <f>Bawana_RLNG!R13</f>
        <v>0</v>
      </c>
      <c r="K13">
        <f>Bawana_Spot!R13</f>
        <v>14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0.36558076513317189</v>
      </c>
      <c r="AD13">
        <f t="shared" si="1"/>
        <v>29.124419234866824</v>
      </c>
      <c r="AE13">
        <f>'IDT-1'!D13</f>
        <v>0</v>
      </c>
      <c r="AF13" s="26"/>
      <c r="AG13">
        <f t="shared" si="2"/>
        <v>29.124419234866824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-6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3.76</v>
      </c>
      <c r="H14">
        <f>PPCL_Spot!R14</f>
        <v>11.87</v>
      </c>
      <c r="I14">
        <f>Bawana_NG!R14</f>
        <v>5.86</v>
      </c>
      <c r="J14">
        <f>Bawana_RLNG!R14</f>
        <v>0</v>
      </c>
      <c r="K14">
        <f>Bawana_Spot!R14</f>
        <v>6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0.28630263761097657</v>
      </c>
      <c r="AD14">
        <f t="shared" si="1"/>
        <v>22.203697362389022</v>
      </c>
      <c r="AE14">
        <f>'IDT-1'!D14</f>
        <v>0</v>
      </c>
      <c r="AF14" s="26"/>
      <c r="AG14">
        <f t="shared" si="2"/>
        <v>22.203697362389022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-5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3.76</v>
      </c>
      <c r="H15">
        <f>PPCL_Spot!R15</f>
        <v>11.87</v>
      </c>
      <c r="I15">
        <f>Bawana_NG!R15</f>
        <v>5.86</v>
      </c>
      <c r="J15">
        <f>Bawana_RLNG!R15</f>
        <v>0</v>
      </c>
      <c r="K15">
        <f>Bawana_Spot!R15</f>
        <v>6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0.24191199999999999</v>
      </c>
      <c r="AD15">
        <f t="shared" si="1"/>
        <v>27.248087999999999</v>
      </c>
      <c r="AE15">
        <f>'IDT-1'!D15</f>
        <v>0</v>
      </c>
      <c r="AF15" s="26"/>
      <c r="AG15">
        <f t="shared" si="2"/>
        <v>27.248087999999999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3.76</v>
      </c>
      <c r="H16">
        <f>PPCL_Spot!R16</f>
        <v>12.2</v>
      </c>
      <c r="I16">
        <f>Bawana_NG!R16</f>
        <v>5.86</v>
      </c>
      <c r="J16">
        <f>Bawana_RLNG!R16</f>
        <v>0</v>
      </c>
      <c r="K16">
        <f>Bawana_Spot!R16</f>
        <v>6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0.27145038256658593</v>
      </c>
      <c r="AD16">
        <f t="shared" si="1"/>
        <v>24.548549617433416</v>
      </c>
      <c r="AE16">
        <f>'IDT-1'!D16</f>
        <v>0</v>
      </c>
      <c r="AF16" s="26"/>
      <c r="AG16">
        <f t="shared" si="2"/>
        <v>24.548549617433416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-3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3.76</v>
      </c>
      <c r="H17">
        <f>PPCL_Spot!R17</f>
        <v>12.2</v>
      </c>
      <c r="I17">
        <f>Bawana_NG!R17</f>
        <v>5.86</v>
      </c>
      <c r="J17">
        <f>Bawana_RLNG!R17</f>
        <v>0</v>
      </c>
      <c r="K17">
        <f>Bawana_Spot!R17</f>
        <v>6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0.27145038256658593</v>
      </c>
      <c r="AD17">
        <f t="shared" si="1"/>
        <v>24.548549617433416</v>
      </c>
      <c r="AE17">
        <f>'IDT-1'!D17</f>
        <v>0</v>
      </c>
      <c r="AF17" s="26"/>
      <c r="AG17">
        <f t="shared" si="2"/>
        <v>24.548549617433416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-3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3.76</v>
      </c>
      <c r="H18">
        <f>PPCL_Spot!R18</f>
        <v>12.2</v>
      </c>
      <c r="I18">
        <f>Bawana_NG!R18</f>
        <v>5.86</v>
      </c>
      <c r="J18">
        <f>Bawana_RLNG!R18</f>
        <v>0</v>
      </c>
      <c r="K18">
        <f>Bawana_Spot!R18</f>
        <v>6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0.27145038256658593</v>
      </c>
      <c r="AD18">
        <f t="shared" si="1"/>
        <v>24.548549617433416</v>
      </c>
      <c r="AE18">
        <f>'IDT-1'!D18</f>
        <v>0</v>
      </c>
      <c r="AF18" s="26"/>
      <c r="AG18">
        <f t="shared" si="2"/>
        <v>24.548549617433416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-3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3.76</v>
      </c>
      <c r="H19">
        <f>PPCL_Spot!R19</f>
        <v>12.2</v>
      </c>
      <c r="I19">
        <f>Bawana_NG!R19</f>
        <v>5.86</v>
      </c>
      <c r="J19">
        <f>Bawana_RLNG!R19</f>
        <v>0</v>
      </c>
      <c r="K19">
        <f>Bawana_Spot!R19</f>
        <v>13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0.35968476513317194</v>
      </c>
      <c r="AD19">
        <f t="shared" si="1"/>
        <v>28.46031523486683</v>
      </c>
      <c r="AE19">
        <f>'IDT-1'!D19</f>
        <v>0</v>
      </c>
      <c r="AF19" s="26"/>
      <c r="AG19">
        <f t="shared" si="2"/>
        <v>28.46031523486683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-6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3.76</v>
      </c>
      <c r="H20">
        <f>PPCL_Spot!R20</f>
        <v>12.2</v>
      </c>
      <c r="I20">
        <f>Bawana_NG!R20</f>
        <v>5.86</v>
      </c>
      <c r="J20">
        <f>Bawana_RLNG!R20</f>
        <v>0</v>
      </c>
      <c r="K20">
        <f>Bawana_Spot!R20</f>
        <v>6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0.28920663761097659</v>
      </c>
      <c r="AD20">
        <f t="shared" si="1"/>
        <v>22.530793362389023</v>
      </c>
      <c r="AE20">
        <f>'IDT-1'!D20</f>
        <v>0</v>
      </c>
      <c r="AF20" s="26"/>
      <c r="AG20">
        <f t="shared" si="2"/>
        <v>22.530793362389023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-5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3.76</v>
      </c>
      <c r="H21">
        <f>PPCL_Spot!R21</f>
        <v>12.2</v>
      </c>
      <c r="I21">
        <f>Bawana_NG!R21</f>
        <v>5.86</v>
      </c>
      <c r="J21">
        <f>Bawana_RLNG!R21</f>
        <v>0</v>
      </c>
      <c r="K21">
        <f>Bawana_Spot!R21</f>
        <v>6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0.27145038256658593</v>
      </c>
      <c r="AD21">
        <f t="shared" si="1"/>
        <v>24.548549617433416</v>
      </c>
      <c r="AE21">
        <f>'IDT-1'!D21</f>
        <v>0</v>
      </c>
      <c r="AF21" s="26"/>
      <c r="AG21">
        <f t="shared" si="2"/>
        <v>24.548549617433416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-3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3.76</v>
      </c>
      <c r="H22">
        <f>PPCL_Spot!R22</f>
        <v>12.2</v>
      </c>
      <c r="I22">
        <f>Bawana_NG!R22</f>
        <v>5.86</v>
      </c>
      <c r="J22">
        <f>Bawana_RLNG!R22</f>
        <v>0</v>
      </c>
      <c r="K22">
        <f>Bawana_Spot!R22</f>
        <v>6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0.27145038256658593</v>
      </c>
      <c r="AD22">
        <f t="shared" si="1"/>
        <v>24.548549617433416</v>
      </c>
      <c r="AE22">
        <f>'IDT-1'!D22</f>
        <v>0</v>
      </c>
      <c r="AF22" s="26"/>
      <c r="AG22">
        <f t="shared" si="2"/>
        <v>24.548549617433416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-3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3.76</v>
      </c>
      <c r="H23">
        <f>PPCL_Spot!R23</f>
        <v>12.2</v>
      </c>
      <c r="I23">
        <f>Bawana_NG!R23</f>
        <v>5.86</v>
      </c>
      <c r="J23">
        <f>Bawana_RLNG!R23</f>
        <v>0</v>
      </c>
      <c r="K23">
        <f>Bawana_Spot!R23</f>
        <v>6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0.27145038256658593</v>
      </c>
      <c r="AD23">
        <f t="shared" si="1"/>
        <v>24.548549617433416</v>
      </c>
      <c r="AE23">
        <f>'IDT-1'!D23</f>
        <v>0</v>
      </c>
      <c r="AF23" s="26"/>
      <c r="AG23">
        <f t="shared" si="2"/>
        <v>24.548549617433416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-3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3.76</v>
      </c>
      <c r="H24">
        <f>PPCL_Spot!R24</f>
        <v>12.2</v>
      </c>
      <c r="I24">
        <f>Bawana_NG!R24</f>
        <v>5.86</v>
      </c>
      <c r="J24">
        <f>Bawana_RLNG!R24</f>
        <v>0</v>
      </c>
      <c r="K24">
        <f>Bawana_Spot!R24</f>
        <v>6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0.27145038256658593</v>
      </c>
      <c r="AD24">
        <f t="shared" si="1"/>
        <v>24.548549617433416</v>
      </c>
      <c r="AE24">
        <f>'IDT-1'!D24</f>
        <v>0</v>
      </c>
      <c r="AF24" s="26"/>
      <c r="AG24">
        <f t="shared" si="2"/>
        <v>24.548549617433416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-3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3.76</v>
      </c>
      <c r="H25">
        <f>PPCL_Spot!R25</f>
        <v>12.2</v>
      </c>
      <c r="I25">
        <f>Bawana_NG!R25</f>
        <v>5.86</v>
      </c>
      <c r="J25">
        <f>Bawana_RLNG!R25</f>
        <v>0</v>
      </c>
      <c r="K25">
        <f>Bawana_Spot!R25</f>
        <v>15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0.38616289265536724</v>
      </c>
      <c r="AD25">
        <f t="shared" si="1"/>
        <v>29.433837107344633</v>
      </c>
      <c r="AE25">
        <f>'IDT-1'!D25</f>
        <v>0</v>
      </c>
      <c r="AF25" s="26"/>
      <c r="AG25">
        <f t="shared" si="2"/>
        <v>29.433837107344633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-7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3.76</v>
      </c>
      <c r="H26">
        <f>PPCL_Spot!R26</f>
        <v>12.2</v>
      </c>
      <c r="I26">
        <f>Bawana_NG!R26</f>
        <v>5.86</v>
      </c>
      <c r="J26">
        <f>Bawana_RLNG!R26</f>
        <v>0</v>
      </c>
      <c r="K26">
        <f>Bawana_Spot!R26</f>
        <v>6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0.28920663761097659</v>
      </c>
      <c r="AD26">
        <f t="shared" si="1"/>
        <v>22.530793362389023</v>
      </c>
      <c r="AE26">
        <f>'IDT-1'!D26</f>
        <v>0</v>
      </c>
      <c r="AF26" s="26"/>
      <c r="AG26">
        <f t="shared" si="2"/>
        <v>22.530793362389023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-5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3.76</v>
      </c>
      <c r="H27">
        <f>PPCL_Spot!R27</f>
        <v>12.2</v>
      </c>
      <c r="I27">
        <f>Bawana_NG!R27</f>
        <v>5.86</v>
      </c>
      <c r="J27">
        <f>Bawana_RLNG!R27</f>
        <v>0</v>
      </c>
      <c r="K27">
        <f>Bawana_Spot!R27</f>
        <v>6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0.25369412752219533</v>
      </c>
      <c r="AD27">
        <f t="shared" si="1"/>
        <v>26.566305872477805</v>
      </c>
      <c r="AE27">
        <f>'IDT-1'!D27</f>
        <v>0</v>
      </c>
      <c r="AF27" s="26"/>
      <c r="AG27">
        <f t="shared" si="2"/>
        <v>26.566305872477805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-1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3.76</v>
      </c>
      <c r="H28">
        <f>PPCL_Spot!R28</f>
        <v>12.2</v>
      </c>
      <c r="I28">
        <f>Bawana_NG!R28</f>
        <v>5.86</v>
      </c>
      <c r="J28">
        <f>Bawana_RLNG!R28</f>
        <v>0</v>
      </c>
      <c r="K28">
        <f>Bawana_Spot!R28</f>
        <v>6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0.25369412752219533</v>
      </c>
      <c r="AD28">
        <f t="shared" si="1"/>
        <v>26.566305872477805</v>
      </c>
      <c r="AE28">
        <f>'IDT-1'!D28</f>
        <v>0</v>
      </c>
      <c r="AF28" s="26"/>
      <c r="AG28">
        <f t="shared" si="2"/>
        <v>26.566305872477805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-1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3.76</v>
      </c>
      <c r="H29">
        <f>PPCL_Spot!R29</f>
        <v>12.2</v>
      </c>
      <c r="I29">
        <f>Bawana_NG!R29</f>
        <v>5.86</v>
      </c>
      <c r="J29">
        <f>Bawana_RLNG!R29</f>
        <v>0</v>
      </c>
      <c r="K29">
        <f>Bawana_Spot!R29</f>
        <v>6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0.25369412752219533</v>
      </c>
      <c r="AD29">
        <f t="shared" si="1"/>
        <v>26.566305872477805</v>
      </c>
      <c r="AE29">
        <f>'IDT-1'!D29</f>
        <v>0</v>
      </c>
      <c r="AF29" s="26"/>
      <c r="AG29">
        <f t="shared" si="2"/>
        <v>26.566305872477805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-1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3.76</v>
      </c>
      <c r="H30">
        <f>PPCL_Spot!R30</f>
        <v>12.2</v>
      </c>
      <c r="I30">
        <f>Bawana_NG!R30</f>
        <v>5.86</v>
      </c>
      <c r="J30">
        <f>Bawana_RLNG!R30</f>
        <v>0</v>
      </c>
      <c r="K30">
        <f>Bawana_Spot!R30</f>
        <v>6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0.25369412752219533</v>
      </c>
      <c r="AD30">
        <f t="shared" si="1"/>
        <v>26.566305872477805</v>
      </c>
      <c r="AE30">
        <f>'IDT-1'!D30</f>
        <v>0</v>
      </c>
      <c r="AF30" s="26"/>
      <c r="AG30">
        <f t="shared" si="2"/>
        <v>26.566305872477805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-1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3.76</v>
      </c>
      <c r="H31">
        <f>PPCL_Spot!R31</f>
        <v>12.259410605259363</v>
      </c>
      <c r="I31">
        <f>Bawana_NG!R31</f>
        <v>5.86</v>
      </c>
      <c r="J31">
        <f>Bawana_RLNG!R31</f>
        <v>0</v>
      </c>
      <c r="K31">
        <f>Bawana_Spot!R31</f>
        <v>15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0.37780757845945434</v>
      </c>
      <c r="AD31">
        <f t="shared" si="1"/>
        <v>30.501603026799913</v>
      </c>
      <c r="AE31">
        <f>'IDT-1'!D31</f>
        <v>0</v>
      </c>
      <c r="AF31" s="26"/>
      <c r="AG31">
        <f t="shared" si="2"/>
        <v>30.501603026799913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-6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3.76</v>
      </c>
      <c r="H32">
        <f>PPCL_Spot!R32</f>
        <v>12.259410605259363</v>
      </c>
      <c r="I32">
        <f>Bawana_NG!R32</f>
        <v>5.86</v>
      </c>
      <c r="J32">
        <f>Bawana_RLNG!R32</f>
        <v>0</v>
      </c>
      <c r="K32">
        <f>Bawana_Spot!R32</f>
        <v>6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0.28972945093725899</v>
      </c>
      <c r="AD32">
        <f t="shared" si="1"/>
        <v>22.589681154322104</v>
      </c>
      <c r="AE32">
        <f>'IDT-1'!D32</f>
        <v>0</v>
      </c>
      <c r="AF32" s="26"/>
      <c r="AG32">
        <f t="shared" si="2"/>
        <v>22.589681154322104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-5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3.76</v>
      </c>
      <c r="H33">
        <f>PPCL_Spot!R33</f>
        <v>12.259410605259363</v>
      </c>
      <c r="I33">
        <f>Bawana_NG!R33</f>
        <v>5.86</v>
      </c>
      <c r="J33">
        <f>Bawana_RLNG!R33</f>
        <v>0</v>
      </c>
      <c r="K33">
        <f>Bawana_Spot!R33</f>
        <v>6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0.25421694084847773</v>
      </c>
      <c r="AD33">
        <f t="shared" si="1"/>
        <v>26.625193664410887</v>
      </c>
      <c r="AE33">
        <f>'IDT-1'!D33</f>
        <v>0</v>
      </c>
      <c r="AF33" s="26"/>
      <c r="AG33">
        <f t="shared" si="2"/>
        <v>26.625193664410887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-1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3.76</v>
      </c>
      <c r="H34">
        <f>PPCL_Spot!R34</f>
        <v>12.259410605259363</v>
      </c>
      <c r="I34">
        <f>Bawana_NG!R34</f>
        <v>5.86</v>
      </c>
      <c r="J34">
        <f>Bawana_RLNG!R34</f>
        <v>0</v>
      </c>
      <c r="K34">
        <f>Bawana_Spot!R34</f>
        <v>6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0.25421694084847773</v>
      </c>
      <c r="AD34">
        <f t="shared" si="1"/>
        <v>26.625193664410887</v>
      </c>
      <c r="AE34">
        <f>'IDT-1'!D34</f>
        <v>0</v>
      </c>
      <c r="AF34" s="26"/>
      <c r="AG34">
        <f t="shared" si="2"/>
        <v>26.625193664410887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-1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3.76</v>
      </c>
      <c r="H35">
        <f>PPCL_Spot!R35</f>
        <v>12.259410605259363</v>
      </c>
      <c r="I35">
        <f>Bawana_NG!R35</f>
        <v>5.86</v>
      </c>
      <c r="J35">
        <f>Bawana_RLNG!R35</f>
        <v>0</v>
      </c>
      <c r="K35">
        <f>Bawana_Spot!R35</f>
        <v>6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0.24533881332628241</v>
      </c>
      <c r="AD35">
        <f t="shared" si="1"/>
        <v>27.634071791933081</v>
      </c>
      <c r="AE35">
        <f>'IDT-1'!D35</f>
        <v>0</v>
      </c>
      <c r="AF35" s="26"/>
      <c r="AG35">
        <f t="shared" si="2"/>
        <v>27.634071791933081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3.76</v>
      </c>
      <c r="H36">
        <f>PPCL_Spot!R36</f>
        <v>12.259410605259363</v>
      </c>
      <c r="I36">
        <f>Bawana_NG!R36</f>
        <v>5.86</v>
      </c>
      <c r="J36">
        <f>Bawana_RLNG!R36</f>
        <v>0</v>
      </c>
      <c r="K36">
        <f>Bawana_Spot!R36</f>
        <v>6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0.25421694084847773</v>
      </c>
      <c r="AD36">
        <f t="shared" si="1"/>
        <v>26.625193664410887</v>
      </c>
      <c r="AE36">
        <f>'IDT-1'!D36</f>
        <v>0</v>
      </c>
      <c r="AF36" s="26"/>
      <c r="AG36">
        <f t="shared" si="2"/>
        <v>26.625193664410887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-1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3.76</v>
      </c>
      <c r="H37">
        <f>PPCL_Spot!R37</f>
        <v>12.259410605259363</v>
      </c>
      <c r="I37">
        <f>Bawana_NG!R37</f>
        <v>5.86</v>
      </c>
      <c r="J37">
        <f>Bawana_RLNG!R37</f>
        <v>0</v>
      </c>
      <c r="K37">
        <f>Bawana_Spot!R37</f>
        <v>19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0.41300757845945435</v>
      </c>
      <c r="AD37">
        <f t="shared" si="1"/>
        <v>34.46640302679991</v>
      </c>
      <c r="AE37">
        <f>'IDT-1'!D37</f>
        <v>0</v>
      </c>
      <c r="AF37" s="26"/>
      <c r="AG37">
        <f t="shared" si="2"/>
        <v>34.46640302679991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-6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3.76</v>
      </c>
      <c r="H38">
        <f>PPCL_Spot!R38</f>
        <v>12.259410605259363</v>
      </c>
      <c r="I38">
        <f>Bawana_NG!R38</f>
        <v>5.86</v>
      </c>
      <c r="J38">
        <f>Bawana_RLNG!R38</f>
        <v>0</v>
      </c>
      <c r="K38">
        <f>Bawana_Spot!R38</f>
        <v>6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0.24533881332628241</v>
      </c>
      <c r="AD38">
        <f t="shared" si="1"/>
        <v>27.634071791933081</v>
      </c>
      <c r="AE38">
        <f>'IDT-1'!D38</f>
        <v>0</v>
      </c>
      <c r="AF38" s="26"/>
      <c r="AG38">
        <f t="shared" si="2"/>
        <v>27.634071791933081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3.76</v>
      </c>
      <c r="H39">
        <f>PPCL_Spot!R39</f>
        <v>12.259410605259363</v>
      </c>
      <c r="I39">
        <f>Bawana_NG!R39</f>
        <v>5.86</v>
      </c>
      <c r="J39">
        <f>Bawana_RLNG!R39</f>
        <v>0</v>
      </c>
      <c r="K39">
        <f>Bawana_Spot!R39</f>
        <v>6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0.24533881332628241</v>
      </c>
      <c r="AD39">
        <f t="shared" si="1"/>
        <v>27.634071791933081</v>
      </c>
      <c r="AE39">
        <f>'IDT-1'!D39</f>
        <v>0</v>
      </c>
      <c r="AF39" s="26"/>
      <c r="AG39">
        <f t="shared" si="2"/>
        <v>27.634071791933081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3.76</v>
      </c>
      <c r="H40">
        <f>PPCL_Spot!R40</f>
        <v>12.259410605259363</v>
      </c>
      <c r="I40">
        <f>Bawana_NG!R40</f>
        <v>5.86</v>
      </c>
      <c r="J40">
        <f>Bawana_RLNG!R40</f>
        <v>0</v>
      </c>
      <c r="K40">
        <f>Bawana_Spot!R40</f>
        <v>6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0.24533881332628241</v>
      </c>
      <c r="AD40">
        <f t="shared" si="1"/>
        <v>27.634071791933081</v>
      </c>
      <c r="AE40">
        <f>'IDT-1'!D40</f>
        <v>0</v>
      </c>
      <c r="AF40" s="26"/>
      <c r="AG40">
        <f t="shared" si="2"/>
        <v>27.634071791933081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3.76</v>
      </c>
      <c r="H41">
        <f>PPCL_Spot!R41</f>
        <v>12.259410605259363</v>
      </c>
      <c r="I41">
        <f>Bawana_NG!R41</f>
        <v>5.86</v>
      </c>
      <c r="J41">
        <f>Bawana_RLNG!R41</f>
        <v>0</v>
      </c>
      <c r="K41">
        <f>Bawana_Spot!R41</f>
        <v>6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0.24533881332628241</v>
      </c>
      <c r="AD41">
        <f t="shared" si="1"/>
        <v>27.634071791933081</v>
      </c>
      <c r="AE41">
        <f>'IDT-1'!D41</f>
        <v>0</v>
      </c>
      <c r="AF41" s="26"/>
      <c r="AG41">
        <f t="shared" si="2"/>
        <v>27.634071791933081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3.76</v>
      </c>
      <c r="H42">
        <f>PPCL_Spot!R42</f>
        <v>12.259410605259363</v>
      </c>
      <c r="I42">
        <f>Bawana_NG!R42</f>
        <v>5.86</v>
      </c>
      <c r="J42">
        <f>Bawana_RLNG!R42</f>
        <v>0</v>
      </c>
      <c r="K42">
        <f>Bawana_Spot!R42</f>
        <v>6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0.24533881332628241</v>
      </c>
      <c r="AD42">
        <f t="shared" si="1"/>
        <v>27.634071791933081</v>
      </c>
      <c r="AE42">
        <f>'IDT-1'!D42</f>
        <v>0</v>
      </c>
      <c r="AF42" s="26"/>
      <c r="AG42">
        <f t="shared" si="2"/>
        <v>27.634071791933081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3.76</v>
      </c>
      <c r="H43">
        <f>PPCL_Spot!R43</f>
        <v>12.259410605259363</v>
      </c>
      <c r="I43">
        <f>Bawana_NG!R43</f>
        <v>5.86</v>
      </c>
      <c r="J43">
        <f>Bawana_RLNG!R43</f>
        <v>0</v>
      </c>
      <c r="K43">
        <f>Bawana_Spot!R43</f>
        <v>6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0.33025881332628243</v>
      </c>
      <c r="AD43">
        <f t="shared" si="1"/>
        <v>37.199151791933083</v>
      </c>
      <c r="AE43">
        <f>'IDT-1'!D43</f>
        <v>0</v>
      </c>
      <c r="AF43" s="26"/>
      <c r="AG43">
        <f t="shared" si="2"/>
        <v>37.199151791933083</v>
      </c>
      <c r="AI43" s="75">
        <f>PXIL!L43</f>
        <v>0</v>
      </c>
      <c r="AJ43" s="75">
        <f>PXIL!R43</f>
        <v>0</v>
      </c>
      <c r="AK43" s="75">
        <f>RTM_IEX!L43</f>
        <v>9.65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3.76</v>
      </c>
      <c r="H44">
        <f>PPCL_Spot!R44</f>
        <v>12.259410605259363</v>
      </c>
      <c r="I44">
        <f>Bawana_NG!R44</f>
        <v>5.86</v>
      </c>
      <c r="J44">
        <f>Bawana_RLNG!R44</f>
        <v>0</v>
      </c>
      <c r="K44">
        <f>Bawana_Spot!R44</f>
        <v>6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0.24533881332628241</v>
      </c>
      <c r="AD44">
        <f t="shared" si="1"/>
        <v>27.634071791933081</v>
      </c>
      <c r="AE44">
        <f>'IDT-1'!D44</f>
        <v>0</v>
      </c>
      <c r="AF44" s="26"/>
      <c r="AG44">
        <f t="shared" si="2"/>
        <v>27.634071791933081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3.76</v>
      </c>
      <c r="H45">
        <f>PPCL_Spot!R45</f>
        <v>12.259410605259363</v>
      </c>
      <c r="I45">
        <f>Bawana_NG!R45</f>
        <v>5.86</v>
      </c>
      <c r="J45">
        <f>Bawana_RLNG!R45</f>
        <v>0</v>
      </c>
      <c r="K45">
        <f>Bawana_Spot!R45</f>
        <v>6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0.24533881332628241</v>
      </c>
      <c r="AD45">
        <f t="shared" si="1"/>
        <v>27.634071791933081</v>
      </c>
      <c r="AE45">
        <f>'IDT-1'!D45</f>
        <v>0</v>
      </c>
      <c r="AF45" s="26"/>
      <c r="AG45">
        <f t="shared" si="2"/>
        <v>27.634071791933081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3.76</v>
      </c>
      <c r="H46">
        <f>PPCL_Spot!R46</f>
        <v>12.259410605259363</v>
      </c>
      <c r="I46">
        <f>Bawana_NG!R46</f>
        <v>5.86</v>
      </c>
      <c r="J46">
        <f>Bawana_RLNG!R46</f>
        <v>0</v>
      </c>
      <c r="K46">
        <f>Bawana_Spot!R46</f>
        <v>6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0.24533881332628241</v>
      </c>
      <c r="AD46">
        <f t="shared" si="1"/>
        <v>27.634071791933081</v>
      </c>
      <c r="AE46">
        <f>'IDT-1'!D46</f>
        <v>0</v>
      </c>
      <c r="AF46" s="26"/>
      <c r="AG46">
        <f t="shared" si="2"/>
        <v>27.634071791933081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3.76</v>
      </c>
      <c r="H47">
        <f>PPCL_Spot!R47</f>
        <v>12.259410605259363</v>
      </c>
      <c r="I47">
        <f>Bawana_NG!R47</f>
        <v>5.86</v>
      </c>
      <c r="J47">
        <f>Bawana_RLNG!R47</f>
        <v>0</v>
      </c>
      <c r="K47">
        <f>Bawana_Spot!R47</f>
        <v>6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0.24533881332628241</v>
      </c>
      <c r="AD47">
        <f t="shared" si="1"/>
        <v>27.634071791933081</v>
      </c>
      <c r="AE47">
        <f>'IDT-1'!D47</f>
        <v>0</v>
      </c>
      <c r="AF47" s="26"/>
      <c r="AG47">
        <f t="shared" si="2"/>
        <v>27.634071791933081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3.76</v>
      </c>
      <c r="H48">
        <f>PPCL_Spot!R48</f>
        <v>12.259410605259363</v>
      </c>
      <c r="I48">
        <f>Bawana_NG!R48</f>
        <v>5.86</v>
      </c>
      <c r="J48">
        <f>Bawana_RLNG!R48</f>
        <v>0</v>
      </c>
      <c r="K48">
        <f>Bawana_Spot!R48</f>
        <v>6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0.24533881332628241</v>
      </c>
      <c r="AD48">
        <f t="shared" si="1"/>
        <v>27.634071791933081</v>
      </c>
      <c r="AE48">
        <f>'IDT-1'!D48</f>
        <v>0</v>
      </c>
      <c r="AF48" s="26"/>
      <c r="AG48">
        <f t="shared" si="2"/>
        <v>27.634071791933081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3.76</v>
      </c>
      <c r="H49">
        <f>PPCL_Spot!R49</f>
        <v>12.600605798355689</v>
      </c>
      <c r="I49">
        <f>Bawana_NG!R49</f>
        <v>5.86</v>
      </c>
      <c r="J49">
        <f>Bawana_RLNG!R49</f>
        <v>0</v>
      </c>
      <c r="K49">
        <f>Bawana_Spot!R49</f>
        <v>6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0.32498933102553007</v>
      </c>
      <c r="AD49">
        <f t="shared" si="1"/>
        <v>36.605616467330158</v>
      </c>
      <c r="AE49">
        <f>'IDT-1'!D49</f>
        <v>0</v>
      </c>
      <c r="AF49" s="26"/>
      <c r="AG49">
        <f t="shared" si="2"/>
        <v>36.605616467330158</v>
      </c>
      <c r="AI49" s="75">
        <f>PXIL!L49</f>
        <v>0</v>
      </c>
      <c r="AJ49" s="75">
        <f>PXIL!R49</f>
        <v>0</v>
      </c>
      <c r="AK49" s="75">
        <f>RTM_IEX!L49</f>
        <v>8.7100000000000009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3.76</v>
      </c>
      <c r="H50">
        <f>PPCL_Spot!R50</f>
        <v>12.259410605259363</v>
      </c>
      <c r="I50">
        <f>Bawana_NG!R50</f>
        <v>5.86</v>
      </c>
      <c r="J50">
        <f>Bawana_RLNG!R50</f>
        <v>0</v>
      </c>
      <c r="K50">
        <f>Bawana_Spot!R50</f>
        <v>6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0.24533881332628241</v>
      </c>
      <c r="AD50">
        <f t="shared" si="1"/>
        <v>27.634071791933081</v>
      </c>
      <c r="AE50">
        <f>'IDT-1'!D50</f>
        <v>0</v>
      </c>
      <c r="AF50" s="26"/>
      <c r="AG50">
        <f t="shared" si="2"/>
        <v>27.634071791933081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3.76</v>
      </c>
      <c r="H51">
        <f>PPCL_Spot!R51</f>
        <v>12.600605798355689</v>
      </c>
      <c r="I51">
        <f>Bawana_NG!R51</f>
        <v>5.86</v>
      </c>
      <c r="J51">
        <f>Bawana_RLNG!R51</f>
        <v>0</v>
      </c>
      <c r="K51">
        <f>Bawana_Spot!R51</f>
        <v>6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0.24834133102553008</v>
      </c>
      <c r="AD51">
        <f t="shared" si="1"/>
        <v>27.972264467330159</v>
      </c>
      <c r="AE51">
        <f>'IDT-1'!D51</f>
        <v>0</v>
      </c>
      <c r="AF51" s="26"/>
      <c r="AG51">
        <f t="shared" si="2"/>
        <v>27.972264467330159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3.76</v>
      </c>
      <c r="H52">
        <f>PPCL_Spot!R52</f>
        <v>12.6</v>
      </c>
      <c r="I52">
        <f>Bawana_NG!R52</f>
        <v>5.86</v>
      </c>
      <c r="J52">
        <f>Bawana_RLNG!R52</f>
        <v>0</v>
      </c>
      <c r="K52">
        <f>Bawana_Spot!R52</f>
        <v>6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0.248336</v>
      </c>
      <c r="AD52">
        <f t="shared" si="1"/>
        <v>27.971664000000001</v>
      </c>
      <c r="AE52">
        <f>'IDT-1'!D52</f>
        <v>0</v>
      </c>
      <c r="AF52" s="26"/>
      <c r="AG52">
        <f t="shared" si="2"/>
        <v>27.971664000000001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3.76</v>
      </c>
      <c r="H53">
        <f>PPCL_Spot!R53</f>
        <v>12.6</v>
      </c>
      <c r="I53">
        <f>Bawana_NG!R53</f>
        <v>5.82</v>
      </c>
      <c r="J53">
        <f>Bawana_RLNG!R53</f>
        <v>0</v>
      </c>
      <c r="K53">
        <f>Bawana_Spot!R53</f>
        <v>6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0.24798400000000001</v>
      </c>
      <c r="AD53">
        <f t="shared" si="1"/>
        <v>27.932016000000001</v>
      </c>
      <c r="AE53">
        <f>'IDT-1'!D53</f>
        <v>0</v>
      </c>
      <c r="AF53" s="26"/>
      <c r="AG53">
        <f t="shared" si="2"/>
        <v>27.932016000000001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3.76</v>
      </c>
      <c r="H54">
        <f>PPCL_Spot!R54</f>
        <v>12.600605798355689</v>
      </c>
      <c r="I54">
        <f>Bawana_NG!R54</f>
        <v>5.82</v>
      </c>
      <c r="J54">
        <f>Bawana_RLNG!R54</f>
        <v>0</v>
      </c>
      <c r="K54">
        <f>Bawana_Spot!R54</f>
        <v>6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0.24798933102553009</v>
      </c>
      <c r="AD54">
        <f t="shared" si="1"/>
        <v>27.93261646733016</v>
      </c>
      <c r="AE54">
        <f>'IDT-1'!D54</f>
        <v>0</v>
      </c>
      <c r="AF54" s="26"/>
      <c r="AG54">
        <f t="shared" si="2"/>
        <v>27.93261646733016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3.76</v>
      </c>
      <c r="H55">
        <f>PPCL_Spot!R55</f>
        <v>12.600605798355689</v>
      </c>
      <c r="I55">
        <f>Bawana_NG!R55</f>
        <v>5.82</v>
      </c>
      <c r="J55">
        <f>Bawana_RLNG!R55</f>
        <v>0</v>
      </c>
      <c r="K55">
        <f>Bawana_Spot!R55</f>
        <v>6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0.27342133102553007</v>
      </c>
      <c r="AD55">
        <f t="shared" si="1"/>
        <v>30.797184467330158</v>
      </c>
      <c r="AE55">
        <f>'IDT-1'!D55</f>
        <v>0</v>
      </c>
      <c r="AF55" s="26"/>
      <c r="AG55">
        <f t="shared" si="2"/>
        <v>30.797184467330158</v>
      </c>
      <c r="AI55" s="75">
        <f>PXIL!L55</f>
        <v>0</v>
      </c>
      <c r="AJ55" s="75">
        <f>PXIL!R55</f>
        <v>0</v>
      </c>
      <c r="AK55" s="75">
        <f>RTM_IEX!L55</f>
        <v>2.89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3.76</v>
      </c>
      <c r="H56">
        <f>PPCL_Spot!R56</f>
        <v>12.600605798355689</v>
      </c>
      <c r="I56">
        <f>Bawana_NG!R56</f>
        <v>5.82</v>
      </c>
      <c r="J56">
        <f>Bawana_RLNG!R56</f>
        <v>0</v>
      </c>
      <c r="K56">
        <f>Bawana_Spot!R56</f>
        <v>6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0.24798933102553009</v>
      </c>
      <c r="AD56">
        <f t="shared" si="1"/>
        <v>27.93261646733016</v>
      </c>
      <c r="AE56">
        <f>'IDT-1'!D56</f>
        <v>0</v>
      </c>
      <c r="AF56" s="26"/>
      <c r="AG56">
        <f t="shared" si="2"/>
        <v>27.93261646733016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3.76</v>
      </c>
      <c r="H57">
        <f>PPCL_Spot!R57</f>
        <v>12.600605798355689</v>
      </c>
      <c r="I57">
        <f>Bawana_NG!R57</f>
        <v>5.82</v>
      </c>
      <c r="J57">
        <f>Bawana_RLNG!R57</f>
        <v>0</v>
      </c>
      <c r="K57">
        <f>Bawana_Spot!R57</f>
        <v>6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0.24798933102553009</v>
      </c>
      <c r="AD57">
        <f t="shared" si="1"/>
        <v>27.93261646733016</v>
      </c>
      <c r="AE57">
        <f>'IDT-1'!D57</f>
        <v>0</v>
      </c>
      <c r="AF57" s="26"/>
      <c r="AG57">
        <f t="shared" si="2"/>
        <v>27.93261646733016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3.76</v>
      </c>
      <c r="H58">
        <f>PPCL_Spot!R58</f>
        <v>12.600605798355689</v>
      </c>
      <c r="I58">
        <f>Bawana_NG!R58</f>
        <v>5.82</v>
      </c>
      <c r="J58">
        <f>Bawana_RLNG!R58</f>
        <v>0</v>
      </c>
      <c r="K58">
        <f>Bawana_Spot!R58</f>
        <v>6.0004009355162049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0.24799285925807268</v>
      </c>
      <c r="AD58">
        <f t="shared" si="1"/>
        <v>27.93301387461382</v>
      </c>
      <c r="AE58">
        <f>'IDT-1'!D58</f>
        <v>0</v>
      </c>
      <c r="AF58" s="26"/>
      <c r="AG58">
        <f t="shared" si="2"/>
        <v>27.93301387461382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3.76</v>
      </c>
      <c r="H59">
        <f>PPCL_Spot!R59</f>
        <v>12.600605798355689</v>
      </c>
      <c r="I59">
        <f>Bawana_NG!R59</f>
        <v>5.82</v>
      </c>
      <c r="J59">
        <f>Bawana_RLNG!R59</f>
        <v>0</v>
      </c>
      <c r="K59">
        <f>Bawana_Spot!R59</f>
        <v>6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0.24798933102553009</v>
      </c>
      <c r="AD59">
        <f t="shared" si="1"/>
        <v>27.93261646733016</v>
      </c>
      <c r="AE59">
        <f>'IDT-1'!D59</f>
        <v>0</v>
      </c>
      <c r="AF59" s="26"/>
      <c r="AG59">
        <f t="shared" si="2"/>
        <v>27.93261646733016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3.76</v>
      </c>
      <c r="H60">
        <f>PPCL_Spot!R60</f>
        <v>12.600605798355689</v>
      </c>
      <c r="I60">
        <f>Bawana_NG!R60</f>
        <v>5.82</v>
      </c>
      <c r="J60">
        <f>Bawana_RLNG!R60</f>
        <v>0</v>
      </c>
      <c r="K60">
        <f>Bawana_Spot!R60</f>
        <v>6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0.24798933102553009</v>
      </c>
      <c r="AD60">
        <f t="shared" si="1"/>
        <v>27.93261646733016</v>
      </c>
      <c r="AE60">
        <f>'IDT-1'!D60</f>
        <v>0</v>
      </c>
      <c r="AF60" s="26"/>
      <c r="AG60">
        <f t="shared" si="2"/>
        <v>27.93261646733016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3.76</v>
      </c>
      <c r="H61">
        <f>PPCL_Spot!R61</f>
        <v>12.600605798355689</v>
      </c>
      <c r="I61">
        <f>Bawana_NG!R61</f>
        <v>5.82</v>
      </c>
      <c r="J61">
        <f>Bawana_RLNG!R61</f>
        <v>0</v>
      </c>
      <c r="K61">
        <f>Bawana_Spot!R61</f>
        <v>16.739999999999998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0.36001333102553001</v>
      </c>
      <c r="AD61">
        <f t="shared" si="1"/>
        <v>40.550592467330162</v>
      </c>
      <c r="AE61">
        <f>'IDT-1'!D61</f>
        <v>0</v>
      </c>
      <c r="AF61" s="26"/>
      <c r="AG61">
        <f t="shared" si="2"/>
        <v>40.550592467330162</v>
      </c>
      <c r="AI61" s="75">
        <f>PXIL!L61</f>
        <v>0</v>
      </c>
      <c r="AJ61" s="75">
        <f>PXIL!R61</f>
        <v>0</v>
      </c>
      <c r="AK61" s="75">
        <f>RTM_IEX!L61</f>
        <v>1.99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3.76</v>
      </c>
      <c r="H62">
        <f>PPCL_Spot!R62</f>
        <v>12.6</v>
      </c>
      <c r="I62">
        <f>Bawana_NG!R62</f>
        <v>5.82</v>
      </c>
      <c r="J62">
        <f>Bawana_RLNG!R62</f>
        <v>0</v>
      </c>
      <c r="K62">
        <f>Bawana_Spot!R62</f>
        <v>6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0.24798400000000001</v>
      </c>
      <c r="AD62">
        <f t="shared" si="1"/>
        <v>27.932016000000001</v>
      </c>
      <c r="AE62">
        <f>'IDT-1'!D62</f>
        <v>0</v>
      </c>
      <c r="AF62" s="26"/>
      <c r="AG62">
        <f t="shared" si="2"/>
        <v>27.932016000000001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3.76</v>
      </c>
      <c r="H63">
        <f>PPCL_Spot!R63</f>
        <v>12.6</v>
      </c>
      <c r="I63">
        <f>Bawana_NG!R63</f>
        <v>5.82</v>
      </c>
      <c r="J63">
        <f>Bawana_RLNG!R63</f>
        <v>0</v>
      </c>
      <c r="K63">
        <f>Bawana_Spot!R63</f>
        <v>6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0.24798400000000001</v>
      </c>
      <c r="AD63">
        <f t="shared" si="1"/>
        <v>27.932016000000001</v>
      </c>
      <c r="AE63">
        <f>'IDT-1'!D63</f>
        <v>0</v>
      </c>
      <c r="AF63" s="26"/>
      <c r="AG63">
        <f t="shared" si="2"/>
        <v>27.932016000000001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3.76</v>
      </c>
      <c r="H64">
        <f>PPCL_Spot!R64</f>
        <v>12.6</v>
      </c>
      <c r="I64">
        <f>Bawana_NG!R64</f>
        <v>5.82</v>
      </c>
      <c r="J64">
        <f>Bawana_RLNG!R64</f>
        <v>0</v>
      </c>
      <c r="K64">
        <f>Bawana_Spot!R64</f>
        <v>6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0.24798400000000001</v>
      </c>
      <c r="AD64">
        <f t="shared" si="1"/>
        <v>27.932016000000001</v>
      </c>
      <c r="AE64">
        <f>'IDT-1'!D64</f>
        <v>0</v>
      </c>
      <c r="AF64" s="26"/>
      <c r="AG64">
        <f t="shared" si="2"/>
        <v>27.932016000000001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3.76</v>
      </c>
      <c r="H65">
        <f>PPCL_Spot!R65</f>
        <v>12.6</v>
      </c>
      <c r="I65">
        <f>Bawana_NG!R65</f>
        <v>5.82</v>
      </c>
      <c r="J65">
        <f>Bawana_RLNG!R65</f>
        <v>0</v>
      </c>
      <c r="K65">
        <f>Bawana_Spot!R65</f>
        <v>6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0.24798400000000001</v>
      </c>
      <c r="AD65">
        <f t="shared" si="1"/>
        <v>27.932016000000001</v>
      </c>
      <c r="AE65">
        <f>'IDT-1'!D65</f>
        <v>0</v>
      </c>
      <c r="AF65" s="26"/>
      <c r="AG65">
        <f t="shared" si="2"/>
        <v>27.932016000000001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3.76</v>
      </c>
      <c r="H66">
        <f>PPCL_Spot!R66</f>
        <v>12.6</v>
      </c>
      <c r="I66">
        <f>Bawana_NG!R66</f>
        <v>5.82</v>
      </c>
      <c r="J66">
        <f>Bawana_RLNG!R66</f>
        <v>0</v>
      </c>
      <c r="K66">
        <f>Bawana_Spot!R66</f>
        <v>6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0.24798400000000001</v>
      </c>
      <c r="AD66">
        <f t="shared" si="1"/>
        <v>27.932016000000001</v>
      </c>
      <c r="AE66">
        <f>'IDT-1'!D66</f>
        <v>0</v>
      </c>
      <c r="AF66" s="26"/>
      <c r="AG66">
        <f t="shared" si="2"/>
        <v>27.932016000000001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3.76</v>
      </c>
      <c r="H67">
        <f>PPCL_Spot!R67</f>
        <v>14.420000000000002</v>
      </c>
      <c r="I67">
        <f>Bawana_NG!R67</f>
        <v>5.82</v>
      </c>
      <c r="J67">
        <f>Bawana_RLNG!R67</f>
        <v>0</v>
      </c>
      <c r="K67">
        <f>Bawana_Spot!R67</f>
        <v>16.739999999999998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0.358512</v>
      </c>
      <c r="AD67">
        <f t="shared" si="1"/>
        <v>40.381487999999997</v>
      </c>
      <c r="AE67">
        <f>'IDT-1'!D67</f>
        <v>0</v>
      </c>
      <c r="AF67" s="26"/>
      <c r="AG67">
        <f t="shared" si="2"/>
        <v>40.381487999999997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3.76</v>
      </c>
      <c r="H68">
        <f>PPCL_Spot!R68</f>
        <v>12.6</v>
      </c>
      <c r="I68">
        <f>Bawana_NG!R68</f>
        <v>5.82</v>
      </c>
      <c r="J68">
        <f>Bawana_RLNG!R68</f>
        <v>0</v>
      </c>
      <c r="K68">
        <f>Bawana_Spot!R68</f>
        <v>6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0.24798400000000001</v>
      </c>
      <c r="AD68">
        <f t="shared" ref="AD68:AD98" si="4">SUM(B68:AB68,AI68:AR68)-AC68</f>
        <v>27.932016000000001</v>
      </c>
      <c r="AE68">
        <f>'IDT-1'!D68</f>
        <v>0</v>
      </c>
      <c r="AF68" s="26"/>
      <c r="AG68">
        <f t="shared" ref="AG68:AG98" si="5">SUM(AD68:AF68)</f>
        <v>27.932016000000001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3.76</v>
      </c>
      <c r="H69">
        <f>PPCL_Spot!R69</f>
        <v>12.6</v>
      </c>
      <c r="I69">
        <f>Bawana_NG!R69</f>
        <v>5.82</v>
      </c>
      <c r="J69">
        <f>Bawana_RLNG!R69</f>
        <v>0</v>
      </c>
      <c r="K69">
        <f>Bawana_Spot!R69</f>
        <v>6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0.24798400000000001</v>
      </c>
      <c r="AD69">
        <f t="shared" si="4"/>
        <v>27.932016000000001</v>
      </c>
      <c r="AE69">
        <f>'IDT-1'!D69</f>
        <v>0</v>
      </c>
      <c r="AF69" s="26"/>
      <c r="AG69">
        <f t="shared" si="5"/>
        <v>27.932016000000001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3.76</v>
      </c>
      <c r="H70">
        <f>PPCL_Spot!R70</f>
        <v>12.600000000000001</v>
      </c>
      <c r="I70">
        <f>Bawana_NG!R70</f>
        <v>5.82</v>
      </c>
      <c r="J70">
        <f>Bawana_RLNG!R70</f>
        <v>0</v>
      </c>
      <c r="K70">
        <f>Bawana_Spot!R70</f>
        <v>6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0.24798400000000001</v>
      </c>
      <c r="AD70">
        <f t="shared" si="4"/>
        <v>27.932016000000001</v>
      </c>
      <c r="AE70">
        <f>'IDT-1'!D70</f>
        <v>0</v>
      </c>
      <c r="AF70" s="26"/>
      <c r="AG70">
        <f t="shared" si="5"/>
        <v>27.932016000000001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3.76</v>
      </c>
      <c r="H71">
        <f>PPCL_Spot!R71</f>
        <v>12.6</v>
      </c>
      <c r="I71">
        <f>Bawana_NG!R71</f>
        <v>5.82</v>
      </c>
      <c r="J71">
        <f>Bawana_RLNG!R71</f>
        <v>0</v>
      </c>
      <c r="K71">
        <f>Bawana_Spot!R71</f>
        <v>6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0.24798400000000001</v>
      </c>
      <c r="AD71">
        <f t="shared" si="4"/>
        <v>27.932016000000001</v>
      </c>
      <c r="AE71">
        <f>'IDT-1'!D71</f>
        <v>0</v>
      </c>
      <c r="AF71" s="26"/>
      <c r="AG71">
        <f t="shared" si="5"/>
        <v>27.932016000000001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3.76</v>
      </c>
      <c r="H72">
        <f>PPCL_Spot!R72</f>
        <v>12.6</v>
      </c>
      <c r="I72">
        <f>Bawana_NG!R72</f>
        <v>5.82</v>
      </c>
      <c r="J72">
        <f>Bawana_RLNG!R72</f>
        <v>0</v>
      </c>
      <c r="K72">
        <f>Bawana_Spot!R72</f>
        <v>6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0.24798400000000001</v>
      </c>
      <c r="AD72">
        <f t="shared" si="4"/>
        <v>27.932016000000001</v>
      </c>
      <c r="AE72">
        <f>'IDT-1'!D72</f>
        <v>0</v>
      </c>
      <c r="AF72" s="26"/>
      <c r="AG72">
        <f t="shared" si="5"/>
        <v>27.932016000000001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3.76</v>
      </c>
      <c r="H73">
        <f>PPCL_Spot!R73</f>
        <v>12.600000000000001</v>
      </c>
      <c r="I73">
        <f>Bawana_NG!R73</f>
        <v>5.82</v>
      </c>
      <c r="J73">
        <f>Bawana_RLNG!R73</f>
        <v>0</v>
      </c>
      <c r="K73">
        <f>Bawana_Spot!R73</f>
        <v>14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0.318384</v>
      </c>
      <c r="AD73">
        <f t="shared" si="4"/>
        <v>35.861615999999998</v>
      </c>
      <c r="AE73">
        <f>'IDT-1'!D73</f>
        <v>0</v>
      </c>
      <c r="AF73" s="26"/>
      <c r="AG73">
        <f t="shared" si="5"/>
        <v>35.861615999999998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3.76</v>
      </c>
      <c r="H74">
        <f>PPCL_Spot!R74</f>
        <v>12.600000000000001</v>
      </c>
      <c r="I74">
        <f>Bawana_NG!R74</f>
        <v>5.82</v>
      </c>
      <c r="J74">
        <f>Bawana_RLNG!R74</f>
        <v>0</v>
      </c>
      <c r="K74">
        <f>Bawana_Spot!R74</f>
        <v>6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0.24798400000000001</v>
      </c>
      <c r="AD74">
        <f t="shared" si="4"/>
        <v>27.932016000000001</v>
      </c>
      <c r="AE74">
        <f>'IDT-1'!D74</f>
        <v>0</v>
      </c>
      <c r="AF74" s="26"/>
      <c r="AG74">
        <f t="shared" si="5"/>
        <v>27.932016000000001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3.76</v>
      </c>
      <c r="H75">
        <f>PPCL_Spot!R75</f>
        <v>12.600000000000001</v>
      </c>
      <c r="I75">
        <f>Bawana_NG!R75</f>
        <v>5.82</v>
      </c>
      <c r="J75">
        <f>Bawana_RLNG!R75</f>
        <v>0</v>
      </c>
      <c r="K75">
        <f>Bawana_Spot!R75</f>
        <v>6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0.24798400000000001</v>
      </c>
      <c r="AD75">
        <f t="shared" si="4"/>
        <v>27.932016000000001</v>
      </c>
      <c r="AE75">
        <f>'IDT-1'!D75</f>
        <v>0</v>
      </c>
      <c r="AF75" s="26"/>
      <c r="AG75">
        <f t="shared" si="5"/>
        <v>27.932016000000001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3.76</v>
      </c>
      <c r="H76">
        <f>PPCL_Spot!R76</f>
        <v>12.600000000000001</v>
      </c>
      <c r="I76">
        <f>Bawana_NG!R76</f>
        <v>5.82</v>
      </c>
      <c r="J76">
        <f>Bawana_RLNG!R76</f>
        <v>0</v>
      </c>
      <c r="K76">
        <f>Bawana_Spot!R76</f>
        <v>6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0.24798400000000001</v>
      </c>
      <c r="AD76">
        <f t="shared" si="4"/>
        <v>27.932016000000001</v>
      </c>
      <c r="AE76">
        <f>'IDT-1'!D76</f>
        <v>0</v>
      </c>
      <c r="AF76" s="26"/>
      <c r="AG76">
        <f t="shared" si="5"/>
        <v>27.932016000000001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3.76</v>
      </c>
      <c r="H77">
        <f>PPCL_Spot!R77</f>
        <v>12.6</v>
      </c>
      <c r="I77">
        <f>Bawana_NG!R77</f>
        <v>5.82</v>
      </c>
      <c r="J77">
        <f>Bawana_RLNG!R77</f>
        <v>0</v>
      </c>
      <c r="K77">
        <f>Bawana_Spot!R77</f>
        <v>6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0.24798400000000001</v>
      </c>
      <c r="AD77">
        <f t="shared" si="4"/>
        <v>27.932016000000001</v>
      </c>
      <c r="AE77">
        <f>'IDT-1'!D77</f>
        <v>0</v>
      </c>
      <c r="AF77" s="26"/>
      <c r="AG77">
        <f t="shared" si="5"/>
        <v>27.932016000000001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3.76</v>
      </c>
      <c r="H78">
        <f>PPCL_Spot!R78</f>
        <v>12.6</v>
      </c>
      <c r="I78">
        <f>Bawana_NG!R78</f>
        <v>5.82</v>
      </c>
      <c r="J78">
        <f>Bawana_RLNG!R78</f>
        <v>0</v>
      </c>
      <c r="K78">
        <f>Bawana_Spot!R78</f>
        <v>6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0.24798400000000001</v>
      </c>
      <c r="AD78">
        <f t="shared" si="4"/>
        <v>27.932016000000001</v>
      </c>
      <c r="AE78">
        <f>'IDT-1'!D78</f>
        <v>0</v>
      </c>
      <c r="AF78" s="26"/>
      <c r="AG78">
        <f t="shared" si="5"/>
        <v>27.932016000000001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3.76</v>
      </c>
      <c r="H79">
        <f>PPCL_Spot!R79</f>
        <v>12.60326826991612</v>
      </c>
      <c r="I79">
        <f>Bawana_NG!R79</f>
        <v>5.82</v>
      </c>
      <c r="J79">
        <f>Bawana_RLNG!R79</f>
        <v>0</v>
      </c>
      <c r="K79">
        <f>Bawana_Spot!R79</f>
        <v>12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0.30081276077526187</v>
      </c>
      <c r="AD79">
        <f t="shared" si="4"/>
        <v>33.882455509140861</v>
      </c>
      <c r="AE79">
        <f>'IDT-1'!D79</f>
        <v>0</v>
      </c>
      <c r="AF79" s="26"/>
      <c r="AG79">
        <f t="shared" si="5"/>
        <v>33.882455509140861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3.76</v>
      </c>
      <c r="H80">
        <f>PPCL_Spot!R80</f>
        <v>12.603746954283226</v>
      </c>
      <c r="I80">
        <f>Bawana_NG!R80</f>
        <v>5.82</v>
      </c>
      <c r="J80">
        <f>Bawana_RLNG!R80</f>
        <v>0</v>
      </c>
      <c r="K80">
        <f>Bawana_Spot!R80</f>
        <v>6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0.24801697319769239</v>
      </c>
      <c r="AD80">
        <f t="shared" si="4"/>
        <v>27.935729981085533</v>
      </c>
      <c r="AE80">
        <f>'IDT-1'!D80</f>
        <v>0</v>
      </c>
      <c r="AF80" s="26"/>
      <c r="AG80">
        <f t="shared" si="5"/>
        <v>27.935729981085533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3.76</v>
      </c>
      <c r="H81">
        <f>PPCL_Spot!R81</f>
        <v>12.603746954283226</v>
      </c>
      <c r="I81">
        <f>Bawana_NG!R81</f>
        <v>5.82</v>
      </c>
      <c r="J81">
        <f>Bawana_RLNG!R81</f>
        <v>0</v>
      </c>
      <c r="K81">
        <f>Bawana_Spot!R81</f>
        <v>6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0.24801697319769239</v>
      </c>
      <c r="AD81">
        <f t="shared" si="4"/>
        <v>27.935729981085533</v>
      </c>
      <c r="AE81">
        <f>'IDT-1'!D81</f>
        <v>0</v>
      </c>
      <c r="AF81" s="26"/>
      <c r="AG81">
        <f t="shared" si="5"/>
        <v>27.935729981085533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3.76</v>
      </c>
      <c r="H82">
        <f>PPCL_Spot!R82</f>
        <v>12.6</v>
      </c>
      <c r="I82">
        <f>Bawana_NG!R82</f>
        <v>5.82</v>
      </c>
      <c r="J82">
        <f>Bawana_RLNG!R82</f>
        <v>0</v>
      </c>
      <c r="K82">
        <f>Bawana_Spot!R82</f>
        <v>6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0.24798400000000001</v>
      </c>
      <c r="AD82">
        <f t="shared" si="4"/>
        <v>27.932016000000001</v>
      </c>
      <c r="AE82">
        <f>'IDT-1'!D82</f>
        <v>0</v>
      </c>
      <c r="AF82" s="26"/>
      <c r="AG82">
        <f t="shared" si="5"/>
        <v>27.932016000000001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3.76</v>
      </c>
      <c r="H83">
        <f>PPCL_Spot!R83</f>
        <v>12.6</v>
      </c>
      <c r="I83">
        <f>Bawana_NG!R83</f>
        <v>5.82</v>
      </c>
      <c r="J83">
        <f>Bawana_RLNG!R83</f>
        <v>0</v>
      </c>
      <c r="K83">
        <f>Bawana_Spot!R83</f>
        <v>6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0.24798400000000001</v>
      </c>
      <c r="AD83">
        <f t="shared" si="4"/>
        <v>27.932016000000001</v>
      </c>
      <c r="AE83">
        <f>'IDT-1'!D83</f>
        <v>0</v>
      </c>
      <c r="AF83" s="26"/>
      <c r="AG83">
        <f t="shared" si="5"/>
        <v>27.932016000000001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3.76</v>
      </c>
      <c r="H84">
        <f>PPCL_Spot!R84</f>
        <v>12.610345296735034</v>
      </c>
      <c r="I84">
        <f>Bawana_NG!R84</f>
        <v>5.82</v>
      </c>
      <c r="J84">
        <f>Bawana_RLNG!R84</f>
        <v>0</v>
      </c>
      <c r="K84">
        <f>Bawana_Spot!R84</f>
        <v>6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0.24807503861126828</v>
      </c>
      <c r="AD84">
        <f t="shared" si="4"/>
        <v>27.942270258123763</v>
      </c>
      <c r="AE84">
        <f>'IDT-1'!D84</f>
        <v>0</v>
      </c>
      <c r="AF84" s="26"/>
      <c r="AG84">
        <f t="shared" si="5"/>
        <v>27.942270258123763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3.76</v>
      </c>
      <c r="H85">
        <f>PPCL_Spot!R85</f>
        <v>12.61100706927721</v>
      </c>
      <c r="I85">
        <f>Bawana_NG!R85</f>
        <v>5.82</v>
      </c>
      <c r="J85">
        <f>Bawana_RLNG!R85</f>
        <v>0</v>
      </c>
      <c r="K85">
        <f>Bawana_Spot!R85</f>
        <v>12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0.3008808622096395</v>
      </c>
      <c r="AD85">
        <f t="shared" si="4"/>
        <v>33.890126207067574</v>
      </c>
      <c r="AE85">
        <f>'IDT-1'!D85</f>
        <v>0</v>
      </c>
      <c r="AF85" s="26"/>
      <c r="AG85">
        <f t="shared" si="5"/>
        <v>33.890126207067574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3.76</v>
      </c>
      <c r="H86">
        <f>PPCL_Spot!R86</f>
        <v>12.61100706927721</v>
      </c>
      <c r="I86">
        <f>Bawana_NG!R86</f>
        <v>5.82</v>
      </c>
      <c r="J86">
        <f>Bawana_RLNG!R86</f>
        <v>0</v>
      </c>
      <c r="K86">
        <f>Bawana_Spot!R86</f>
        <v>6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0.24808086220963949</v>
      </c>
      <c r="AD86">
        <f t="shared" si="4"/>
        <v>27.942926207067572</v>
      </c>
      <c r="AE86">
        <f>'IDT-1'!D86</f>
        <v>0</v>
      </c>
      <c r="AF86" s="26"/>
      <c r="AG86">
        <f t="shared" si="5"/>
        <v>27.942926207067572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3.76</v>
      </c>
      <c r="H87">
        <f>PPCL_Spot!R87</f>
        <v>12.599394259891351</v>
      </c>
      <c r="I87">
        <f>Bawana_NG!R87</f>
        <v>5.82</v>
      </c>
      <c r="J87">
        <f>Bawana_RLNG!R87</f>
        <v>0</v>
      </c>
      <c r="K87">
        <f>Bawana_Spot!R87</f>
        <v>6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0.24797866948704392</v>
      </c>
      <c r="AD87">
        <f t="shared" si="4"/>
        <v>27.93141559040431</v>
      </c>
      <c r="AE87">
        <f>'IDT-1'!D87</f>
        <v>0</v>
      </c>
      <c r="AF87" s="26"/>
      <c r="AG87">
        <f t="shared" si="5"/>
        <v>27.93141559040431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3.76</v>
      </c>
      <c r="H88">
        <f>PPCL_Spot!R88</f>
        <v>12.6</v>
      </c>
      <c r="I88">
        <f>Bawana_NG!R88</f>
        <v>5.82</v>
      </c>
      <c r="J88">
        <f>Bawana_RLNG!R88</f>
        <v>0</v>
      </c>
      <c r="K88">
        <f>Bawana_Spot!R88</f>
        <v>6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0.24798400000000001</v>
      </c>
      <c r="AD88">
        <f t="shared" si="4"/>
        <v>27.932016000000001</v>
      </c>
      <c r="AE88">
        <f>'IDT-1'!D88</f>
        <v>0</v>
      </c>
      <c r="AF88" s="26"/>
      <c r="AG88">
        <f t="shared" si="5"/>
        <v>27.932016000000001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3.76</v>
      </c>
      <c r="H89">
        <f>PPCL_Spot!R89</f>
        <v>12.6</v>
      </c>
      <c r="I89">
        <f>Bawana_NG!R89</f>
        <v>5.82</v>
      </c>
      <c r="J89">
        <f>Bawana_RLNG!R89</f>
        <v>0</v>
      </c>
      <c r="K89">
        <f>Bawana_Spot!R89</f>
        <v>6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0.24798400000000001</v>
      </c>
      <c r="AD89">
        <f t="shared" si="4"/>
        <v>27.932016000000001</v>
      </c>
      <c r="AE89">
        <f>'IDT-1'!D89</f>
        <v>0</v>
      </c>
      <c r="AF89" s="26"/>
      <c r="AG89">
        <f t="shared" si="5"/>
        <v>27.932016000000001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3.76</v>
      </c>
      <c r="H90">
        <f>PPCL_Spot!R90</f>
        <v>12.6</v>
      </c>
      <c r="I90">
        <f>Bawana_NG!R90</f>
        <v>5.82</v>
      </c>
      <c r="J90">
        <f>Bawana_RLNG!R90</f>
        <v>0</v>
      </c>
      <c r="K90">
        <f>Bawana_Spot!R90</f>
        <v>6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0.24798400000000001</v>
      </c>
      <c r="AD90">
        <f t="shared" si="4"/>
        <v>27.932016000000001</v>
      </c>
      <c r="AE90">
        <f>'IDT-1'!D90</f>
        <v>0</v>
      </c>
      <c r="AF90" s="26"/>
      <c r="AG90">
        <f t="shared" si="5"/>
        <v>27.932016000000001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3.76</v>
      </c>
      <c r="H91">
        <f>PPCL_Spot!R91</f>
        <v>12.6</v>
      </c>
      <c r="I91">
        <f>Bawana_NG!R91</f>
        <v>5.82</v>
      </c>
      <c r="J91">
        <f>Bawana_RLNG!R91</f>
        <v>0</v>
      </c>
      <c r="K91">
        <f>Bawana_Spot!R91</f>
        <v>12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0.300784</v>
      </c>
      <c r="AD91">
        <f t="shared" si="4"/>
        <v>33.879216</v>
      </c>
      <c r="AE91">
        <f>'IDT-1'!D91</f>
        <v>0</v>
      </c>
      <c r="AF91" s="26"/>
      <c r="AG91">
        <f t="shared" si="5"/>
        <v>33.879216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3.76</v>
      </c>
      <c r="H92">
        <f>PPCL_Spot!R92</f>
        <v>12.599394259891351</v>
      </c>
      <c r="I92">
        <f>Bawana_NG!R92</f>
        <v>5.82</v>
      </c>
      <c r="J92">
        <f>Bawana_RLNG!R92</f>
        <v>0</v>
      </c>
      <c r="K92">
        <f>Bawana_Spot!R92</f>
        <v>6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0.24797866948704392</v>
      </c>
      <c r="AD92">
        <f t="shared" si="4"/>
        <v>27.93141559040431</v>
      </c>
      <c r="AE92">
        <f>'IDT-1'!D92</f>
        <v>0</v>
      </c>
      <c r="AF92" s="26"/>
      <c r="AG92">
        <f t="shared" si="5"/>
        <v>27.93141559040431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3.76</v>
      </c>
      <c r="H93">
        <f>PPCL_Spot!R93</f>
        <v>12.6</v>
      </c>
      <c r="I93">
        <f>Bawana_NG!R93</f>
        <v>5.82</v>
      </c>
      <c r="J93">
        <f>Bawana_RLNG!R93</f>
        <v>0</v>
      </c>
      <c r="K93">
        <f>Bawana_Spot!R93</f>
        <v>6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0.24798400000000001</v>
      </c>
      <c r="AD93">
        <f t="shared" si="4"/>
        <v>27.932016000000001</v>
      </c>
      <c r="AE93">
        <f>'IDT-1'!D93</f>
        <v>0</v>
      </c>
      <c r="AF93" s="26"/>
      <c r="AG93">
        <f t="shared" si="5"/>
        <v>27.932016000000001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3.76</v>
      </c>
      <c r="H94">
        <f>PPCL_Spot!R94</f>
        <v>12.6</v>
      </c>
      <c r="I94">
        <f>Bawana_NG!R94</f>
        <v>5.82</v>
      </c>
      <c r="J94">
        <f>Bawana_RLNG!R94</f>
        <v>0</v>
      </c>
      <c r="K94">
        <f>Bawana_Spot!R94</f>
        <v>6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0.24798400000000001</v>
      </c>
      <c r="AD94">
        <f t="shared" si="4"/>
        <v>27.932016000000001</v>
      </c>
      <c r="AE94">
        <f>'IDT-1'!D94</f>
        <v>0</v>
      </c>
      <c r="AF94" s="26"/>
      <c r="AG94">
        <f t="shared" si="5"/>
        <v>27.932016000000001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3.76</v>
      </c>
      <c r="H95">
        <f>PPCL_Spot!R95</f>
        <v>12.6</v>
      </c>
      <c r="I95">
        <f>Bawana_NG!R95</f>
        <v>5.82</v>
      </c>
      <c r="J95">
        <f>Bawana_RLNG!R95</f>
        <v>0</v>
      </c>
      <c r="K95">
        <f>Bawana_Spot!R95</f>
        <v>6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0.24798400000000001</v>
      </c>
      <c r="AD95">
        <f t="shared" si="4"/>
        <v>27.932016000000001</v>
      </c>
      <c r="AE95">
        <f>'IDT-1'!D95</f>
        <v>0</v>
      </c>
      <c r="AF95" s="26"/>
      <c r="AG95">
        <f t="shared" si="5"/>
        <v>27.932016000000001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3.76</v>
      </c>
      <c r="H96">
        <f>PPCL_Spot!R96</f>
        <v>12.6</v>
      </c>
      <c r="I96">
        <f>Bawana_NG!R96</f>
        <v>5.82</v>
      </c>
      <c r="J96">
        <f>Bawana_RLNG!R96</f>
        <v>0</v>
      </c>
      <c r="K96">
        <f>Bawana_Spot!R96</f>
        <v>6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0.24798400000000001</v>
      </c>
      <c r="AD96">
        <f t="shared" si="4"/>
        <v>27.932016000000001</v>
      </c>
      <c r="AE96">
        <f>'IDT-1'!D96</f>
        <v>0</v>
      </c>
      <c r="AF96" s="26"/>
      <c r="AG96">
        <f t="shared" si="5"/>
        <v>27.932016000000001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3.76</v>
      </c>
      <c r="H97">
        <f>PPCL_Spot!R97</f>
        <v>12.6</v>
      </c>
      <c r="I97">
        <f>Bawana_NG!R97</f>
        <v>5.82</v>
      </c>
      <c r="J97">
        <f>Bawana_RLNG!R97</f>
        <v>0</v>
      </c>
      <c r="K97">
        <f>Bawana_Spot!R97</f>
        <v>11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0.29198400000000002</v>
      </c>
      <c r="AD97">
        <f t="shared" si="4"/>
        <v>32.888016</v>
      </c>
      <c r="AE97">
        <f>'IDT-1'!D97</f>
        <v>0</v>
      </c>
      <c r="AF97" s="26"/>
      <c r="AG97">
        <f t="shared" si="5"/>
        <v>32.888016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3.76</v>
      </c>
      <c r="H98">
        <f>PPCL_Spot!R98</f>
        <v>12.6</v>
      </c>
      <c r="I98">
        <f>Bawana_NG!R98</f>
        <v>5.82</v>
      </c>
      <c r="J98">
        <f>Bawana_RLNG!R98</f>
        <v>0</v>
      </c>
      <c r="K98">
        <f>Bawana_Spot!R98</f>
        <v>6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0.24798400000000001</v>
      </c>
      <c r="AD98">
        <f t="shared" si="4"/>
        <v>27.932016000000001</v>
      </c>
      <c r="AE98">
        <f>'IDT-1'!D98</f>
        <v>0</v>
      </c>
      <c r="AF98" s="26"/>
      <c r="AG98">
        <f t="shared" si="5"/>
        <v>27.932016000000001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9.0239999999999876E-2</v>
      </c>
      <c r="H99">
        <f t="shared" si="6"/>
        <v>0.29737669240425973</v>
      </c>
      <c r="I99">
        <f t="shared" si="6"/>
        <v>0.14018000000000014</v>
      </c>
      <c r="J99">
        <f t="shared" si="6"/>
        <v>0</v>
      </c>
      <c r="K99">
        <f t="shared" si="6"/>
        <v>0.17087010023387905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6.3747387937789736E-3</v>
      </c>
      <c r="AD99">
        <f t="shared" si="6"/>
        <v>0.6783520538443607</v>
      </c>
      <c r="AE99">
        <f t="shared" ref="AE99:AR99" si="7">SUM(AE3:AE98)/4000</f>
        <v>0</v>
      </c>
      <c r="AG99">
        <f t="shared" si="7"/>
        <v>0.6783520538443607</v>
      </c>
      <c r="AI99">
        <f t="shared" si="7"/>
        <v>0</v>
      </c>
      <c r="AJ99">
        <f t="shared" si="7"/>
        <v>0</v>
      </c>
      <c r="AK99">
        <f t="shared" si="7"/>
        <v>5.8099999999999992E-3</v>
      </c>
      <c r="AL99">
        <f t="shared" si="7"/>
        <v>-1.975E-2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58" sqref="H58:I58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209</v>
      </c>
      <c r="C1" t="s">
        <v>471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44671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5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44671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195</v>
      </c>
      <c r="K1" s="211" t="s">
        <v>196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14.465876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0.06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0.12782770880000002</v>
      </c>
      <c r="AD3">
        <f>SUM(B3:AB3,AI3:AR3)-AC3</f>
        <v>14.3980482912</v>
      </c>
      <c r="AE3">
        <v>0</v>
      </c>
      <c r="AF3" s="26"/>
      <c r="AG3">
        <f>SUM(AD3:AF3)</f>
        <v>14.3980482912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14.465876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0.09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0.12809170880000001</v>
      </c>
      <c r="AD4">
        <f t="shared" ref="AD4:AD67" si="1">SUM(B4:AB4,AI4:AR4)-AC4</f>
        <v>14.4277842912</v>
      </c>
      <c r="AE4">
        <v>0</v>
      </c>
      <c r="AF4" s="26"/>
      <c r="AG4">
        <f t="shared" ref="AG4:AG67" si="2">SUM(AD4:AF4)</f>
        <v>14.4277842912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14.446631999999999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0.12713036159999999</v>
      </c>
      <c r="AD5">
        <f t="shared" si="1"/>
        <v>14.319501638399998</v>
      </c>
      <c r="AE5">
        <v>0</v>
      </c>
      <c r="AF5" s="26"/>
      <c r="AG5">
        <f t="shared" si="2"/>
        <v>14.319501638399998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14.200452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0.12496397760000001</v>
      </c>
      <c r="AD6">
        <f t="shared" si="1"/>
        <v>14.0754880224</v>
      </c>
      <c r="AE6">
        <v>0</v>
      </c>
      <c r="AF6" s="26"/>
      <c r="AG6">
        <f t="shared" si="2"/>
        <v>14.0754880224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13.300589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0.11704518320000001</v>
      </c>
      <c r="AD7">
        <f t="shared" si="1"/>
        <v>13.1835438168</v>
      </c>
      <c r="AE7">
        <v>0</v>
      </c>
      <c r="AF7" s="26"/>
      <c r="AG7">
        <f t="shared" si="2"/>
        <v>13.1835438168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10.029412000000001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8.8258825600000007E-2</v>
      </c>
      <c r="AD8">
        <f t="shared" si="1"/>
        <v>9.9411531744000001</v>
      </c>
      <c r="AE8">
        <v>0</v>
      </c>
      <c r="AF8" s="26"/>
      <c r="AG8">
        <f t="shared" si="2"/>
        <v>9.9411531744000001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13.500399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0.1188035112</v>
      </c>
      <c r="AD9">
        <f t="shared" si="1"/>
        <v>13.3815954888</v>
      </c>
      <c r="AE9">
        <v>0</v>
      </c>
      <c r="AF9" s="26"/>
      <c r="AG9">
        <f t="shared" si="2"/>
        <v>13.3815954888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13.313179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0.11715597520000001</v>
      </c>
      <c r="AD10">
        <f t="shared" si="1"/>
        <v>13.196023024800001</v>
      </c>
      <c r="AE10">
        <v>0</v>
      </c>
      <c r="AF10" s="26"/>
      <c r="AG10">
        <f t="shared" si="2"/>
        <v>13.196023024800001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13.806153999999999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0.1214941552</v>
      </c>
      <c r="AD11">
        <f t="shared" si="1"/>
        <v>13.684659844799999</v>
      </c>
      <c r="AE11">
        <v>0</v>
      </c>
      <c r="AF11" s="26"/>
      <c r="AG11">
        <f t="shared" si="2"/>
        <v>13.684659844799999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12.743024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0.1121386112</v>
      </c>
      <c r="AD12">
        <f t="shared" si="1"/>
        <v>12.630885388799999</v>
      </c>
      <c r="AE12">
        <v>0</v>
      </c>
      <c r="AF12" s="26"/>
      <c r="AG12">
        <f t="shared" si="2"/>
        <v>12.630885388799999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13.594981000000001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0.11963583280000001</v>
      </c>
      <c r="AD13">
        <f t="shared" si="1"/>
        <v>13.4753451672</v>
      </c>
      <c r="AE13">
        <v>0</v>
      </c>
      <c r="AF13" s="26"/>
      <c r="AG13">
        <f t="shared" si="2"/>
        <v>13.4753451672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13.898279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0.12230485520000001</v>
      </c>
      <c r="AD14">
        <f t="shared" si="1"/>
        <v>13.775974144800001</v>
      </c>
      <c r="AE14">
        <v>0</v>
      </c>
      <c r="AF14" s="26"/>
      <c r="AG14">
        <f t="shared" si="2"/>
        <v>13.775974144800001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10.291663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9.0566634399999998E-2</v>
      </c>
      <c r="AD15">
        <f t="shared" si="1"/>
        <v>10.2010963656</v>
      </c>
      <c r="AE15">
        <v>0</v>
      </c>
      <c r="AF15" s="26"/>
      <c r="AG15">
        <f t="shared" si="2"/>
        <v>10.2010963656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14.229317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0.1252179896</v>
      </c>
      <c r="AD16">
        <f t="shared" si="1"/>
        <v>14.104099010400001</v>
      </c>
      <c r="AE16">
        <v>0</v>
      </c>
      <c r="AF16" s="26"/>
      <c r="AG16">
        <f t="shared" si="2"/>
        <v>14.104099010400001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14.465876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0.12729970879999999</v>
      </c>
      <c r="AD17">
        <f t="shared" si="1"/>
        <v>14.338576291199999</v>
      </c>
      <c r="AE17">
        <v>0</v>
      </c>
      <c r="AF17" s="26"/>
      <c r="AG17">
        <f t="shared" si="2"/>
        <v>14.338576291199999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14.465876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1.3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0.14533970879999999</v>
      </c>
      <c r="AD18">
        <f t="shared" si="1"/>
        <v>16.370536291199997</v>
      </c>
      <c r="AE18">
        <v>0</v>
      </c>
      <c r="AF18" s="26"/>
      <c r="AG18">
        <f t="shared" si="2"/>
        <v>16.370536291199997</v>
      </c>
      <c r="AI18" s="75">
        <f>PXIL!M18</f>
        <v>0</v>
      </c>
      <c r="AJ18" s="75">
        <f>PXIL!S18</f>
        <v>0</v>
      </c>
      <c r="AK18" s="75">
        <f>RTM_IEX!M18</f>
        <v>0.75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14.292987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0.12577828560000001</v>
      </c>
      <c r="AD19">
        <f t="shared" si="1"/>
        <v>14.167208714400001</v>
      </c>
      <c r="AE19">
        <v>0</v>
      </c>
      <c r="AF19" s="26"/>
      <c r="AG19">
        <f t="shared" si="2"/>
        <v>14.167208714400001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14.028893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0.1234542584</v>
      </c>
      <c r="AD20">
        <f t="shared" si="1"/>
        <v>13.905438741599999</v>
      </c>
      <c r="AE20">
        <v>0</v>
      </c>
      <c r="AF20" s="26"/>
      <c r="AG20">
        <f t="shared" si="2"/>
        <v>13.905438741599999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14.465876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0.17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0.12879570879999999</v>
      </c>
      <c r="AD21">
        <f t="shared" si="1"/>
        <v>14.507080291199999</v>
      </c>
      <c r="AE21">
        <v>0</v>
      </c>
      <c r="AF21" s="26"/>
      <c r="AG21">
        <f t="shared" si="2"/>
        <v>14.507080291199999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11.985341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0.10547100080000001</v>
      </c>
      <c r="AD22">
        <f t="shared" si="1"/>
        <v>11.8798699992</v>
      </c>
      <c r="AE22">
        <v>0</v>
      </c>
      <c r="AF22" s="26"/>
      <c r="AG22">
        <f t="shared" si="2"/>
        <v>11.8798699992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14.465876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1.5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0.14683570880000002</v>
      </c>
      <c r="AD23">
        <f t="shared" si="1"/>
        <v>16.539040291199999</v>
      </c>
      <c r="AE23">
        <v>0</v>
      </c>
      <c r="AF23" s="26"/>
      <c r="AG23">
        <f t="shared" si="2"/>
        <v>16.539040291199999</v>
      </c>
      <c r="AI23" s="75">
        <f>PXIL!M23</f>
        <v>0</v>
      </c>
      <c r="AJ23" s="75">
        <f>PXIL!S23</f>
        <v>0</v>
      </c>
      <c r="AK23" s="75">
        <f>RTM_IEX!M23</f>
        <v>0.72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14.465876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1.52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0.14657170880000001</v>
      </c>
      <c r="AD24">
        <f t="shared" si="1"/>
        <v>16.509304291199999</v>
      </c>
      <c r="AE24">
        <v>0</v>
      </c>
      <c r="AF24" s="26"/>
      <c r="AG24">
        <f t="shared" si="2"/>
        <v>16.509304291199999</v>
      </c>
      <c r="AI24" s="75">
        <f>PXIL!M24</f>
        <v>0</v>
      </c>
      <c r="AJ24" s="75">
        <f>PXIL!S24</f>
        <v>0</v>
      </c>
      <c r="AK24" s="75">
        <f>RTM_IEX!M24</f>
        <v>0.67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14.465876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3.45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0.16857170880000003</v>
      </c>
      <c r="AD25">
        <f t="shared" si="1"/>
        <v>18.987304291200001</v>
      </c>
      <c r="AE25">
        <v>0</v>
      </c>
      <c r="AF25" s="26"/>
      <c r="AG25">
        <f t="shared" si="2"/>
        <v>18.987304291200001</v>
      </c>
      <c r="AI25" s="75">
        <f>PXIL!M25</f>
        <v>0</v>
      </c>
      <c r="AJ25" s="75">
        <f>PXIL!S25</f>
        <v>0</v>
      </c>
      <c r="AK25" s="75">
        <f>RTM_IEX!M25</f>
        <v>1.24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14.465876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0.78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0.13627570880000001</v>
      </c>
      <c r="AD26">
        <f t="shared" si="1"/>
        <v>15.3496002912</v>
      </c>
      <c r="AE26">
        <v>0</v>
      </c>
      <c r="AF26" s="26"/>
      <c r="AG26">
        <f t="shared" si="2"/>
        <v>15.3496002912</v>
      </c>
      <c r="AI26" s="75">
        <f>PXIL!M26</f>
        <v>0</v>
      </c>
      <c r="AJ26" s="75">
        <f>PXIL!S26</f>
        <v>0</v>
      </c>
      <c r="AK26" s="75">
        <f>RTM_IEX!M26</f>
        <v>0.24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14.465876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1.44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0.1439317088</v>
      </c>
      <c r="AD27">
        <f t="shared" si="1"/>
        <v>16.211944291199998</v>
      </c>
      <c r="AE27">
        <v>0</v>
      </c>
      <c r="AF27" s="26"/>
      <c r="AG27">
        <f t="shared" si="2"/>
        <v>16.211944291199998</v>
      </c>
      <c r="AI27" s="75">
        <f>PXIL!M27</f>
        <v>0</v>
      </c>
      <c r="AJ27" s="75">
        <f>PXIL!S27</f>
        <v>0</v>
      </c>
      <c r="AK27" s="75">
        <f>RTM_IEX!M27</f>
        <v>0.45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14.465876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2.83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0.16021170880000002</v>
      </c>
      <c r="AD28">
        <f t="shared" si="1"/>
        <v>18.045664291200001</v>
      </c>
      <c r="AE28">
        <v>0</v>
      </c>
      <c r="AF28" s="26"/>
      <c r="AG28">
        <f t="shared" si="2"/>
        <v>18.045664291200001</v>
      </c>
      <c r="AI28" s="75">
        <f>PXIL!M28</f>
        <v>0</v>
      </c>
      <c r="AJ28" s="75">
        <f>PXIL!S28</f>
        <v>0</v>
      </c>
      <c r="AK28" s="75">
        <f>RTM_IEX!M28</f>
        <v>0.91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14.465876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0.27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0.12967570880000001</v>
      </c>
      <c r="AD29">
        <f t="shared" si="1"/>
        <v>14.606200291199999</v>
      </c>
      <c r="AE29">
        <v>0</v>
      </c>
      <c r="AF29" s="26"/>
      <c r="AG29">
        <f t="shared" si="2"/>
        <v>14.606200291199999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14.465876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1.95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0.14789170879999999</v>
      </c>
      <c r="AD30">
        <f t="shared" si="1"/>
        <v>16.657984291200002</v>
      </c>
      <c r="AE30">
        <v>0</v>
      </c>
      <c r="AF30" s="26"/>
      <c r="AG30">
        <f t="shared" si="2"/>
        <v>16.657984291200002</v>
      </c>
      <c r="AI30" s="75">
        <f>PXIL!M30</f>
        <v>0</v>
      </c>
      <c r="AJ30" s="75">
        <f>PXIL!S30</f>
        <v>0</v>
      </c>
      <c r="AK30" s="75">
        <f>RTM_IEX!M30</f>
        <v>0.39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14.465876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2.68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0.15088370880000002</v>
      </c>
      <c r="AD31">
        <f t="shared" si="1"/>
        <v>16.994992291200003</v>
      </c>
      <c r="AE31">
        <v>0</v>
      </c>
      <c r="AF31" s="26"/>
      <c r="AG31">
        <f t="shared" si="2"/>
        <v>16.994992291200003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14.465876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8.9600000000000009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0.20799570880000001</v>
      </c>
      <c r="AD32">
        <f t="shared" si="1"/>
        <v>23.427880291200005</v>
      </c>
      <c r="AE32">
        <v>0</v>
      </c>
      <c r="AF32" s="26"/>
      <c r="AG32">
        <f t="shared" si="2"/>
        <v>23.427880291200005</v>
      </c>
      <c r="AI32" s="75">
        <f>PXIL!M32</f>
        <v>0</v>
      </c>
      <c r="AJ32" s="75">
        <f>PXIL!S32</f>
        <v>0</v>
      </c>
      <c r="AK32" s="75">
        <f>RTM_IEX!M32</f>
        <v>0.21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14.465876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1.74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0.14261170880000001</v>
      </c>
      <c r="AD33">
        <f t="shared" si="1"/>
        <v>16.063264291199999</v>
      </c>
      <c r="AE33">
        <v>0</v>
      </c>
      <c r="AF33" s="26"/>
      <c r="AG33">
        <f t="shared" si="2"/>
        <v>16.063264291199999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14.465876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2.8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0.15193970879999999</v>
      </c>
      <c r="AD34">
        <f t="shared" si="1"/>
        <v>17.113936291199998</v>
      </c>
      <c r="AE34">
        <v>0</v>
      </c>
      <c r="AF34" s="26"/>
      <c r="AG34">
        <f t="shared" si="2"/>
        <v>17.113936291199998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14.465876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4.63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0.16804370880000002</v>
      </c>
      <c r="AD35">
        <f t="shared" si="1"/>
        <v>18.927832291200001</v>
      </c>
      <c r="AE35">
        <v>0</v>
      </c>
      <c r="AF35" s="26"/>
      <c r="AG35">
        <f t="shared" si="2"/>
        <v>18.927832291200001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14.465876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0.1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0.12817970880000001</v>
      </c>
      <c r="AD36">
        <f t="shared" si="1"/>
        <v>14.4376962912</v>
      </c>
      <c r="AE36">
        <v>0</v>
      </c>
      <c r="AF36" s="26"/>
      <c r="AG36">
        <f t="shared" si="2"/>
        <v>14.4376962912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14.465876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4.1500000000000004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0.16381970880000002</v>
      </c>
      <c r="AD37">
        <f t="shared" si="1"/>
        <v>18.452056291200002</v>
      </c>
      <c r="AE37">
        <v>0</v>
      </c>
      <c r="AF37" s="26"/>
      <c r="AG37">
        <f t="shared" si="2"/>
        <v>18.452056291200002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14.465876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5.1100000000000003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0.17226770880000003</v>
      </c>
      <c r="AD38">
        <f t="shared" si="1"/>
        <v>19.403608291200001</v>
      </c>
      <c r="AE38">
        <v>0</v>
      </c>
      <c r="AF38" s="26"/>
      <c r="AG38">
        <f t="shared" si="2"/>
        <v>19.403608291200001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14.465876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8.39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0.20113170880000003</v>
      </c>
      <c r="AD39">
        <f t="shared" si="1"/>
        <v>22.654744291200004</v>
      </c>
      <c r="AE39">
        <v>0</v>
      </c>
      <c r="AF39" s="26"/>
      <c r="AG39">
        <f t="shared" si="2"/>
        <v>22.654744291200004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14.465876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1.93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0.14428370880000002</v>
      </c>
      <c r="AD40">
        <f t="shared" si="1"/>
        <v>16.251592291200001</v>
      </c>
      <c r="AE40">
        <v>0</v>
      </c>
      <c r="AF40" s="26"/>
      <c r="AG40">
        <f t="shared" si="2"/>
        <v>16.251592291200001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14.465876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4.53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0.1671637088</v>
      </c>
      <c r="AD41">
        <f t="shared" si="1"/>
        <v>18.828712291199999</v>
      </c>
      <c r="AE41">
        <v>0</v>
      </c>
      <c r="AF41" s="26"/>
      <c r="AG41">
        <f t="shared" si="2"/>
        <v>18.828712291199999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14.465876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4.82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0.16971570880000003</v>
      </c>
      <c r="AD42">
        <f t="shared" si="1"/>
        <v>19.116160291200003</v>
      </c>
      <c r="AE42">
        <v>0</v>
      </c>
      <c r="AF42" s="26"/>
      <c r="AG42">
        <f t="shared" si="2"/>
        <v>19.116160291200003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14.465876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0.77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0.1340757088</v>
      </c>
      <c r="AD43">
        <f t="shared" si="1"/>
        <v>15.1018002912</v>
      </c>
      <c r="AE43">
        <v>0</v>
      </c>
      <c r="AF43" s="26"/>
      <c r="AG43">
        <f t="shared" si="2"/>
        <v>15.1018002912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14.465876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4.1500000000000004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0.16381970880000002</v>
      </c>
      <c r="AD44">
        <f t="shared" si="1"/>
        <v>18.452056291200002</v>
      </c>
      <c r="AE44">
        <v>0</v>
      </c>
      <c r="AF44" s="26"/>
      <c r="AG44">
        <f t="shared" si="2"/>
        <v>18.452056291200002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14.465876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1.06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0.1366277088</v>
      </c>
      <c r="AD45">
        <f t="shared" si="1"/>
        <v>15.389248291199999</v>
      </c>
      <c r="AE45">
        <v>0</v>
      </c>
      <c r="AF45" s="26"/>
      <c r="AG45">
        <f t="shared" si="2"/>
        <v>15.389248291199999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14.465876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5.79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0.17825170880000002</v>
      </c>
      <c r="AD46">
        <f t="shared" si="1"/>
        <v>20.077624291199999</v>
      </c>
      <c r="AE46">
        <v>0</v>
      </c>
      <c r="AF46" s="26"/>
      <c r="AG46">
        <f t="shared" si="2"/>
        <v>20.077624291199999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14.465876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1.93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0.14428370880000002</v>
      </c>
      <c r="AD47">
        <f t="shared" si="1"/>
        <v>16.251592291200001</v>
      </c>
      <c r="AE47">
        <v>0</v>
      </c>
      <c r="AF47" s="26"/>
      <c r="AG47">
        <f t="shared" si="2"/>
        <v>16.251592291200001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14.465876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0.39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0.13073170880000001</v>
      </c>
      <c r="AD48">
        <f t="shared" si="1"/>
        <v>14.725144291199999</v>
      </c>
      <c r="AE48">
        <v>0</v>
      </c>
      <c r="AF48" s="26"/>
      <c r="AG48">
        <f t="shared" si="2"/>
        <v>14.725144291199999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14.465876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1.83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0.1434037088</v>
      </c>
      <c r="AD49">
        <f t="shared" si="1"/>
        <v>16.152472291199999</v>
      </c>
      <c r="AE49">
        <v>0</v>
      </c>
      <c r="AF49" s="26"/>
      <c r="AG49">
        <f t="shared" si="2"/>
        <v>16.152472291199999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14.057759000000001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0.12370827920000002</v>
      </c>
      <c r="AD50">
        <f t="shared" si="1"/>
        <v>13.9340507208</v>
      </c>
      <c r="AE50">
        <v>0</v>
      </c>
      <c r="AF50" s="26"/>
      <c r="AG50">
        <f t="shared" si="2"/>
        <v>13.9340507208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14.465876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5.1100000000000003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0.17226770880000003</v>
      </c>
      <c r="AD51">
        <f t="shared" si="1"/>
        <v>19.403608291200001</v>
      </c>
      <c r="AE51">
        <v>0</v>
      </c>
      <c r="AF51" s="26"/>
      <c r="AG51">
        <f t="shared" si="2"/>
        <v>19.403608291200001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14.465876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2.12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0.1459557088</v>
      </c>
      <c r="AD52">
        <f t="shared" si="1"/>
        <v>16.4399202912</v>
      </c>
      <c r="AE52">
        <v>0</v>
      </c>
      <c r="AF52" s="26"/>
      <c r="AG52">
        <f t="shared" si="2"/>
        <v>16.4399202912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14.465876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6.37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0.18335570879999999</v>
      </c>
      <c r="AD53">
        <f t="shared" si="1"/>
        <v>20.652520291199998</v>
      </c>
      <c r="AE53">
        <v>0</v>
      </c>
      <c r="AF53" s="26"/>
      <c r="AG53">
        <f t="shared" si="2"/>
        <v>20.652520291199998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14.465876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1.74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0.14261170880000001</v>
      </c>
      <c r="AD54">
        <f t="shared" si="1"/>
        <v>16.063264291199999</v>
      </c>
      <c r="AE54">
        <v>0</v>
      </c>
      <c r="AF54" s="26"/>
      <c r="AG54">
        <f t="shared" si="2"/>
        <v>16.063264291199999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14.465876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4.53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0.1671637088</v>
      </c>
      <c r="AD55">
        <f t="shared" si="1"/>
        <v>18.828712291199999</v>
      </c>
      <c r="AE55">
        <v>0</v>
      </c>
      <c r="AF55" s="26"/>
      <c r="AG55">
        <f t="shared" si="2"/>
        <v>18.828712291199999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14.465876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2.6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0.15017970880000001</v>
      </c>
      <c r="AD56">
        <f t="shared" si="1"/>
        <v>16.9156962912</v>
      </c>
      <c r="AE56">
        <v>0</v>
      </c>
      <c r="AF56" s="26"/>
      <c r="AG56">
        <f t="shared" si="2"/>
        <v>16.9156962912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14.465876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0.77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0.1340757088</v>
      </c>
      <c r="AD57">
        <f t="shared" si="1"/>
        <v>15.1018002912</v>
      </c>
      <c r="AE57">
        <v>0</v>
      </c>
      <c r="AF57" s="26"/>
      <c r="AG57">
        <f t="shared" si="2"/>
        <v>15.1018002912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14.465876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1.54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0.1408517088</v>
      </c>
      <c r="AD58">
        <f t="shared" si="1"/>
        <v>15.865024291200001</v>
      </c>
      <c r="AE58">
        <v>0</v>
      </c>
      <c r="AF58" s="26"/>
      <c r="AG58">
        <f t="shared" si="2"/>
        <v>15.865024291200001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14.465876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1.45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0.14005970879999999</v>
      </c>
      <c r="AD59">
        <f t="shared" si="1"/>
        <v>15.775816291199998</v>
      </c>
      <c r="AE59">
        <v>0</v>
      </c>
      <c r="AF59" s="26"/>
      <c r="AG59">
        <f t="shared" si="2"/>
        <v>15.775816291199998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14.465876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6.46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0.1841477088</v>
      </c>
      <c r="AD60">
        <f t="shared" si="1"/>
        <v>20.741728291199998</v>
      </c>
      <c r="AE60">
        <v>0</v>
      </c>
      <c r="AF60" s="26"/>
      <c r="AG60">
        <f t="shared" si="2"/>
        <v>20.741728291199998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14.465876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2.6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0.15017970880000001</v>
      </c>
      <c r="AD61">
        <f t="shared" si="1"/>
        <v>16.9156962912</v>
      </c>
      <c r="AE61">
        <v>0</v>
      </c>
      <c r="AF61" s="26"/>
      <c r="AG61">
        <f t="shared" si="2"/>
        <v>16.9156962912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14.465876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3.26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0.15598770880000001</v>
      </c>
      <c r="AD62">
        <f t="shared" si="1"/>
        <v>17.569888291199998</v>
      </c>
      <c r="AE62">
        <v>0</v>
      </c>
      <c r="AF62" s="26"/>
      <c r="AG62">
        <f t="shared" si="2"/>
        <v>17.569888291199998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14.465876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2.74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0.15141170880000002</v>
      </c>
      <c r="AD63">
        <f t="shared" si="1"/>
        <v>17.054464291199999</v>
      </c>
      <c r="AE63">
        <v>0</v>
      </c>
      <c r="AF63" s="26"/>
      <c r="AG63">
        <f t="shared" si="2"/>
        <v>17.054464291199999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14.465876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0.64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0.13293170880000002</v>
      </c>
      <c r="AD64">
        <f t="shared" si="1"/>
        <v>14.972944291200001</v>
      </c>
      <c r="AE64">
        <v>0</v>
      </c>
      <c r="AF64" s="26"/>
      <c r="AG64">
        <f t="shared" si="2"/>
        <v>14.972944291200001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14.465876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4.13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0.16531570880000002</v>
      </c>
      <c r="AD65">
        <f t="shared" si="1"/>
        <v>18.6205602912</v>
      </c>
      <c r="AE65">
        <v>0</v>
      </c>
      <c r="AF65" s="26"/>
      <c r="AG65">
        <f t="shared" si="2"/>
        <v>18.6205602912</v>
      </c>
      <c r="AI65" s="75">
        <f>PXIL!M65</f>
        <v>0</v>
      </c>
      <c r="AJ65" s="75">
        <f>PXIL!S65</f>
        <v>0</v>
      </c>
      <c r="AK65" s="75">
        <f>RTM_IEX!M65</f>
        <v>0.19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14.465876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2.5099999999999998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0.14938770880000002</v>
      </c>
      <c r="AD66">
        <f t="shared" si="1"/>
        <v>16.8264882912</v>
      </c>
      <c r="AE66">
        <v>0</v>
      </c>
      <c r="AF66" s="26"/>
      <c r="AG66">
        <f t="shared" si="2"/>
        <v>16.8264882912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14.465876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3.45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0.16249970880000003</v>
      </c>
      <c r="AD67">
        <f t="shared" si="1"/>
        <v>18.303376291200003</v>
      </c>
      <c r="AE67">
        <v>0</v>
      </c>
      <c r="AF67" s="26"/>
      <c r="AG67">
        <f t="shared" si="2"/>
        <v>18.303376291200003</v>
      </c>
      <c r="AI67" s="75">
        <f>PXIL!M67</f>
        <v>0</v>
      </c>
      <c r="AJ67" s="75">
        <f>PXIL!S67</f>
        <v>0</v>
      </c>
      <c r="AK67" s="75">
        <f>RTM_IEX!M67</f>
        <v>0.55000000000000004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14.465876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3.26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0.1599477088</v>
      </c>
      <c r="AD68">
        <f t="shared" ref="AD68:AD98" si="4">SUM(B68:AB68,AI68:AR68)-AC68</f>
        <v>18.015928291199998</v>
      </c>
      <c r="AE68">
        <v>0</v>
      </c>
      <c r="AF68" s="26"/>
      <c r="AG68">
        <f t="shared" ref="AG68:AG98" si="5">SUM(AD68:AF68)</f>
        <v>18.015928291199998</v>
      </c>
      <c r="AI68" s="75">
        <f>PXIL!M68</f>
        <v>0</v>
      </c>
      <c r="AJ68" s="75">
        <f>PXIL!S68</f>
        <v>0</v>
      </c>
      <c r="AK68" s="75">
        <f>RTM_IEX!M68</f>
        <v>0.45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14.465876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2.0699999999999998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0.1474517088</v>
      </c>
      <c r="AD69">
        <f t="shared" si="4"/>
        <v>16.608424291199999</v>
      </c>
      <c r="AE69">
        <v>0</v>
      </c>
      <c r="AF69" s="26"/>
      <c r="AG69">
        <f t="shared" si="5"/>
        <v>16.608424291199999</v>
      </c>
      <c r="AI69" s="75">
        <f>PXIL!M69</f>
        <v>0</v>
      </c>
      <c r="AJ69" s="75">
        <f>PXIL!S69</f>
        <v>0</v>
      </c>
      <c r="AK69" s="75">
        <f>RTM_IEX!M69</f>
        <v>0.22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14.465876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0.88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0.13592370880000001</v>
      </c>
      <c r="AD70">
        <f t="shared" si="4"/>
        <v>15.3099522912</v>
      </c>
      <c r="AE70">
        <v>0</v>
      </c>
      <c r="AF70" s="26"/>
      <c r="AG70">
        <f t="shared" si="5"/>
        <v>15.3099522912</v>
      </c>
      <c r="AI70" s="75">
        <f>PXIL!M70</f>
        <v>0</v>
      </c>
      <c r="AJ70" s="75">
        <f>PXIL!S70</f>
        <v>0</v>
      </c>
      <c r="AK70" s="75">
        <f>RTM_IEX!M70</f>
        <v>0.1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14.465876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0.04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0.12765170879999999</v>
      </c>
      <c r="AD71">
        <f t="shared" si="4"/>
        <v>14.378224291199999</v>
      </c>
      <c r="AE71">
        <v>0</v>
      </c>
      <c r="AF71" s="26"/>
      <c r="AG71">
        <f t="shared" si="5"/>
        <v>14.378224291199999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14.465876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2.33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0.15264370880000003</v>
      </c>
      <c r="AD72">
        <f t="shared" si="4"/>
        <v>17.193232291200001</v>
      </c>
      <c r="AE72">
        <v>0</v>
      </c>
      <c r="AF72" s="26"/>
      <c r="AG72">
        <f t="shared" si="5"/>
        <v>17.193232291200001</v>
      </c>
      <c r="AI72" s="75">
        <f>PXIL!M72</f>
        <v>0</v>
      </c>
      <c r="AJ72" s="75">
        <f>PXIL!S72</f>
        <v>0</v>
      </c>
      <c r="AK72" s="75">
        <f>RTM_IEX!M72</f>
        <v>0.55000000000000004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14.465876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1.1499999999999999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0.1397957088</v>
      </c>
      <c r="AD73">
        <f t="shared" si="4"/>
        <v>15.7460802912</v>
      </c>
      <c r="AE73">
        <v>0</v>
      </c>
      <c r="AF73" s="26"/>
      <c r="AG73">
        <f t="shared" si="5"/>
        <v>15.7460802912</v>
      </c>
      <c r="AI73" s="75">
        <f>PXIL!M73</f>
        <v>0</v>
      </c>
      <c r="AJ73" s="75">
        <f>PXIL!S73</f>
        <v>0</v>
      </c>
      <c r="AK73" s="75">
        <f>RTM_IEX!M73</f>
        <v>0.27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14.465876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2.48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0.1563397088</v>
      </c>
      <c r="AD74">
        <f t="shared" si="4"/>
        <v>17.609536291199998</v>
      </c>
      <c r="AE74">
        <v>0</v>
      </c>
      <c r="AF74" s="26"/>
      <c r="AG74">
        <f t="shared" si="5"/>
        <v>17.609536291199998</v>
      </c>
      <c r="AI74" s="75">
        <f>PXIL!M74</f>
        <v>0</v>
      </c>
      <c r="AJ74" s="75">
        <f>PXIL!S74</f>
        <v>0</v>
      </c>
      <c r="AK74" s="75">
        <f>RTM_IEX!M74</f>
        <v>0.82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14.465876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1.42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0.14454770880000001</v>
      </c>
      <c r="AD75">
        <f t="shared" si="4"/>
        <v>16.281328291199998</v>
      </c>
      <c r="AE75">
        <v>0</v>
      </c>
      <c r="AF75" s="26"/>
      <c r="AG75">
        <f t="shared" si="5"/>
        <v>16.281328291199998</v>
      </c>
      <c r="AI75" s="75">
        <f>PXIL!M75</f>
        <v>0</v>
      </c>
      <c r="AJ75" s="75">
        <f>PXIL!S75</f>
        <v>0</v>
      </c>
      <c r="AK75" s="75">
        <f>RTM_IEX!M75</f>
        <v>0.54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14.465876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0.81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0.13627570880000001</v>
      </c>
      <c r="AD76">
        <f t="shared" si="4"/>
        <v>15.349600291200002</v>
      </c>
      <c r="AE76">
        <v>0</v>
      </c>
      <c r="AF76" s="26"/>
      <c r="AG76">
        <f t="shared" si="5"/>
        <v>15.349600291200002</v>
      </c>
      <c r="AI76" s="75">
        <f>PXIL!M76</f>
        <v>0</v>
      </c>
      <c r="AJ76" s="75">
        <f>PXIL!S76</f>
        <v>0</v>
      </c>
      <c r="AK76" s="75">
        <f>RTM_IEX!M76</f>
        <v>0.21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14.465876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0.48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0.13240370879999999</v>
      </c>
      <c r="AD77">
        <f t="shared" si="4"/>
        <v>14.9134722912</v>
      </c>
      <c r="AE77">
        <v>0</v>
      </c>
      <c r="AF77" s="26"/>
      <c r="AG77">
        <f t="shared" si="5"/>
        <v>14.9134722912</v>
      </c>
      <c r="AI77" s="75">
        <f>PXIL!M77</f>
        <v>0</v>
      </c>
      <c r="AJ77" s="75">
        <f>PXIL!S77</f>
        <v>0</v>
      </c>
      <c r="AK77" s="75">
        <f>RTM_IEX!M77</f>
        <v>0.1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13.396091999999999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0.1178856096</v>
      </c>
      <c r="AD78">
        <f t="shared" si="4"/>
        <v>13.278206390399999</v>
      </c>
      <c r="AE78">
        <v>0</v>
      </c>
      <c r="AF78" s="26"/>
      <c r="AG78">
        <f t="shared" si="5"/>
        <v>13.278206390399999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14.465876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0.32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0.1305557088</v>
      </c>
      <c r="AD79">
        <f t="shared" si="4"/>
        <v>14.705320291200001</v>
      </c>
      <c r="AE79">
        <v>0</v>
      </c>
      <c r="AF79" s="26"/>
      <c r="AG79">
        <f t="shared" si="5"/>
        <v>14.705320291200001</v>
      </c>
      <c r="AI79" s="75">
        <f>PXIL!M79</f>
        <v>0</v>
      </c>
      <c r="AJ79" s="75">
        <f>PXIL!S79</f>
        <v>0</v>
      </c>
      <c r="AK79" s="75">
        <f>RTM_IEX!M79</f>
        <v>0.05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14.465876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0.86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0.13609970880000002</v>
      </c>
      <c r="AD80">
        <f t="shared" si="4"/>
        <v>15.3297762912</v>
      </c>
      <c r="AE80">
        <v>0</v>
      </c>
      <c r="AF80" s="26"/>
      <c r="AG80">
        <f t="shared" si="5"/>
        <v>15.3297762912</v>
      </c>
      <c r="AI80" s="75">
        <f>PXIL!M80</f>
        <v>0</v>
      </c>
      <c r="AJ80" s="75">
        <f>PXIL!S80</f>
        <v>0</v>
      </c>
      <c r="AK80" s="75">
        <f>RTM_IEX!M80</f>
        <v>0.14000000000000001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14.465876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2.17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0.14991570879999999</v>
      </c>
      <c r="AD81">
        <f t="shared" si="4"/>
        <v>16.8859602912</v>
      </c>
      <c r="AE81">
        <v>0</v>
      </c>
      <c r="AF81" s="26"/>
      <c r="AG81">
        <f t="shared" si="5"/>
        <v>16.8859602912</v>
      </c>
      <c r="AI81" s="75">
        <f>PXIL!M81</f>
        <v>0</v>
      </c>
      <c r="AJ81" s="75">
        <f>PXIL!S81</f>
        <v>0</v>
      </c>
      <c r="AK81" s="75">
        <f>RTM_IEX!M81</f>
        <v>0.4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14.465876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1.67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0.1444597088</v>
      </c>
      <c r="AD82">
        <f t="shared" si="4"/>
        <v>16.271416291200001</v>
      </c>
      <c r="AE82">
        <v>0</v>
      </c>
      <c r="AF82" s="26"/>
      <c r="AG82">
        <f t="shared" si="5"/>
        <v>16.271416291200001</v>
      </c>
      <c r="AI82" s="75">
        <f>PXIL!M82</f>
        <v>0</v>
      </c>
      <c r="AJ82" s="75">
        <f>PXIL!S82</f>
        <v>0</v>
      </c>
      <c r="AK82" s="75">
        <f>RTM_IEX!M82</f>
        <v>0.28000000000000003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14.465876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1.99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0.14797970880000003</v>
      </c>
      <c r="AD83">
        <f t="shared" si="4"/>
        <v>16.667896291199998</v>
      </c>
      <c r="AE83">
        <v>0</v>
      </c>
      <c r="AF83" s="26"/>
      <c r="AG83">
        <f t="shared" si="5"/>
        <v>16.667896291199998</v>
      </c>
      <c r="AI83" s="75">
        <f>PXIL!M83</f>
        <v>0</v>
      </c>
      <c r="AJ83" s="75">
        <f>PXIL!S83</f>
        <v>0</v>
      </c>
      <c r="AK83" s="75">
        <f>RTM_IEX!M83</f>
        <v>0.36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14.465876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1.54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0.14296370880000001</v>
      </c>
      <c r="AD84">
        <f t="shared" si="4"/>
        <v>16.102912291199999</v>
      </c>
      <c r="AE84">
        <v>0</v>
      </c>
      <c r="AF84" s="26"/>
      <c r="AG84">
        <f t="shared" si="5"/>
        <v>16.102912291199999</v>
      </c>
      <c r="AI84" s="75">
        <f>PXIL!M84</f>
        <v>0</v>
      </c>
      <c r="AJ84" s="75">
        <f>PXIL!S84</f>
        <v>0</v>
      </c>
      <c r="AK84" s="75">
        <f>RTM_IEX!M84</f>
        <v>0.24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14.146609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0.12449015920000001</v>
      </c>
      <c r="AD85">
        <f t="shared" si="4"/>
        <v>14.022118840799999</v>
      </c>
      <c r="AE85">
        <v>0</v>
      </c>
      <c r="AF85" s="26"/>
      <c r="AG85">
        <f t="shared" si="5"/>
        <v>14.022118840799999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14.465876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1.59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0.14322770880000002</v>
      </c>
      <c r="AD86">
        <f t="shared" si="4"/>
        <v>16.132648291199999</v>
      </c>
      <c r="AE86">
        <v>0</v>
      </c>
      <c r="AF86" s="26"/>
      <c r="AG86">
        <f t="shared" si="5"/>
        <v>16.132648291199999</v>
      </c>
      <c r="AI86" s="75">
        <f>PXIL!M86</f>
        <v>0</v>
      </c>
      <c r="AJ86" s="75">
        <f>PXIL!S86</f>
        <v>0</v>
      </c>
      <c r="AK86" s="75">
        <f>RTM_IEX!M86</f>
        <v>0.22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14.465876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0.89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0.13636370880000001</v>
      </c>
      <c r="AD87">
        <f t="shared" si="4"/>
        <v>15.359512291200001</v>
      </c>
      <c r="AE87">
        <v>0</v>
      </c>
      <c r="AF87" s="26"/>
      <c r="AG87">
        <f t="shared" si="5"/>
        <v>15.359512291200001</v>
      </c>
      <c r="AI87" s="75">
        <f>PXIL!M87</f>
        <v>0</v>
      </c>
      <c r="AJ87" s="75">
        <f>PXIL!S87</f>
        <v>0</v>
      </c>
      <c r="AK87" s="75">
        <f>RTM_IEX!M87</f>
        <v>0.14000000000000001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14.465876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1.76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0.1449877088</v>
      </c>
      <c r="AD88">
        <f t="shared" si="4"/>
        <v>16.330888291200001</v>
      </c>
      <c r="AE88">
        <v>0</v>
      </c>
      <c r="AF88" s="26"/>
      <c r="AG88">
        <f t="shared" si="5"/>
        <v>16.330888291200001</v>
      </c>
      <c r="AI88" s="75">
        <f>PXIL!M88</f>
        <v>0</v>
      </c>
      <c r="AJ88" s="75">
        <f>PXIL!S88</f>
        <v>0</v>
      </c>
      <c r="AK88" s="75">
        <f>RTM_IEX!M88</f>
        <v>0.25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14.465876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0.81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0.13539570880000001</v>
      </c>
      <c r="AD89">
        <f t="shared" si="4"/>
        <v>15.250480291199999</v>
      </c>
      <c r="AE89">
        <v>0</v>
      </c>
      <c r="AF89" s="26"/>
      <c r="AG89">
        <f t="shared" si="5"/>
        <v>15.250480291199999</v>
      </c>
      <c r="AI89" s="75">
        <f>PXIL!M89</f>
        <v>0</v>
      </c>
      <c r="AJ89" s="75">
        <f>PXIL!S89</f>
        <v>0</v>
      </c>
      <c r="AK89" s="75">
        <f>RTM_IEX!M89</f>
        <v>0.11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14.465876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0.5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0.13222770880000001</v>
      </c>
      <c r="AD90">
        <f t="shared" si="4"/>
        <v>14.8936482912</v>
      </c>
      <c r="AE90">
        <v>0</v>
      </c>
      <c r="AF90" s="26"/>
      <c r="AG90">
        <f t="shared" si="5"/>
        <v>14.8936482912</v>
      </c>
      <c r="AI90" s="75">
        <f>PXIL!M90</f>
        <v>0</v>
      </c>
      <c r="AJ90" s="75">
        <f>PXIL!S90</f>
        <v>0</v>
      </c>
      <c r="AK90" s="75">
        <f>RTM_IEX!M90</f>
        <v>0.06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14.465876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0.5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0.1324917088</v>
      </c>
      <c r="AD91">
        <f t="shared" si="4"/>
        <v>14.9233842912</v>
      </c>
      <c r="AE91">
        <v>0</v>
      </c>
      <c r="AF91" s="26"/>
      <c r="AG91">
        <f t="shared" si="5"/>
        <v>14.9233842912</v>
      </c>
      <c r="AI91" s="75">
        <f>PXIL!M91</f>
        <v>0</v>
      </c>
      <c r="AJ91" s="75">
        <f>PXIL!S91</f>
        <v>0</v>
      </c>
      <c r="AK91" s="75">
        <f>RTM_IEX!M91</f>
        <v>0.09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14.120813999999999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0.1242631632</v>
      </c>
      <c r="AD92">
        <f t="shared" si="4"/>
        <v>13.996550836799999</v>
      </c>
      <c r="AE92">
        <v>0</v>
      </c>
      <c r="AF92" s="26"/>
      <c r="AG92">
        <f t="shared" si="5"/>
        <v>13.996550836799999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14.465876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0.12729970879999999</v>
      </c>
      <c r="AD93">
        <f t="shared" si="4"/>
        <v>14.338576291199999</v>
      </c>
      <c r="AE93">
        <v>0</v>
      </c>
      <c r="AF93" s="26"/>
      <c r="AG93">
        <f t="shared" si="5"/>
        <v>14.338576291199999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14.465876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0.26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0.13011570880000001</v>
      </c>
      <c r="AD94">
        <f t="shared" si="4"/>
        <v>14.6557602912</v>
      </c>
      <c r="AE94">
        <v>0</v>
      </c>
      <c r="AF94" s="26"/>
      <c r="AG94">
        <f t="shared" si="5"/>
        <v>14.6557602912</v>
      </c>
      <c r="AI94" s="75">
        <f>PXIL!M94</f>
        <v>0</v>
      </c>
      <c r="AJ94" s="75">
        <f>PXIL!S94</f>
        <v>0</v>
      </c>
      <c r="AK94" s="75">
        <f>RTM_IEX!M94</f>
        <v>0.06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14.465876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0.31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0.13064370880000001</v>
      </c>
      <c r="AD95">
        <f t="shared" si="4"/>
        <v>14.715232291200001</v>
      </c>
      <c r="AE95">
        <v>0</v>
      </c>
      <c r="AF95" s="26"/>
      <c r="AG95">
        <f t="shared" si="5"/>
        <v>14.715232291200001</v>
      </c>
      <c r="AI95" s="75">
        <f>PXIL!M95</f>
        <v>0</v>
      </c>
      <c r="AJ95" s="75">
        <f>PXIL!S95</f>
        <v>0</v>
      </c>
      <c r="AK95" s="75">
        <f>RTM_IEX!M95</f>
        <v>7.0000000000000007E-2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14.465876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0.22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0.12967570880000001</v>
      </c>
      <c r="AD96">
        <f t="shared" si="4"/>
        <v>14.6062002912</v>
      </c>
      <c r="AE96">
        <v>0</v>
      </c>
      <c r="AF96" s="26"/>
      <c r="AG96">
        <f t="shared" si="5"/>
        <v>14.6062002912</v>
      </c>
      <c r="AI96" s="75">
        <f>PXIL!M96</f>
        <v>0</v>
      </c>
      <c r="AJ96" s="75">
        <f>PXIL!S96</f>
        <v>0</v>
      </c>
      <c r="AK96" s="75">
        <f>RTM_IEX!M96</f>
        <v>0.05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14.069222999999999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0.12380916240000001</v>
      </c>
      <c r="AD97">
        <f t="shared" si="4"/>
        <v>13.945413837599999</v>
      </c>
      <c r="AE97">
        <v>0</v>
      </c>
      <c r="AF97" s="26"/>
      <c r="AG97">
        <f t="shared" si="5"/>
        <v>13.945413837599999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13.930728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0.1225904064</v>
      </c>
      <c r="AD98">
        <f t="shared" si="4"/>
        <v>13.8081375936</v>
      </c>
      <c r="AE98">
        <v>0</v>
      </c>
      <c r="AF98" s="26"/>
      <c r="AG98">
        <f t="shared" si="5"/>
        <v>13.8081375936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0.34158080674999969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4.0862499999999975E-2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3.3921210993999992E-3</v>
      </c>
      <c r="AD99">
        <f t="shared" si="6"/>
        <v>0.38207618565059986</v>
      </c>
      <c r="AE99">
        <f t="shared" ref="AE99:AR99" si="8">SUM(AE3:AE98)/4000</f>
        <v>0</v>
      </c>
      <c r="AG99">
        <f t="shared" si="8"/>
        <v>0.38207618565059986</v>
      </c>
      <c r="AI99">
        <f t="shared" si="8"/>
        <v>0</v>
      </c>
      <c r="AJ99">
        <f t="shared" si="8"/>
        <v>0</v>
      </c>
      <c r="AK99">
        <f t="shared" si="8"/>
        <v>3.0250000000000008E-3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44671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'[1]20'!B5</f>
        <v>62</v>
      </c>
      <c r="C3" s="16">
        <f>'[1]20'!C5</f>
        <v>0</v>
      </c>
      <c r="D3" s="16">
        <f>'[1]20'!D5</f>
        <v>243</v>
      </c>
      <c r="E3" s="16">
        <f>'[1]20'!E5</f>
        <v>0</v>
      </c>
      <c r="F3" s="15">
        <f>SUM(B3:E3)</f>
        <v>305</v>
      </c>
      <c r="G3" s="15">
        <f>'[1]20'!H5</f>
        <v>62</v>
      </c>
      <c r="H3" s="16">
        <f>'[1]20'!I5</f>
        <v>0</v>
      </c>
      <c r="I3" s="16">
        <f>'[1]20'!J5</f>
        <v>208</v>
      </c>
      <c r="J3" s="16">
        <f>'[1]20'!K5</f>
        <v>0</v>
      </c>
      <c r="K3" s="15">
        <f>SUM(G3:J3)</f>
        <v>270</v>
      </c>
      <c r="L3" s="18">
        <f>frq!C3</f>
        <v>1</v>
      </c>
      <c r="M3" s="16">
        <f t="shared" ref="M3:M34" si="0">IF($L3=1,G3,IF(AND($L3=0.985,G3&gt;0.985*B3),B3*0.985,IF(AND($L3=0.965,G3&gt;0.965*B3),0.965*B3,G3)))</f>
        <v>62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208</v>
      </c>
      <c r="P3" s="16">
        <f t="shared" ref="P3:P34" si="3">IF($L3=1,J3,IF(AND($L3=0.985,J3&gt;0.985*E3),E3*0.985,IF(AND($L3=0.965,J3&gt;0.965*E3),0.965*E3,J3)))</f>
        <v>0</v>
      </c>
      <c r="Q3" s="17">
        <f>SUM(M3:P3)</f>
        <v>270</v>
      </c>
    </row>
    <row r="4" spans="1:18">
      <c r="A4" s="8" t="s">
        <v>46</v>
      </c>
      <c r="B4" s="15">
        <f>'[1]20'!B6</f>
        <v>62</v>
      </c>
      <c r="C4" s="16">
        <f>'[1]20'!C6</f>
        <v>0</v>
      </c>
      <c r="D4" s="16">
        <f>'[1]20'!D6</f>
        <v>243</v>
      </c>
      <c r="E4" s="16">
        <f>'[1]20'!E6</f>
        <v>0</v>
      </c>
      <c r="F4" s="15">
        <f>SUM(B4:E4)</f>
        <v>305</v>
      </c>
      <c r="G4" s="15">
        <f>'[1]20'!H6</f>
        <v>62</v>
      </c>
      <c r="H4" s="16">
        <f>'[1]20'!I6</f>
        <v>0</v>
      </c>
      <c r="I4" s="16">
        <f>'[1]20'!J6</f>
        <v>208</v>
      </c>
      <c r="J4" s="16">
        <f>'[1]20'!K6</f>
        <v>0</v>
      </c>
      <c r="K4" s="15">
        <f t="shared" ref="K4:K67" si="4">SUM(G4:J4)</f>
        <v>270</v>
      </c>
      <c r="L4" s="18">
        <f>frq!C4</f>
        <v>1</v>
      </c>
      <c r="M4" s="16">
        <f t="shared" si="0"/>
        <v>62</v>
      </c>
      <c r="N4" s="16">
        <f t="shared" si="1"/>
        <v>0</v>
      </c>
      <c r="O4" s="16">
        <f t="shared" si="2"/>
        <v>208</v>
      </c>
      <c r="P4" s="16">
        <f t="shared" si="3"/>
        <v>0</v>
      </c>
      <c r="Q4" s="17">
        <f t="shared" ref="Q4:Q67" si="5">SUM(M4:P4)</f>
        <v>270</v>
      </c>
    </row>
    <row r="5" spans="1:18">
      <c r="A5" s="8" t="s">
        <v>47</v>
      </c>
      <c r="B5" s="15">
        <f>'[1]20'!B7</f>
        <v>62</v>
      </c>
      <c r="C5" s="16">
        <f>'[1]20'!C7</f>
        <v>0</v>
      </c>
      <c r="D5" s="16">
        <f>'[1]20'!D7</f>
        <v>243</v>
      </c>
      <c r="E5" s="16">
        <f>'[1]20'!E7</f>
        <v>0</v>
      </c>
      <c r="F5" s="15">
        <f t="shared" ref="F5:F68" si="6">SUM(B5:E5)</f>
        <v>305</v>
      </c>
      <c r="G5" s="15">
        <f>'[1]20'!H7</f>
        <v>62</v>
      </c>
      <c r="H5" s="16">
        <f>'[1]20'!I7</f>
        <v>0</v>
      </c>
      <c r="I5" s="16">
        <f>'[1]20'!J7</f>
        <v>208</v>
      </c>
      <c r="J5" s="16">
        <f>'[1]20'!K7</f>
        <v>0</v>
      </c>
      <c r="K5" s="15">
        <f t="shared" si="4"/>
        <v>270</v>
      </c>
      <c r="L5" s="18">
        <f>frq!C5</f>
        <v>1</v>
      </c>
      <c r="M5" s="16">
        <f t="shared" si="0"/>
        <v>62</v>
      </c>
      <c r="N5" s="16">
        <f t="shared" si="1"/>
        <v>0</v>
      </c>
      <c r="O5" s="16">
        <f t="shared" si="2"/>
        <v>208</v>
      </c>
      <c r="P5" s="16">
        <f t="shared" si="3"/>
        <v>0</v>
      </c>
      <c r="Q5" s="17">
        <f t="shared" si="5"/>
        <v>270</v>
      </c>
      <c r="R5" s="168"/>
    </row>
    <row r="6" spans="1:18">
      <c r="A6" s="8" t="s">
        <v>48</v>
      </c>
      <c r="B6" s="15">
        <f>'[1]20'!B8</f>
        <v>62</v>
      </c>
      <c r="C6" s="16">
        <f>'[1]20'!C8</f>
        <v>0</v>
      </c>
      <c r="D6" s="16">
        <f>'[1]20'!D8</f>
        <v>243</v>
      </c>
      <c r="E6" s="16">
        <f>'[1]20'!E8</f>
        <v>0</v>
      </c>
      <c r="F6" s="15">
        <f t="shared" si="6"/>
        <v>305</v>
      </c>
      <c r="G6" s="15">
        <f>'[1]20'!H8</f>
        <v>62</v>
      </c>
      <c r="H6" s="16">
        <f>'[1]20'!I8</f>
        <v>0</v>
      </c>
      <c r="I6" s="16">
        <f>'[1]20'!J8</f>
        <v>208</v>
      </c>
      <c r="J6" s="16">
        <f>'[1]20'!K8</f>
        <v>0</v>
      </c>
      <c r="K6" s="15">
        <f t="shared" si="4"/>
        <v>270</v>
      </c>
      <c r="L6" s="18">
        <f>frq!C6</f>
        <v>1</v>
      </c>
      <c r="M6" s="16">
        <f t="shared" si="0"/>
        <v>62</v>
      </c>
      <c r="N6" s="16">
        <f t="shared" si="1"/>
        <v>0</v>
      </c>
      <c r="O6" s="16">
        <f t="shared" si="2"/>
        <v>208</v>
      </c>
      <c r="P6" s="16">
        <f t="shared" si="3"/>
        <v>0</v>
      </c>
      <c r="Q6" s="17">
        <f t="shared" si="5"/>
        <v>270</v>
      </c>
    </row>
    <row r="7" spans="1:18">
      <c r="A7" s="8" t="s">
        <v>49</v>
      </c>
      <c r="B7" s="15">
        <f>'[1]20'!B9</f>
        <v>62</v>
      </c>
      <c r="C7" s="16">
        <f>'[1]20'!C9</f>
        <v>0</v>
      </c>
      <c r="D7" s="16">
        <f>'[1]20'!D9</f>
        <v>243</v>
      </c>
      <c r="E7" s="16">
        <f>'[1]20'!E9</f>
        <v>0</v>
      </c>
      <c r="F7" s="15">
        <f t="shared" si="6"/>
        <v>305</v>
      </c>
      <c r="G7" s="15">
        <f>'[1]20'!H9</f>
        <v>62</v>
      </c>
      <c r="H7" s="16">
        <f>'[1]20'!I9</f>
        <v>0</v>
      </c>
      <c r="I7" s="16">
        <f>'[1]20'!J9</f>
        <v>208</v>
      </c>
      <c r="J7" s="16">
        <f>'[1]20'!K9</f>
        <v>0</v>
      </c>
      <c r="K7" s="15">
        <f t="shared" si="4"/>
        <v>270</v>
      </c>
      <c r="L7" s="18">
        <f>frq!C7</f>
        <v>1</v>
      </c>
      <c r="M7" s="16">
        <f t="shared" si="0"/>
        <v>62</v>
      </c>
      <c r="N7" s="16">
        <f t="shared" si="1"/>
        <v>0</v>
      </c>
      <c r="O7" s="16">
        <f t="shared" si="2"/>
        <v>208</v>
      </c>
      <c r="P7" s="16">
        <f t="shared" si="3"/>
        <v>0</v>
      </c>
      <c r="Q7" s="17">
        <f t="shared" si="5"/>
        <v>270</v>
      </c>
    </row>
    <row r="8" spans="1:18">
      <c r="A8" s="8" t="s">
        <v>50</v>
      </c>
      <c r="B8" s="15">
        <f>'[1]20'!B10</f>
        <v>62</v>
      </c>
      <c r="C8" s="16">
        <f>'[1]20'!C10</f>
        <v>0</v>
      </c>
      <c r="D8" s="16">
        <f>'[1]20'!D10</f>
        <v>243</v>
      </c>
      <c r="E8" s="16">
        <f>'[1]20'!E10</f>
        <v>0</v>
      </c>
      <c r="F8" s="15">
        <f t="shared" si="6"/>
        <v>305</v>
      </c>
      <c r="G8" s="15">
        <f>'[1]20'!H10</f>
        <v>62</v>
      </c>
      <c r="H8" s="16">
        <f>'[1]20'!I10</f>
        <v>0</v>
      </c>
      <c r="I8" s="16">
        <f>'[1]20'!J10</f>
        <v>208</v>
      </c>
      <c r="J8" s="16">
        <f>'[1]20'!K10</f>
        <v>0</v>
      </c>
      <c r="K8" s="15">
        <f t="shared" si="4"/>
        <v>270</v>
      </c>
      <c r="L8" s="18">
        <f>frq!C8</f>
        <v>1</v>
      </c>
      <c r="M8" s="16">
        <f t="shared" si="0"/>
        <v>62</v>
      </c>
      <c r="N8" s="16">
        <f t="shared" si="1"/>
        <v>0</v>
      </c>
      <c r="O8" s="16">
        <f t="shared" si="2"/>
        <v>208</v>
      </c>
      <c r="P8" s="16">
        <f t="shared" si="3"/>
        <v>0</v>
      </c>
      <c r="Q8" s="17">
        <f t="shared" si="5"/>
        <v>270</v>
      </c>
    </row>
    <row r="9" spans="1:18">
      <c r="A9" s="8" t="s">
        <v>51</v>
      </c>
      <c r="B9" s="15">
        <f>'[1]20'!B11</f>
        <v>62</v>
      </c>
      <c r="C9" s="16">
        <f>'[1]20'!C11</f>
        <v>0</v>
      </c>
      <c r="D9" s="16">
        <f>'[1]20'!D11</f>
        <v>243</v>
      </c>
      <c r="E9" s="16">
        <f>'[1]20'!E11</f>
        <v>0</v>
      </c>
      <c r="F9" s="15">
        <f t="shared" si="6"/>
        <v>305</v>
      </c>
      <c r="G9" s="15">
        <f>'[1]20'!H11</f>
        <v>62</v>
      </c>
      <c r="H9" s="16">
        <f>'[1]20'!I11</f>
        <v>0</v>
      </c>
      <c r="I9" s="16">
        <f>'[1]20'!J11</f>
        <v>208</v>
      </c>
      <c r="J9" s="16">
        <f>'[1]20'!K11</f>
        <v>0</v>
      </c>
      <c r="K9" s="15">
        <f t="shared" si="4"/>
        <v>270</v>
      </c>
      <c r="L9" s="18">
        <f>frq!C9</f>
        <v>1</v>
      </c>
      <c r="M9" s="16">
        <f t="shared" si="0"/>
        <v>62</v>
      </c>
      <c r="N9" s="16">
        <f t="shared" si="1"/>
        <v>0</v>
      </c>
      <c r="O9" s="16">
        <f t="shared" si="2"/>
        <v>208</v>
      </c>
      <c r="P9" s="16">
        <f t="shared" si="3"/>
        <v>0</v>
      </c>
      <c r="Q9" s="17">
        <f t="shared" si="5"/>
        <v>270</v>
      </c>
    </row>
    <row r="10" spans="1:18">
      <c r="A10" s="8" t="s">
        <v>52</v>
      </c>
      <c r="B10" s="15">
        <f>'[1]20'!B12</f>
        <v>62</v>
      </c>
      <c r="C10" s="16">
        <f>'[1]20'!C12</f>
        <v>0</v>
      </c>
      <c r="D10" s="16">
        <f>'[1]20'!D12</f>
        <v>243</v>
      </c>
      <c r="E10" s="16">
        <f>'[1]20'!E12</f>
        <v>0</v>
      </c>
      <c r="F10" s="15">
        <f t="shared" si="6"/>
        <v>305</v>
      </c>
      <c r="G10" s="15">
        <f>'[1]20'!H12</f>
        <v>62</v>
      </c>
      <c r="H10" s="16">
        <f>'[1]20'!I12</f>
        <v>0</v>
      </c>
      <c r="I10" s="16">
        <f>'[1]20'!J12</f>
        <v>208</v>
      </c>
      <c r="J10" s="16">
        <f>'[1]20'!K12</f>
        <v>0</v>
      </c>
      <c r="K10" s="15">
        <f t="shared" si="4"/>
        <v>270</v>
      </c>
      <c r="L10" s="18">
        <f>frq!C10</f>
        <v>1</v>
      </c>
      <c r="M10" s="16">
        <f t="shared" si="0"/>
        <v>62</v>
      </c>
      <c r="N10" s="16">
        <f t="shared" si="1"/>
        <v>0</v>
      </c>
      <c r="O10" s="16">
        <f t="shared" si="2"/>
        <v>208</v>
      </c>
      <c r="P10" s="16">
        <f t="shared" si="3"/>
        <v>0</v>
      </c>
      <c r="Q10" s="17">
        <f t="shared" si="5"/>
        <v>270</v>
      </c>
    </row>
    <row r="11" spans="1:18">
      <c r="A11" s="8" t="s">
        <v>53</v>
      </c>
      <c r="B11" s="15">
        <f>'[1]20'!B13</f>
        <v>62</v>
      </c>
      <c r="C11" s="16">
        <f>'[1]20'!C13</f>
        <v>0</v>
      </c>
      <c r="D11" s="16">
        <f>'[1]20'!D13</f>
        <v>243</v>
      </c>
      <c r="E11" s="16">
        <f>'[1]20'!E13</f>
        <v>0</v>
      </c>
      <c r="F11" s="15">
        <f t="shared" si="6"/>
        <v>305</v>
      </c>
      <c r="G11" s="15">
        <f>'[1]20'!H13</f>
        <v>62</v>
      </c>
      <c r="H11" s="16">
        <f>'[1]20'!I13</f>
        <v>0</v>
      </c>
      <c r="I11" s="16">
        <f>'[1]20'!J13</f>
        <v>208</v>
      </c>
      <c r="J11" s="16">
        <f>'[1]20'!K13</f>
        <v>0</v>
      </c>
      <c r="K11" s="15">
        <f t="shared" si="4"/>
        <v>270</v>
      </c>
      <c r="L11" s="18">
        <f>frq!C11</f>
        <v>1</v>
      </c>
      <c r="M11" s="16">
        <f t="shared" si="0"/>
        <v>62</v>
      </c>
      <c r="N11" s="16">
        <f t="shared" si="1"/>
        <v>0</v>
      </c>
      <c r="O11" s="16">
        <f t="shared" si="2"/>
        <v>208</v>
      </c>
      <c r="P11" s="16">
        <f t="shared" si="3"/>
        <v>0</v>
      </c>
      <c r="Q11" s="17">
        <f t="shared" si="5"/>
        <v>270</v>
      </c>
    </row>
    <row r="12" spans="1:18">
      <c r="A12" s="8" t="s">
        <v>54</v>
      </c>
      <c r="B12" s="15">
        <f>'[1]20'!B14</f>
        <v>62</v>
      </c>
      <c r="C12" s="16">
        <f>'[1]20'!C14</f>
        <v>0</v>
      </c>
      <c r="D12" s="16">
        <f>'[1]20'!D14</f>
        <v>243</v>
      </c>
      <c r="E12" s="16">
        <f>'[1]20'!E14</f>
        <v>0</v>
      </c>
      <c r="F12" s="15">
        <f t="shared" si="6"/>
        <v>305</v>
      </c>
      <c r="G12" s="15">
        <f>'[1]20'!H14</f>
        <v>62</v>
      </c>
      <c r="H12" s="16">
        <f>'[1]20'!I14</f>
        <v>0</v>
      </c>
      <c r="I12" s="16">
        <f>'[1]20'!J14</f>
        <v>208</v>
      </c>
      <c r="J12" s="16">
        <f>'[1]20'!K14</f>
        <v>0</v>
      </c>
      <c r="K12" s="15">
        <f t="shared" si="4"/>
        <v>270</v>
      </c>
      <c r="L12" s="18">
        <f>frq!C12</f>
        <v>1</v>
      </c>
      <c r="M12" s="16">
        <f t="shared" si="0"/>
        <v>62</v>
      </c>
      <c r="N12" s="16">
        <f t="shared" si="1"/>
        <v>0</v>
      </c>
      <c r="O12" s="16">
        <f t="shared" si="2"/>
        <v>208</v>
      </c>
      <c r="P12" s="16">
        <f t="shared" si="3"/>
        <v>0</v>
      </c>
      <c r="Q12" s="17">
        <f t="shared" si="5"/>
        <v>270</v>
      </c>
    </row>
    <row r="13" spans="1:18">
      <c r="A13" s="8" t="s">
        <v>55</v>
      </c>
      <c r="B13" s="15">
        <f>'[1]20'!B15</f>
        <v>62</v>
      </c>
      <c r="C13" s="16">
        <f>'[1]20'!C15</f>
        <v>0</v>
      </c>
      <c r="D13" s="16">
        <f>'[1]20'!D15</f>
        <v>243</v>
      </c>
      <c r="E13" s="16">
        <f>'[1]20'!E15</f>
        <v>0</v>
      </c>
      <c r="F13" s="15">
        <f t="shared" si="6"/>
        <v>305</v>
      </c>
      <c r="G13" s="15">
        <f>'[1]20'!H15</f>
        <v>62</v>
      </c>
      <c r="H13" s="16">
        <f>'[1]20'!I15</f>
        <v>0</v>
      </c>
      <c r="I13" s="16">
        <f>'[1]20'!J15</f>
        <v>208</v>
      </c>
      <c r="J13" s="16">
        <f>'[1]20'!K15</f>
        <v>0</v>
      </c>
      <c r="K13" s="15">
        <f t="shared" si="4"/>
        <v>270</v>
      </c>
      <c r="L13" s="18">
        <f>frq!C13</f>
        <v>1</v>
      </c>
      <c r="M13" s="16">
        <f t="shared" si="0"/>
        <v>62</v>
      </c>
      <c r="N13" s="16">
        <f t="shared" si="1"/>
        <v>0</v>
      </c>
      <c r="O13" s="16">
        <f t="shared" si="2"/>
        <v>208</v>
      </c>
      <c r="P13" s="16">
        <f t="shared" si="3"/>
        <v>0</v>
      </c>
      <c r="Q13" s="17">
        <f t="shared" si="5"/>
        <v>270</v>
      </c>
    </row>
    <row r="14" spans="1:18">
      <c r="A14" s="8" t="s">
        <v>56</v>
      </c>
      <c r="B14" s="15">
        <f>'[1]20'!B16</f>
        <v>62</v>
      </c>
      <c r="C14" s="16">
        <f>'[1]20'!C16</f>
        <v>0</v>
      </c>
      <c r="D14" s="16">
        <f>'[1]20'!D16</f>
        <v>243</v>
      </c>
      <c r="E14" s="16">
        <f>'[1]20'!E16</f>
        <v>0</v>
      </c>
      <c r="F14" s="15">
        <f t="shared" si="6"/>
        <v>305</v>
      </c>
      <c r="G14" s="15">
        <f>'[1]20'!H16</f>
        <v>62</v>
      </c>
      <c r="H14" s="16">
        <f>'[1]20'!I16</f>
        <v>0</v>
      </c>
      <c r="I14" s="16">
        <f>'[1]20'!J16</f>
        <v>208</v>
      </c>
      <c r="J14" s="16">
        <f>'[1]20'!K16</f>
        <v>0</v>
      </c>
      <c r="K14" s="15">
        <f t="shared" si="4"/>
        <v>270</v>
      </c>
      <c r="L14" s="18">
        <f>frq!C14</f>
        <v>1</v>
      </c>
      <c r="M14" s="16">
        <f t="shared" si="0"/>
        <v>62</v>
      </c>
      <c r="N14" s="16">
        <f t="shared" si="1"/>
        <v>0</v>
      </c>
      <c r="O14" s="16">
        <f t="shared" si="2"/>
        <v>208</v>
      </c>
      <c r="P14" s="16">
        <f t="shared" si="3"/>
        <v>0</v>
      </c>
      <c r="Q14" s="17">
        <f t="shared" si="5"/>
        <v>270</v>
      </c>
    </row>
    <row r="15" spans="1:18">
      <c r="A15" s="8" t="s">
        <v>57</v>
      </c>
      <c r="B15" s="15">
        <f>'[1]20'!B17</f>
        <v>62</v>
      </c>
      <c r="C15" s="16">
        <f>'[1]20'!C17</f>
        <v>0</v>
      </c>
      <c r="D15" s="16">
        <f>'[1]20'!D17</f>
        <v>243</v>
      </c>
      <c r="E15" s="16">
        <f>'[1]20'!E17</f>
        <v>0</v>
      </c>
      <c r="F15" s="15">
        <f t="shared" si="6"/>
        <v>305</v>
      </c>
      <c r="G15" s="15">
        <f>'[1]20'!H17</f>
        <v>62</v>
      </c>
      <c r="H15" s="16">
        <f>'[1]20'!I17</f>
        <v>0</v>
      </c>
      <c r="I15" s="16">
        <f>'[1]20'!J17</f>
        <v>208</v>
      </c>
      <c r="J15" s="16">
        <f>'[1]20'!K17</f>
        <v>0</v>
      </c>
      <c r="K15" s="15">
        <f t="shared" si="4"/>
        <v>270</v>
      </c>
      <c r="L15" s="18">
        <f>frq!C15</f>
        <v>1</v>
      </c>
      <c r="M15" s="16">
        <f t="shared" si="0"/>
        <v>62</v>
      </c>
      <c r="N15" s="16">
        <f t="shared" si="1"/>
        <v>0</v>
      </c>
      <c r="O15" s="16">
        <f t="shared" si="2"/>
        <v>208</v>
      </c>
      <c r="P15" s="16">
        <f t="shared" si="3"/>
        <v>0</v>
      </c>
      <c r="Q15" s="17">
        <f t="shared" si="5"/>
        <v>270</v>
      </c>
    </row>
    <row r="16" spans="1:18">
      <c r="A16" s="8" t="s">
        <v>58</v>
      </c>
      <c r="B16" s="15">
        <f>'[1]20'!B18</f>
        <v>62</v>
      </c>
      <c r="C16" s="16">
        <f>'[1]20'!C18</f>
        <v>0</v>
      </c>
      <c r="D16" s="16">
        <f>'[1]20'!D18</f>
        <v>243</v>
      </c>
      <c r="E16" s="16">
        <f>'[1]20'!E18</f>
        <v>0</v>
      </c>
      <c r="F16" s="15">
        <f t="shared" si="6"/>
        <v>305</v>
      </c>
      <c r="G16" s="15">
        <f>'[1]20'!H18</f>
        <v>62</v>
      </c>
      <c r="H16" s="16">
        <f>'[1]20'!I18</f>
        <v>0</v>
      </c>
      <c r="I16" s="16">
        <f>'[1]20'!J18</f>
        <v>208</v>
      </c>
      <c r="J16" s="16">
        <f>'[1]20'!K18</f>
        <v>0</v>
      </c>
      <c r="K16" s="15">
        <f t="shared" si="4"/>
        <v>270</v>
      </c>
      <c r="L16" s="18">
        <f>frq!C16</f>
        <v>1</v>
      </c>
      <c r="M16" s="16">
        <f t="shared" si="0"/>
        <v>62</v>
      </c>
      <c r="N16" s="16">
        <f t="shared" si="1"/>
        <v>0</v>
      </c>
      <c r="O16" s="16">
        <f t="shared" si="2"/>
        <v>208</v>
      </c>
      <c r="P16" s="16">
        <f t="shared" si="3"/>
        <v>0</v>
      </c>
      <c r="Q16" s="17">
        <f t="shared" si="5"/>
        <v>270</v>
      </c>
    </row>
    <row r="17" spans="1:17">
      <c r="A17" s="8" t="s">
        <v>59</v>
      </c>
      <c r="B17" s="15">
        <f>'[1]20'!B19</f>
        <v>62</v>
      </c>
      <c r="C17" s="16">
        <f>'[1]20'!C19</f>
        <v>0</v>
      </c>
      <c r="D17" s="16">
        <f>'[1]20'!D19</f>
        <v>243</v>
      </c>
      <c r="E17" s="16">
        <f>'[1]20'!E19</f>
        <v>0</v>
      </c>
      <c r="F17" s="15">
        <f t="shared" si="6"/>
        <v>305</v>
      </c>
      <c r="G17" s="15">
        <f>'[1]20'!H19</f>
        <v>62</v>
      </c>
      <c r="H17" s="16">
        <f>'[1]20'!I19</f>
        <v>0</v>
      </c>
      <c r="I17" s="16">
        <f>'[1]20'!J19</f>
        <v>208</v>
      </c>
      <c r="J17" s="16">
        <f>'[1]20'!K19</f>
        <v>0</v>
      </c>
      <c r="K17" s="15">
        <f t="shared" si="4"/>
        <v>270</v>
      </c>
      <c r="L17" s="18">
        <f>frq!C17</f>
        <v>1</v>
      </c>
      <c r="M17" s="16">
        <f t="shared" si="0"/>
        <v>62</v>
      </c>
      <c r="N17" s="16">
        <f t="shared" si="1"/>
        <v>0</v>
      </c>
      <c r="O17" s="16">
        <f t="shared" si="2"/>
        <v>208</v>
      </c>
      <c r="P17" s="16">
        <f t="shared" si="3"/>
        <v>0</v>
      </c>
      <c r="Q17" s="17">
        <f t="shared" si="5"/>
        <v>270</v>
      </c>
    </row>
    <row r="18" spans="1:17">
      <c r="A18" s="8" t="s">
        <v>60</v>
      </c>
      <c r="B18" s="15">
        <f>'[1]20'!B20</f>
        <v>62</v>
      </c>
      <c r="C18" s="16">
        <f>'[1]20'!C20</f>
        <v>0</v>
      </c>
      <c r="D18" s="16">
        <f>'[1]20'!D20</f>
        <v>243</v>
      </c>
      <c r="E18" s="16">
        <f>'[1]20'!E20</f>
        <v>0</v>
      </c>
      <c r="F18" s="15">
        <f t="shared" si="6"/>
        <v>305</v>
      </c>
      <c r="G18" s="15">
        <f>'[1]20'!H20</f>
        <v>62</v>
      </c>
      <c r="H18" s="16">
        <f>'[1]20'!I20</f>
        <v>0</v>
      </c>
      <c r="I18" s="16">
        <f>'[1]20'!J20</f>
        <v>208</v>
      </c>
      <c r="J18" s="16">
        <f>'[1]20'!K20</f>
        <v>0</v>
      </c>
      <c r="K18" s="15">
        <f t="shared" si="4"/>
        <v>270</v>
      </c>
      <c r="L18" s="18">
        <f>frq!C18</f>
        <v>1</v>
      </c>
      <c r="M18" s="16">
        <f t="shared" si="0"/>
        <v>62</v>
      </c>
      <c r="N18" s="16">
        <f t="shared" si="1"/>
        <v>0</v>
      </c>
      <c r="O18" s="16">
        <f t="shared" si="2"/>
        <v>208</v>
      </c>
      <c r="P18" s="16">
        <f t="shared" si="3"/>
        <v>0</v>
      </c>
      <c r="Q18" s="17">
        <f t="shared" si="5"/>
        <v>270</v>
      </c>
    </row>
    <row r="19" spans="1:17">
      <c r="A19" s="8" t="s">
        <v>61</v>
      </c>
      <c r="B19" s="15">
        <f>'[1]20'!B21</f>
        <v>62</v>
      </c>
      <c r="C19" s="16">
        <f>'[1]20'!C21</f>
        <v>0</v>
      </c>
      <c r="D19" s="16">
        <f>'[1]20'!D21</f>
        <v>243</v>
      </c>
      <c r="E19" s="16">
        <f>'[1]20'!E21</f>
        <v>0</v>
      </c>
      <c r="F19" s="15">
        <f t="shared" si="6"/>
        <v>305</v>
      </c>
      <c r="G19" s="15">
        <f>'[1]20'!H21</f>
        <v>62</v>
      </c>
      <c r="H19" s="16">
        <f>'[1]20'!I21</f>
        <v>0</v>
      </c>
      <c r="I19" s="16">
        <f>'[1]20'!J21</f>
        <v>208</v>
      </c>
      <c r="J19" s="16">
        <f>'[1]20'!K21</f>
        <v>0</v>
      </c>
      <c r="K19" s="15">
        <f t="shared" si="4"/>
        <v>270</v>
      </c>
      <c r="L19" s="18">
        <f>frq!C19</f>
        <v>1</v>
      </c>
      <c r="M19" s="16">
        <f t="shared" si="0"/>
        <v>62</v>
      </c>
      <c r="N19" s="16">
        <f t="shared" si="1"/>
        <v>0</v>
      </c>
      <c r="O19" s="16">
        <f t="shared" si="2"/>
        <v>208</v>
      </c>
      <c r="P19" s="16">
        <f t="shared" si="3"/>
        <v>0</v>
      </c>
      <c r="Q19" s="17">
        <f t="shared" si="5"/>
        <v>270</v>
      </c>
    </row>
    <row r="20" spans="1:17">
      <c r="A20" s="8" t="s">
        <v>62</v>
      </c>
      <c r="B20" s="15">
        <f>'[1]20'!B22</f>
        <v>62</v>
      </c>
      <c r="C20" s="16">
        <f>'[1]20'!C22</f>
        <v>0</v>
      </c>
      <c r="D20" s="16">
        <f>'[1]20'!D22</f>
        <v>243</v>
      </c>
      <c r="E20" s="16">
        <f>'[1]20'!E22</f>
        <v>0</v>
      </c>
      <c r="F20" s="15">
        <f t="shared" si="6"/>
        <v>305</v>
      </c>
      <c r="G20" s="15">
        <f>'[1]20'!H22</f>
        <v>62</v>
      </c>
      <c r="H20" s="16">
        <f>'[1]20'!I22</f>
        <v>0</v>
      </c>
      <c r="I20" s="16">
        <f>'[1]20'!J22</f>
        <v>208</v>
      </c>
      <c r="J20" s="16">
        <f>'[1]20'!K22</f>
        <v>0</v>
      </c>
      <c r="K20" s="15">
        <f t="shared" si="4"/>
        <v>270</v>
      </c>
      <c r="L20" s="18">
        <f>frq!C20</f>
        <v>1</v>
      </c>
      <c r="M20" s="16">
        <f t="shared" si="0"/>
        <v>62</v>
      </c>
      <c r="N20" s="16">
        <f t="shared" si="1"/>
        <v>0</v>
      </c>
      <c r="O20" s="16">
        <f t="shared" si="2"/>
        <v>208</v>
      </c>
      <c r="P20" s="16">
        <f t="shared" si="3"/>
        <v>0</v>
      </c>
      <c r="Q20" s="17">
        <f t="shared" si="5"/>
        <v>270</v>
      </c>
    </row>
    <row r="21" spans="1:17">
      <c r="A21" s="8" t="s">
        <v>63</v>
      </c>
      <c r="B21" s="15">
        <f>'[1]20'!B23</f>
        <v>62</v>
      </c>
      <c r="C21" s="16">
        <f>'[1]20'!C23</f>
        <v>0</v>
      </c>
      <c r="D21" s="16">
        <f>'[1]20'!D23</f>
        <v>243</v>
      </c>
      <c r="E21" s="16">
        <f>'[1]20'!E23</f>
        <v>0</v>
      </c>
      <c r="F21" s="15">
        <f t="shared" si="6"/>
        <v>305</v>
      </c>
      <c r="G21" s="15">
        <f>'[1]20'!H23</f>
        <v>62</v>
      </c>
      <c r="H21" s="16">
        <f>'[1]20'!I23</f>
        <v>0</v>
      </c>
      <c r="I21" s="16">
        <f>'[1]20'!J23</f>
        <v>208</v>
      </c>
      <c r="J21" s="16">
        <f>'[1]20'!K23</f>
        <v>0</v>
      </c>
      <c r="K21" s="15">
        <f t="shared" si="4"/>
        <v>270</v>
      </c>
      <c r="L21" s="18">
        <f>frq!C21</f>
        <v>1</v>
      </c>
      <c r="M21" s="16">
        <f t="shared" si="0"/>
        <v>62</v>
      </c>
      <c r="N21" s="16">
        <f t="shared" si="1"/>
        <v>0</v>
      </c>
      <c r="O21" s="16">
        <f t="shared" si="2"/>
        <v>208</v>
      </c>
      <c r="P21" s="16">
        <f t="shared" si="3"/>
        <v>0</v>
      </c>
      <c r="Q21" s="17">
        <f t="shared" si="5"/>
        <v>270</v>
      </c>
    </row>
    <row r="22" spans="1:17">
      <c r="A22" s="8" t="s">
        <v>64</v>
      </c>
      <c r="B22" s="15">
        <f>'[1]20'!B24</f>
        <v>62</v>
      </c>
      <c r="C22" s="16">
        <f>'[1]20'!C24</f>
        <v>0</v>
      </c>
      <c r="D22" s="16">
        <f>'[1]20'!D24</f>
        <v>243</v>
      </c>
      <c r="E22" s="16">
        <f>'[1]20'!E24</f>
        <v>0</v>
      </c>
      <c r="F22" s="15">
        <f t="shared" si="6"/>
        <v>305</v>
      </c>
      <c r="G22" s="15">
        <f>'[1]20'!H24</f>
        <v>62</v>
      </c>
      <c r="H22" s="16">
        <f>'[1]20'!I24</f>
        <v>0</v>
      </c>
      <c r="I22" s="16">
        <f>'[1]20'!J24</f>
        <v>208</v>
      </c>
      <c r="J22" s="16">
        <f>'[1]20'!K24</f>
        <v>0</v>
      </c>
      <c r="K22" s="15">
        <f t="shared" si="4"/>
        <v>270</v>
      </c>
      <c r="L22" s="18">
        <f>frq!C22</f>
        <v>1</v>
      </c>
      <c r="M22" s="16">
        <f t="shared" si="0"/>
        <v>62</v>
      </c>
      <c r="N22" s="16">
        <f t="shared" si="1"/>
        <v>0</v>
      </c>
      <c r="O22" s="16">
        <f t="shared" si="2"/>
        <v>208</v>
      </c>
      <c r="P22" s="16">
        <f t="shared" si="3"/>
        <v>0</v>
      </c>
      <c r="Q22" s="17">
        <f t="shared" si="5"/>
        <v>270</v>
      </c>
    </row>
    <row r="23" spans="1:17">
      <c r="A23" s="8" t="s">
        <v>65</v>
      </c>
      <c r="B23" s="15">
        <f>'[1]20'!B25</f>
        <v>62</v>
      </c>
      <c r="C23" s="16">
        <f>'[1]20'!C25</f>
        <v>0</v>
      </c>
      <c r="D23" s="16">
        <f>'[1]20'!D25</f>
        <v>243</v>
      </c>
      <c r="E23" s="16">
        <f>'[1]20'!E25</f>
        <v>0</v>
      </c>
      <c r="F23" s="15">
        <f t="shared" si="6"/>
        <v>305</v>
      </c>
      <c r="G23" s="15">
        <f>'[1]20'!H25</f>
        <v>62</v>
      </c>
      <c r="H23" s="16">
        <f>'[1]20'!I25</f>
        <v>0</v>
      </c>
      <c r="I23" s="16">
        <f>'[1]20'!J25</f>
        <v>208</v>
      </c>
      <c r="J23" s="16">
        <f>'[1]20'!K25</f>
        <v>0</v>
      </c>
      <c r="K23" s="15">
        <f t="shared" si="4"/>
        <v>270</v>
      </c>
      <c r="L23" s="18">
        <f>frq!C23</f>
        <v>1</v>
      </c>
      <c r="M23" s="16">
        <f t="shared" si="0"/>
        <v>62</v>
      </c>
      <c r="N23" s="16">
        <f t="shared" si="1"/>
        <v>0</v>
      </c>
      <c r="O23" s="16">
        <f t="shared" si="2"/>
        <v>208</v>
      </c>
      <c r="P23" s="16">
        <f t="shared" si="3"/>
        <v>0</v>
      </c>
      <c r="Q23" s="17">
        <f t="shared" si="5"/>
        <v>270</v>
      </c>
    </row>
    <row r="24" spans="1:17">
      <c r="A24" s="8" t="s">
        <v>66</v>
      </c>
      <c r="B24" s="15">
        <f>'[1]20'!B26</f>
        <v>62</v>
      </c>
      <c r="C24" s="16">
        <f>'[1]20'!C26</f>
        <v>0</v>
      </c>
      <c r="D24" s="16">
        <f>'[1]20'!D26</f>
        <v>243</v>
      </c>
      <c r="E24" s="16">
        <f>'[1]20'!E26</f>
        <v>0</v>
      </c>
      <c r="F24" s="15">
        <f t="shared" si="6"/>
        <v>305</v>
      </c>
      <c r="G24" s="15">
        <f>'[1]20'!H26</f>
        <v>62</v>
      </c>
      <c r="H24" s="16">
        <f>'[1]20'!I26</f>
        <v>0</v>
      </c>
      <c r="I24" s="16">
        <f>'[1]20'!J26</f>
        <v>208</v>
      </c>
      <c r="J24" s="16">
        <f>'[1]20'!K26</f>
        <v>0</v>
      </c>
      <c r="K24" s="15">
        <f t="shared" si="4"/>
        <v>270</v>
      </c>
      <c r="L24" s="18">
        <f>frq!C24</f>
        <v>1</v>
      </c>
      <c r="M24" s="16">
        <f t="shared" si="0"/>
        <v>62</v>
      </c>
      <c r="N24" s="16">
        <f t="shared" si="1"/>
        <v>0</v>
      </c>
      <c r="O24" s="16">
        <f t="shared" si="2"/>
        <v>208</v>
      </c>
      <c r="P24" s="16">
        <f t="shared" si="3"/>
        <v>0</v>
      </c>
      <c r="Q24" s="17">
        <f t="shared" si="5"/>
        <v>270</v>
      </c>
    </row>
    <row r="25" spans="1:17">
      <c r="A25" s="8" t="s">
        <v>67</v>
      </c>
      <c r="B25" s="15">
        <f>'[1]20'!B27</f>
        <v>62</v>
      </c>
      <c r="C25" s="16">
        <f>'[1]20'!C27</f>
        <v>0</v>
      </c>
      <c r="D25" s="16">
        <f>'[1]20'!D27</f>
        <v>243</v>
      </c>
      <c r="E25" s="16">
        <f>'[1]20'!E27</f>
        <v>0</v>
      </c>
      <c r="F25" s="15">
        <f t="shared" si="6"/>
        <v>305</v>
      </c>
      <c r="G25" s="15">
        <f>'[1]20'!H27</f>
        <v>62</v>
      </c>
      <c r="H25" s="16">
        <f>'[1]20'!I27</f>
        <v>0</v>
      </c>
      <c r="I25" s="16">
        <f>'[1]20'!J27</f>
        <v>208</v>
      </c>
      <c r="J25" s="16">
        <f>'[1]20'!K27</f>
        <v>0</v>
      </c>
      <c r="K25" s="15">
        <f t="shared" si="4"/>
        <v>270</v>
      </c>
      <c r="L25" s="18">
        <f>frq!C25</f>
        <v>1</v>
      </c>
      <c r="M25" s="16">
        <f t="shared" si="0"/>
        <v>62</v>
      </c>
      <c r="N25" s="16">
        <f t="shared" si="1"/>
        <v>0</v>
      </c>
      <c r="O25" s="16">
        <f t="shared" si="2"/>
        <v>208</v>
      </c>
      <c r="P25" s="16">
        <f t="shared" si="3"/>
        <v>0</v>
      </c>
      <c r="Q25" s="17">
        <f t="shared" si="5"/>
        <v>270</v>
      </c>
    </row>
    <row r="26" spans="1:17">
      <c r="A26" s="8" t="s">
        <v>68</v>
      </c>
      <c r="B26" s="15">
        <f>'[1]20'!B28</f>
        <v>62</v>
      </c>
      <c r="C26" s="16">
        <f>'[1]20'!C28</f>
        <v>0</v>
      </c>
      <c r="D26" s="16">
        <f>'[1]20'!D28</f>
        <v>243</v>
      </c>
      <c r="E26" s="16">
        <f>'[1]20'!E28</f>
        <v>0</v>
      </c>
      <c r="F26" s="15">
        <f t="shared" si="6"/>
        <v>305</v>
      </c>
      <c r="G26" s="15">
        <f>'[1]20'!H28</f>
        <v>62</v>
      </c>
      <c r="H26" s="16">
        <f>'[1]20'!I28</f>
        <v>0</v>
      </c>
      <c r="I26" s="16">
        <f>'[1]20'!J28</f>
        <v>208</v>
      </c>
      <c r="J26" s="16">
        <f>'[1]20'!K28</f>
        <v>0</v>
      </c>
      <c r="K26" s="15">
        <f t="shared" si="4"/>
        <v>270</v>
      </c>
      <c r="L26" s="18">
        <f>frq!C26</f>
        <v>1</v>
      </c>
      <c r="M26" s="16">
        <f t="shared" si="0"/>
        <v>62</v>
      </c>
      <c r="N26" s="16">
        <f t="shared" si="1"/>
        <v>0</v>
      </c>
      <c r="O26" s="16">
        <f t="shared" si="2"/>
        <v>208</v>
      </c>
      <c r="P26" s="16">
        <f t="shared" si="3"/>
        <v>0</v>
      </c>
      <c r="Q26" s="17">
        <f t="shared" si="5"/>
        <v>270</v>
      </c>
    </row>
    <row r="27" spans="1:17">
      <c r="A27" s="8" t="s">
        <v>69</v>
      </c>
      <c r="B27" s="15">
        <f>'[1]20'!B29</f>
        <v>62</v>
      </c>
      <c r="C27" s="16">
        <f>'[1]20'!C29</f>
        <v>0</v>
      </c>
      <c r="D27" s="16">
        <f>'[1]20'!D29</f>
        <v>243</v>
      </c>
      <c r="E27" s="16">
        <f>'[1]20'!E29</f>
        <v>0</v>
      </c>
      <c r="F27" s="15">
        <f t="shared" si="6"/>
        <v>305</v>
      </c>
      <c r="G27" s="15">
        <f>'[1]20'!H29</f>
        <v>62</v>
      </c>
      <c r="H27" s="16">
        <f>'[1]20'!I29</f>
        <v>0</v>
      </c>
      <c r="I27" s="16">
        <f>'[1]20'!J29</f>
        <v>208</v>
      </c>
      <c r="J27" s="16">
        <f>'[1]20'!K29</f>
        <v>0</v>
      </c>
      <c r="K27" s="15">
        <f t="shared" si="4"/>
        <v>270</v>
      </c>
      <c r="L27" s="18">
        <f>frq!C27</f>
        <v>1</v>
      </c>
      <c r="M27" s="16">
        <f t="shared" si="0"/>
        <v>62</v>
      </c>
      <c r="N27" s="16">
        <f t="shared" si="1"/>
        <v>0</v>
      </c>
      <c r="O27" s="16">
        <f t="shared" si="2"/>
        <v>208</v>
      </c>
      <c r="P27" s="16">
        <f t="shared" si="3"/>
        <v>0</v>
      </c>
      <c r="Q27" s="17">
        <f t="shared" si="5"/>
        <v>270</v>
      </c>
    </row>
    <row r="28" spans="1:17">
      <c r="A28" s="8" t="s">
        <v>70</v>
      </c>
      <c r="B28" s="15">
        <f>'[1]20'!B30</f>
        <v>62</v>
      </c>
      <c r="C28" s="16">
        <f>'[1]20'!C30</f>
        <v>0</v>
      </c>
      <c r="D28" s="16">
        <f>'[1]20'!D30</f>
        <v>243</v>
      </c>
      <c r="E28" s="16">
        <f>'[1]20'!E30</f>
        <v>0</v>
      </c>
      <c r="F28" s="15">
        <f t="shared" si="6"/>
        <v>305</v>
      </c>
      <c r="G28" s="15">
        <f>'[1]20'!H30</f>
        <v>62</v>
      </c>
      <c r="H28" s="16">
        <f>'[1]20'!I30</f>
        <v>0</v>
      </c>
      <c r="I28" s="16">
        <f>'[1]20'!J30</f>
        <v>208</v>
      </c>
      <c r="J28" s="16">
        <f>'[1]20'!K30</f>
        <v>0</v>
      </c>
      <c r="K28" s="15">
        <f t="shared" si="4"/>
        <v>270</v>
      </c>
      <c r="L28" s="18">
        <f>frq!C28</f>
        <v>1</v>
      </c>
      <c r="M28" s="16">
        <f t="shared" si="0"/>
        <v>62</v>
      </c>
      <c r="N28" s="16">
        <f t="shared" si="1"/>
        <v>0</v>
      </c>
      <c r="O28" s="16">
        <f t="shared" si="2"/>
        <v>208</v>
      </c>
      <c r="P28" s="16">
        <f t="shared" si="3"/>
        <v>0</v>
      </c>
      <c r="Q28" s="17">
        <f t="shared" si="5"/>
        <v>270</v>
      </c>
    </row>
    <row r="29" spans="1:17">
      <c r="A29" s="8" t="s">
        <v>71</v>
      </c>
      <c r="B29" s="15">
        <f>'[1]20'!B31</f>
        <v>62</v>
      </c>
      <c r="C29" s="16">
        <f>'[1]20'!C31</f>
        <v>0</v>
      </c>
      <c r="D29" s="16">
        <f>'[1]20'!D31</f>
        <v>243</v>
      </c>
      <c r="E29" s="16">
        <f>'[1]20'!E31</f>
        <v>0</v>
      </c>
      <c r="F29" s="15">
        <f t="shared" si="6"/>
        <v>305</v>
      </c>
      <c r="G29" s="15">
        <f>'[1]20'!H31</f>
        <v>62</v>
      </c>
      <c r="H29" s="16">
        <f>'[1]20'!I31</f>
        <v>0</v>
      </c>
      <c r="I29" s="16">
        <f>'[1]20'!J31</f>
        <v>208</v>
      </c>
      <c r="J29" s="16">
        <f>'[1]20'!K31</f>
        <v>0</v>
      </c>
      <c r="K29" s="15">
        <f t="shared" si="4"/>
        <v>270</v>
      </c>
      <c r="L29" s="18">
        <f>frq!C29</f>
        <v>1</v>
      </c>
      <c r="M29" s="16">
        <f t="shared" si="0"/>
        <v>62</v>
      </c>
      <c r="N29" s="16">
        <f t="shared" si="1"/>
        <v>0</v>
      </c>
      <c r="O29" s="16">
        <f t="shared" si="2"/>
        <v>208</v>
      </c>
      <c r="P29" s="16">
        <f t="shared" si="3"/>
        <v>0</v>
      </c>
      <c r="Q29" s="17">
        <f t="shared" si="5"/>
        <v>270</v>
      </c>
    </row>
    <row r="30" spans="1:17">
      <c r="A30" s="8" t="s">
        <v>72</v>
      </c>
      <c r="B30" s="15">
        <f>'[1]20'!B32</f>
        <v>62</v>
      </c>
      <c r="C30" s="16">
        <f>'[1]20'!C32</f>
        <v>0</v>
      </c>
      <c r="D30" s="16">
        <f>'[1]20'!D32</f>
        <v>243</v>
      </c>
      <c r="E30" s="16">
        <f>'[1]20'!E32</f>
        <v>0</v>
      </c>
      <c r="F30" s="15">
        <f t="shared" si="6"/>
        <v>305</v>
      </c>
      <c r="G30" s="15">
        <f>'[1]20'!H32</f>
        <v>62</v>
      </c>
      <c r="H30" s="16">
        <f>'[1]20'!I32</f>
        <v>0</v>
      </c>
      <c r="I30" s="16">
        <f>'[1]20'!J32</f>
        <v>208</v>
      </c>
      <c r="J30" s="16">
        <f>'[1]20'!K32</f>
        <v>0</v>
      </c>
      <c r="K30" s="15">
        <f t="shared" si="4"/>
        <v>270</v>
      </c>
      <c r="L30" s="18">
        <f>frq!C30</f>
        <v>1</v>
      </c>
      <c r="M30" s="16">
        <f t="shared" si="0"/>
        <v>62</v>
      </c>
      <c r="N30" s="16">
        <f t="shared" si="1"/>
        <v>0</v>
      </c>
      <c r="O30" s="16">
        <f t="shared" si="2"/>
        <v>208</v>
      </c>
      <c r="P30" s="16">
        <f t="shared" si="3"/>
        <v>0</v>
      </c>
      <c r="Q30" s="17">
        <f t="shared" si="5"/>
        <v>270</v>
      </c>
    </row>
    <row r="31" spans="1:17">
      <c r="A31" s="8" t="s">
        <v>73</v>
      </c>
      <c r="B31" s="15">
        <f>'[1]20'!B33</f>
        <v>62</v>
      </c>
      <c r="C31" s="16">
        <f>'[1]20'!C33</f>
        <v>0</v>
      </c>
      <c r="D31" s="16">
        <f>'[1]20'!D33</f>
        <v>238</v>
      </c>
      <c r="E31" s="16">
        <f>'[1]20'!E33</f>
        <v>0</v>
      </c>
      <c r="F31" s="15">
        <f t="shared" si="6"/>
        <v>300</v>
      </c>
      <c r="G31" s="15">
        <f>'[1]20'!H33</f>
        <v>62</v>
      </c>
      <c r="H31" s="16">
        <f>'[1]20'!I33</f>
        <v>0</v>
      </c>
      <c r="I31" s="16">
        <f>'[1]20'!J33</f>
        <v>208</v>
      </c>
      <c r="J31" s="16">
        <f>'[1]20'!K33</f>
        <v>0</v>
      </c>
      <c r="K31" s="15">
        <f t="shared" si="4"/>
        <v>270</v>
      </c>
      <c r="L31" s="18">
        <f>frq!C31</f>
        <v>1</v>
      </c>
      <c r="M31" s="16">
        <f t="shared" si="0"/>
        <v>62</v>
      </c>
      <c r="N31" s="16">
        <f t="shared" si="1"/>
        <v>0</v>
      </c>
      <c r="O31" s="16">
        <f t="shared" si="2"/>
        <v>208</v>
      </c>
      <c r="P31" s="16">
        <f t="shared" si="3"/>
        <v>0</v>
      </c>
      <c r="Q31" s="17">
        <f t="shared" si="5"/>
        <v>270</v>
      </c>
    </row>
    <row r="32" spans="1:17">
      <c r="A32" s="8" t="s">
        <v>74</v>
      </c>
      <c r="B32" s="15">
        <f>'[1]20'!B34</f>
        <v>62</v>
      </c>
      <c r="C32" s="16">
        <f>'[1]20'!C34</f>
        <v>0</v>
      </c>
      <c r="D32" s="16">
        <f>'[1]20'!D34</f>
        <v>238</v>
      </c>
      <c r="E32" s="16">
        <f>'[1]20'!E34</f>
        <v>0</v>
      </c>
      <c r="F32" s="15">
        <f t="shared" si="6"/>
        <v>300</v>
      </c>
      <c r="G32" s="15">
        <f>'[1]20'!H34</f>
        <v>62</v>
      </c>
      <c r="H32" s="16">
        <f>'[1]20'!I34</f>
        <v>0</v>
      </c>
      <c r="I32" s="16">
        <f>'[1]20'!J34</f>
        <v>208</v>
      </c>
      <c r="J32" s="16">
        <f>'[1]20'!K34</f>
        <v>0</v>
      </c>
      <c r="K32" s="15">
        <f t="shared" si="4"/>
        <v>270</v>
      </c>
      <c r="L32" s="18">
        <f>frq!C32</f>
        <v>1</v>
      </c>
      <c r="M32" s="16">
        <f t="shared" si="0"/>
        <v>62</v>
      </c>
      <c r="N32" s="16">
        <f t="shared" si="1"/>
        <v>0</v>
      </c>
      <c r="O32" s="16">
        <f t="shared" si="2"/>
        <v>208</v>
      </c>
      <c r="P32" s="16">
        <f t="shared" si="3"/>
        <v>0</v>
      </c>
      <c r="Q32" s="17">
        <f t="shared" si="5"/>
        <v>270</v>
      </c>
    </row>
    <row r="33" spans="1:17">
      <c r="A33" s="8" t="s">
        <v>75</v>
      </c>
      <c r="B33" s="15">
        <f>'[1]20'!B35</f>
        <v>62</v>
      </c>
      <c r="C33" s="16">
        <f>'[1]20'!C35</f>
        <v>0</v>
      </c>
      <c r="D33" s="16">
        <f>'[1]20'!D35</f>
        <v>238</v>
      </c>
      <c r="E33" s="16">
        <f>'[1]20'!E35</f>
        <v>0</v>
      </c>
      <c r="F33" s="15">
        <f t="shared" si="6"/>
        <v>300</v>
      </c>
      <c r="G33" s="15">
        <f>'[1]20'!H35</f>
        <v>62</v>
      </c>
      <c r="H33" s="16">
        <f>'[1]20'!I35</f>
        <v>0</v>
      </c>
      <c r="I33" s="16">
        <f>'[1]20'!J35</f>
        <v>208</v>
      </c>
      <c r="J33" s="16">
        <f>'[1]20'!K35</f>
        <v>0</v>
      </c>
      <c r="K33" s="15">
        <f t="shared" si="4"/>
        <v>270</v>
      </c>
      <c r="L33" s="18">
        <f>frq!C33</f>
        <v>1</v>
      </c>
      <c r="M33" s="16">
        <f t="shared" si="0"/>
        <v>62</v>
      </c>
      <c r="N33" s="16">
        <f t="shared" si="1"/>
        <v>0</v>
      </c>
      <c r="O33" s="16">
        <f t="shared" si="2"/>
        <v>208</v>
      </c>
      <c r="P33" s="16">
        <f t="shared" si="3"/>
        <v>0</v>
      </c>
      <c r="Q33" s="17">
        <f t="shared" si="5"/>
        <v>270</v>
      </c>
    </row>
    <row r="34" spans="1:17">
      <c r="A34" s="8" t="s">
        <v>76</v>
      </c>
      <c r="B34" s="15">
        <f>'[1]20'!B36</f>
        <v>62</v>
      </c>
      <c r="C34" s="16">
        <f>'[1]20'!C36</f>
        <v>0</v>
      </c>
      <c r="D34" s="16">
        <f>'[1]20'!D36</f>
        <v>238</v>
      </c>
      <c r="E34" s="16">
        <f>'[1]20'!E36</f>
        <v>0</v>
      </c>
      <c r="F34" s="15">
        <f t="shared" si="6"/>
        <v>300</v>
      </c>
      <c r="G34" s="15">
        <f>'[1]20'!H36</f>
        <v>62</v>
      </c>
      <c r="H34" s="16">
        <f>'[1]20'!I36</f>
        <v>0</v>
      </c>
      <c r="I34" s="16">
        <f>'[1]20'!J36</f>
        <v>208</v>
      </c>
      <c r="J34" s="16">
        <f>'[1]20'!K36</f>
        <v>0</v>
      </c>
      <c r="K34" s="15">
        <f t="shared" si="4"/>
        <v>270</v>
      </c>
      <c r="L34" s="18">
        <f>frq!C34</f>
        <v>1</v>
      </c>
      <c r="M34" s="16">
        <f t="shared" si="0"/>
        <v>62</v>
      </c>
      <c r="N34" s="16">
        <f t="shared" si="1"/>
        <v>0</v>
      </c>
      <c r="O34" s="16">
        <f t="shared" si="2"/>
        <v>208</v>
      </c>
      <c r="P34" s="16">
        <f t="shared" si="3"/>
        <v>0</v>
      </c>
      <c r="Q34" s="17">
        <f t="shared" si="5"/>
        <v>270</v>
      </c>
    </row>
    <row r="35" spans="1:17">
      <c r="A35" s="8" t="s">
        <v>77</v>
      </c>
      <c r="B35" s="15">
        <f>'[1]20'!B37</f>
        <v>62</v>
      </c>
      <c r="C35" s="16">
        <f>'[1]20'!C37</f>
        <v>0</v>
      </c>
      <c r="D35" s="16">
        <f>'[1]20'!D37</f>
        <v>238</v>
      </c>
      <c r="E35" s="16">
        <f>'[1]20'!E37</f>
        <v>0</v>
      </c>
      <c r="F35" s="15">
        <f t="shared" si="6"/>
        <v>300</v>
      </c>
      <c r="G35" s="15">
        <f>'[1]20'!H37</f>
        <v>62</v>
      </c>
      <c r="H35" s="16">
        <f>'[1]20'!I37</f>
        <v>0</v>
      </c>
      <c r="I35" s="16">
        <f>'[1]20'!J37</f>
        <v>208</v>
      </c>
      <c r="J35" s="16">
        <f>'[1]20'!K37</f>
        <v>0</v>
      </c>
      <c r="K35" s="15">
        <f t="shared" si="4"/>
        <v>270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208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270</v>
      </c>
    </row>
    <row r="36" spans="1:17">
      <c r="A36" s="8" t="s">
        <v>78</v>
      </c>
      <c r="B36" s="15">
        <f>'[1]20'!B38</f>
        <v>62</v>
      </c>
      <c r="C36" s="16">
        <f>'[1]20'!C38</f>
        <v>0</v>
      </c>
      <c r="D36" s="16">
        <f>'[1]20'!D38</f>
        <v>238</v>
      </c>
      <c r="E36" s="16">
        <f>'[1]20'!E38</f>
        <v>0</v>
      </c>
      <c r="F36" s="15">
        <f t="shared" si="6"/>
        <v>300</v>
      </c>
      <c r="G36" s="15">
        <f>'[1]20'!H38</f>
        <v>62</v>
      </c>
      <c r="H36" s="16">
        <f>'[1]20'!I38</f>
        <v>0</v>
      </c>
      <c r="I36" s="16">
        <f>'[1]20'!J38</f>
        <v>208</v>
      </c>
      <c r="J36" s="16">
        <f>'[1]20'!K38</f>
        <v>0</v>
      </c>
      <c r="K36" s="15">
        <f t="shared" si="4"/>
        <v>270</v>
      </c>
      <c r="L36" s="18">
        <f>frq!C36</f>
        <v>1</v>
      </c>
      <c r="M36" s="16">
        <f t="shared" si="7"/>
        <v>62</v>
      </c>
      <c r="N36" s="16">
        <f t="shared" si="8"/>
        <v>0</v>
      </c>
      <c r="O36" s="16">
        <f t="shared" si="9"/>
        <v>208</v>
      </c>
      <c r="P36" s="16">
        <f t="shared" si="10"/>
        <v>0</v>
      </c>
      <c r="Q36" s="17">
        <f t="shared" si="5"/>
        <v>270</v>
      </c>
    </row>
    <row r="37" spans="1:17">
      <c r="A37" s="8" t="s">
        <v>79</v>
      </c>
      <c r="B37" s="15">
        <f>'[1]20'!B39</f>
        <v>62</v>
      </c>
      <c r="C37" s="16">
        <f>'[1]20'!C39</f>
        <v>0</v>
      </c>
      <c r="D37" s="16">
        <f>'[1]20'!D39</f>
        <v>238</v>
      </c>
      <c r="E37" s="16">
        <f>'[1]20'!E39</f>
        <v>0</v>
      </c>
      <c r="F37" s="15">
        <f t="shared" si="6"/>
        <v>300</v>
      </c>
      <c r="G37" s="15">
        <f>'[1]20'!H39</f>
        <v>62</v>
      </c>
      <c r="H37" s="16">
        <f>'[1]20'!I39</f>
        <v>0</v>
      </c>
      <c r="I37" s="16">
        <f>'[1]20'!J39</f>
        <v>208</v>
      </c>
      <c r="J37" s="16">
        <f>'[1]20'!K39</f>
        <v>0</v>
      </c>
      <c r="K37" s="15">
        <f t="shared" si="4"/>
        <v>270</v>
      </c>
      <c r="L37" s="18">
        <f>frq!C37</f>
        <v>1</v>
      </c>
      <c r="M37" s="16">
        <f t="shared" si="7"/>
        <v>62</v>
      </c>
      <c r="N37" s="16">
        <f t="shared" si="8"/>
        <v>0</v>
      </c>
      <c r="O37" s="16">
        <f t="shared" si="9"/>
        <v>208</v>
      </c>
      <c r="P37" s="16">
        <f t="shared" si="10"/>
        <v>0</v>
      </c>
      <c r="Q37" s="17">
        <f t="shared" si="5"/>
        <v>270</v>
      </c>
    </row>
    <row r="38" spans="1:17">
      <c r="A38" s="8" t="s">
        <v>80</v>
      </c>
      <c r="B38" s="15">
        <f>'[1]20'!B40</f>
        <v>62</v>
      </c>
      <c r="C38" s="16">
        <f>'[1]20'!C40</f>
        <v>0</v>
      </c>
      <c r="D38" s="16">
        <f>'[1]20'!D40</f>
        <v>238</v>
      </c>
      <c r="E38" s="16">
        <f>'[1]20'!E40</f>
        <v>0</v>
      </c>
      <c r="F38" s="15">
        <f t="shared" si="6"/>
        <v>300</v>
      </c>
      <c r="G38" s="15">
        <f>'[1]20'!H40</f>
        <v>62</v>
      </c>
      <c r="H38" s="16">
        <f>'[1]20'!I40</f>
        <v>0</v>
      </c>
      <c r="I38" s="16">
        <f>'[1]20'!J40</f>
        <v>208</v>
      </c>
      <c r="J38" s="16">
        <f>'[1]20'!K40</f>
        <v>0</v>
      </c>
      <c r="K38" s="15">
        <f t="shared" si="4"/>
        <v>270</v>
      </c>
      <c r="L38" s="18">
        <f>frq!C38</f>
        <v>1</v>
      </c>
      <c r="M38" s="16">
        <f t="shared" si="7"/>
        <v>62</v>
      </c>
      <c r="N38" s="16">
        <f t="shared" si="8"/>
        <v>0</v>
      </c>
      <c r="O38" s="16">
        <f t="shared" si="9"/>
        <v>208</v>
      </c>
      <c r="P38" s="16">
        <f t="shared" si="10"/>
        <v>0</v>
      </c>
      <c r="Q38" s="17">
        <f t="shared" si="5"/>
        <v>270</v>
      </c>
    </row>
    <row r="39" spans="1:17">
      <c r="A39" s="8" t="s">
        <v>81</v>
      </c>
      <c r="B39" s="15">
        <f>'[1]20'!B41</f>
        <v>62</v>
      </c>
      <c r="C39" s="16">
        <f>'[1]20'!C41</f>
        <v>0</v>
      </c>
      <c r="D39" s="16">
        <f>'[1]20'!D41</f>
        <v>238</v>
      </c>
      <c r="E39" s="16">
        <f>'[1]20'!E41</f>
        <v>0</v>
      </c>
      <c r="F39" s="15">
        <f t="shared" si="6"/>
        <v>300</v>
      </c>
      <c r="G39" s="15">
        <f>'[1]20'!H41</f>
        <v>62</v>
      </c>
      <c r="H39" s="16">
        <f>'[1]20'!I41</f>
        <v>0</v>
      </c>
      <c r="I39" s="16">
        <f>'[1]20'!J41</f>
        <v>208</v>
      </c>
      <c r="J39" s="16">
        <f>'[1]20'!K41</f>
        <v>0</v>
      </c>
      <c r="K39" s="15">
        <f t="shared" si="4"/>
        <v>270</v>
      </c>
      <c r="L39" s="18">
        <f>frq!C39</f>
        <v>1</v>
      </c>
      <c r="M39" s="16">
        <f t="shared" si="7"/>
        <v>62</v>
      </c>
      <c r="N39" s="16">
        <f t="shared" si="8"/>
        <v>0</v>
      </c>
      <c r="O39" s="16">
        <f t="shared" si="9"/>
        <v>208</v>
      </c>
      <c r="P39" s="16">
        <f t="shared" si="10"/>
        <v>0</v>
      </c>
      <c r="Q39" s="17">
        <f t="shared" si="5"/>
        <v>270</v>
      </c>
    </row>
    <row r="40" spans="1:17">
      <c r="A40" s="8" t="s">
        <v>82</v>
      </c>
      <c r="B40" s="15">
        <f>'[1]20'!B42</f>
        <v>62</v>
      </c>
      <c r="C40" s="16">
        <f>'[1]20'!C42</f>
        <v>0</v>
      </c>
      <c r="D40" s="16">
        <f>'[1]20'!D42</f>
        <v>238</v>
      </c>
      <c r="E40" s="16">
        <f>'[1]20'!E42</f>
        <v>0</v>
      </c>
      <c r="F40" s="15">
        <f t="shared" si="6"/>
        <v>300</v>
      </c>
      <c r="G40" s="15">
        <f>'[1]20'!H42</f>
        <v>62</v>
      </c>
      <c r="H40" s="16">
        <f>'[1]20'!I42</f>
        <v>0</v>
      </c>
      <c r="I40" s="16">
        <f>'[1]20'!J42</f>
        <v>208</v>
      </c>
      <c r="J40" s="16">
        <f>'[1]20'!K42</f>
        <v>0</v>
      </c>
      <c r="K40" s="15">
        <f t="shared" si="4"/>
        <v>270</v>
      </c>
      <c r="L40" s="18">
        <f>frq!C40</f>
        <v>1</v>
      </c>
      <c r="M40" s="16">
        <f t="shared" si="7"/>
        <v>62</v>
      </c>
      <c r="N40" s="16">
        <f t="shared" si="8"/>
        <v>0</v>
      </c>
      <c r="O40" s="16">
        <f t="shared" si="9"/>
        <v>208</v>
      </c>
      <c r="P40" s="16">
        <f t="shared" si="10"/>
        <v>0</v>
      </c>
      <c r="Q40" s="17">
        <f t="shared" si="5"/>
        <v>270</v>
      </c>
    </row>
    <row r="41" spans="1:17">
      <c r="A41" s="8" t="s">
        <v>83</v>
      </c>
      <c r="B41" s="15">
        <f>'[1]20'!B43</f>
        <v>62</v>
      </c>
      <c r="C41" s="16">
        <f>'[1]20'!C43</f>
        <v>0</v>
      </c>
      <c r="D41" s="16">
        <f>'[1]20'!D43</f>
        <v>238</v>
      </c>
      <c r="E41" s="16">
        <f>'[1]20'!E43</f>
        <v>0</v>
      </c>
      <c r="F41" s="15">
        <f t="shared" si="6"/>
        <v>300</v>
      </c>
      <c r="G41" s="15">
        <f>'[1]20'!H43</f>
        <v>62</v>
      </c>
      <c r="H41" s="16">
        <f>'[1]20'!I43</f>
        <v>0</v>
      </c>
      <c r="I41" s="16">
        <f>'[1]20'!J43</f>
        <v>208</v>
      </c>
      <c r="J41" s="16">
        <f>'[1]20'!K43</f>
        <v>0</v>
      </c>
      <c r="K41" s="15">
        <f t="shared" si="4"/>
        <v>270</v>
      </c>
      <c r="L41" s="18">
        <f>frq!C41</f>
        <v>1</v>
      </c>
      <c r="M41" s="16">
        <f t="shared" si="7"/>
        <v>62</v>
      </c>
      <c r="N41" s="16">
        <f t="shared" si="8"/>
        <v>0</v>
      </c>
      <c r="O41" s="16">
        <f t="shared" si="9"/>
        <v>208</v>
      </c>
      <c r="P41" s="16">
        <f t="shared" si="10"/>
        <v>0</v>
      </c>
      <c r="Q41" s="17">
        <f t="shared" si="5"/>
        <v>270</v>
      </c>
    </row>
    <row r="42" spans="1:17">
      <c r="A42" s="8" t="s">
        <v>84</v>
      </c>
      <c r="B42" s="15">
        <f>'[1]20'!B44</f>
        <v>62</v>
      </c>
      <c r="C42" s="16">
        <f>'[1]20'!C44</f>
        <v>0</v>
      </c>
      <c r="D42" s="16">
        <f>'[1]20'!D44</f>
        <v>238</v>
      </c>
      <c r="E42" s="16">
        <f>'[1]20'!E44</f>
        <v>0</v>
      </c>
      <c r="F42" s="15">
        <f t="shared" si="6"/>
        <v>300</v>
      </c>
      <c r="G42" s="15">
        <f>'[1]20'!H44</f>
        <v>62</v>
      </c>
      <c r="H42" s="16">
        <f>'[1]20'!I44</f>
        <v>0</v>
      </c>
      <c r="I42" s="16">
        <f>'[1]20'!J44</f>
        <v>208</v>
      </c>
      <c r="J42" s="16">
        <f>'[1]20'!K44</f>
        <v>0</v>
      </c>
      <c r="K42" s="15">
        <f t="shared" si="4"/>
        <v>270</v>
      </c>
      <c r="L42" s="18">
        <f>frq!C42</f>
        <v>1</v>
      </c>
      <c r="M42" s="16">
        <f t="shared" si="7"/>
        <v>62</v>
      </c>
      <c r="N42" s="16">
        <f t="shared" si="8"/>
        <v>0</v>
      </c>
      <c r="O42" s="16">
        <f t="shared" si="9"/>
        <v>208</v>
      </c>
      <c r="P42" s="16">
        <f t="shared" si="10"/>
        <v>0</v>
      </c>
      <c r="Q42" s="17">
        <f t="shared" si="5"/>
        <v>270</v>
      </c>
    </row>
    <row r="43" spans="1:17">
      <c r="A43" s="8" t="s">
        <v>85</v>
      </c>
      <c r="B43" s="15">
        <f>'[1]20'!B45</f>
        <v>62</v>
      </c>
      <c r="C43" s="16">
        <f>'[1]20'!C45</f>
        <v>0</v>
      </c>
      <c r="D43" s="16">
        <f>'[1]20'!D45</f>
        <v>238</v>
      </c>
      <c r="E43" s="16">
        <f>'[1]20'!E45</f>
        <v>0</v>
      </c>
      <c r="F43" s="15">
        <f t="shared" si="6"/>
        <v>300</v>
      </c>
      <c r="G43" s="15">
        <f>'[1]20'!H45</f>
        <v>62</v>
      </c>
      <c r="H43" s="16">
        <f>'[1]20'!I45</f>
        <v>0</v>
      </c>
      <c r="I43" s="16">
        <f>'[1]20'!J45</f>
        <v>208</v>
      </c>
      <c r="J43" s="16">
        <f>'[1]20'!K45</f>
        <v>0</v>
      </c>
      <c r="K43" s="15">
        <f t="shared" si="4"/>
        <v>270</v>
      </c>
      <c r="L43" s="18">
        <f>frq!C43</f>
        <v>1</v>
      </c>
      <c r="M43" s="16">
        <f t="shared" si="7"/>
        <v>62</v>
      </c>
      <c r="N43" s="16">
        <f t="shared" si="8"/>
        <v>0</v>
      </c>
      <c r="O43" s="16">
        <f t="shared" si="9"/>
        <v>208</v>
      </c>
      <c r="P43" s="16">
        <f t="shared" si="10"/>
        <v>0</v>
      </c>
      <c r="Q43" s="17">
        <f t="shared" si="5"/>
        <v>270</v>
      </c>
    </row>
    <row r="44" spans="1:17">
      <c r="A44" s="8" t="s">
        <v>86</v>
      </c>
      <c r="B44" s="15">
        <f>'[1]20'!B46</f>
        <v>62</v>
      </c>
      <c r="C44" s="16">
        <f>'[1]20'!C46</f>
        <v>0</v>
      </c>
      <c r="D44" s="16">
        <f>'[1]20'!D46</f>
        <v>238</v>
      </c>
      <c r="E44" s="16">
        <f>'[1]20'!E46</f>
        <v>0</v>
      </c>
      <c r="F44" s="15">
        <f t="shared" si="6"/>
        <v>300</v>
      </c>
      <c r="G44" s="15">
        <f>'[1]20'!H46</f>
        <v>62</v>
      </c>
      <c r="H44" s="16">
        <f>'[1]20'!I46</f>
        <v>0</v>
      </c>
      <c r="I44" s="16">
        <f>'[1]20'!J46</f>
        <v>208</v>
      </c>
      <c r="J44" s="16">
        <f>'[1]20'!K46</f>
        <v>0</v>
      </c>
      <c r="K44" s="15">
        <f t="shared" si="4"/>
        <v>270</v>
      </c>
      <c r="L44" s="18">
        <f>frq!C44</f>
        <v>1</v>
      </c>
      <c r="M44" s="16">
        <f t="shared" si="7"/>
        <v>62</v>
      </c>
      <c r="N44" s="16">
        <f t="shared" si="8"/>
        <v>0</v>
      </c>
      <c r="O44" s="16">
        <f t="shared" si="9"/>
        <v>208</v>
      </c>
      <c r="P44" s="16">
        <f t="shared" si="10"/>
        <v>0</v>
      </c>
      <c r="Q44" s="17">
        <f t="shared" si="5"/>
        <v>270</v>
      </c>
    </row>
    <row r="45" spans="1:17">
      <c r="A45" s="8" t="s">
        <v>87</v>
      </c>
      <c r="B45" s="15">
        <f>'[1]20'!B47</f>
        <v>62</v>
      </c>
      <c r="C45" s="16">
        <f>'[1]20'!C47</f>
        <v>0</v>
      </c>
      <c r="D45" s="16">
        <f>'[1]20'!D47</f>
        <v>238</v>
      </c>
      <c r="E45" s="16">
        <f>'[1]20'!E47</f>
        <v>0</v>
      </c>
      <c r="F45" s="15">
        <f t="shared" si="6"/>
        <v>300</v>
      </c>
      <c r="G45" s="15">
        <f>'[1]20'!H47</f>
        <v>62</v>
      </c>
      <c r="H45" s="16">
        <f>'[1]20'!I47</f>
        <v>0</v>
      </c>
      <c r="I45" s="16">
        <f>'[1]20'!J47</f>
        <v>208</v>
      </c>
      <c r="J45" s="16">
        <f>'[1]20'!K47</f>
        <v>0</v>
      </c>
      <c r="K45" s="15">
        <f t="shared" si="4"/>
        <v>270</v>
      </c>
      <c r="L45" s="18">
        <f>frq!C45</f>
        <v>1</v>
      </c>
      <c r="M45" s="16">
        <f t="shared" si="7"/>
        <v>62</v>
      </c>
      <c r="N45" s="16">
        <f t="shared" si="8"/>
        <v>0</v>
      </c>
      <c r="O45" s="16">
        <f t="shared" si="9"/>
        <v>208</v>
      </c>
      <c r="P45" s="16">
        <f t="shared" si="10"/>
        <v>0</v>
      </c>
      <c r="Q45" s="17">
        <f t="shared" si="5"/>
        <v>270</v>
      </c>
    </row>
    <row r="46" spans="1:17">
      <c r="A46" s="8" t="s">
        <v>88</v>
      </c>
      <c r="B46" s="15">
        <f>'[1]20'!B48</f>
        <v>62</v>
      </c>
      <c r="C46" s="16">
        <f>'[1]20'!C48</f>
        <v>0</v>
      </c>
      <c r="D46" s="16">
        <f>'[1]20'!D48</f>
        <v>238</v>
      </c>
      <c r="E46" s="16">
        <f>'[1]20'!E48</f>
        <v>0</v>
      </c>
      <c r="F46" s="15">
        <f t="shared" si="6"/>
        <v>300</v>
      </c>
      <c r="G46" s="15">
        <f>'[1]20'!H48</f>
        <v>62</v>
      </c>
      <c r="H46" s="16">
        <f>'[1]20'!I48</f>
        <v>0</v>
      </c>
      <c r="I46" s="16">
        <f>'[1]20'!J48</f>
        <v>208</v>
      </c>
      <c r="J46" s="16">
        <f>'[1]20'!K48</f>
        <v>0</v>
      </c>
      <c r="K46" s="15">
        <f t="shared" si="4"/>
        <v>270</v>
      </c>
      <c r="L46" s="18">
        <f>frq!C46</f>
        <v>1</v>
      </c>
      <c r="M46" s="16">
        <f t="shared" si="7"/>
        <v>62</v>
      </c>
      <c r="N46" s="16">
        <f t="shared" si="8"/>
        <v>0</v>
      </c>
      <c r="O46" s="16">
        <f t="shared" si="9"/>
        <v>208</v>
      </c>
      <c r="P46" s="16">
        <f t="shared" si="10"/>
        <v>0</v>
      </c>
      <c r="Q46" s="17">
        <f t="shared" si="5"/>
        <v>270</v>
      </c>
    </row>
    <row r="47" spans="1:17">
      <c r="A47" s="8" t="s">
        <v>89</v>
      </c>
      <c r="B47" s="15">
        <f>'[1]20'!B49</f>
        <v>62</v>
      </c>
      <c r="C47" s="16">
        <f>'[1]20'!C49</f>
        <v>0</v>
      </c>
      <c r="D47" s="16">
        <f>'[1]20'!D49</f>
        <v>238</v>
      </c>
      <c r="E47" s="16">
        <f>'[1]20'!E49</f>
        <v>0</v>
      </c>
      <c r="F47" s="15">
        <f t="shared" si="6"/>
        <v>300</v>
      </c>
      <c r="G47" s="15">
        <f>'[1]20'!H49</f>
        <v>62</v>
      </c>
      <c r="H47" s="16">
        <f>'[1]20'!I49</f>
        <v>0</v>
      </c>
      <c r="I47" s="16">
        <f>'[1]20'!J49</f>
        <v>208</v>
      </c>
      <c r="J47" s="16">
        <f>'[1]20'!K49</f>
        <v>0</v>
      </c>
      <c r="K47" s="15">
        <f t="shared" si="4"/>
        <v>270</v>
      </c>
      <c r="L47" s="18">
        <f>frq!C47</f>
        <v>1</v>
      </c>
      <c r="M47" s="16">
        <f t="shared" si="7"/>
        <v>62</v>
      </c>
      <c r="N47" s="16">
        <f t="shared" si="8"/>
        <v>0</v>
      </c>
      <c r="O47" s="16">
        <f t="shared" si="9"/>
        <v>208</v>
      </c>
      <c r="P47" s="16">
        <f t="shared" si="10"/>
        <v>0</v>
      </c>
      <c r="Q47" s="17">
        <f t="shared" si="5"/>
        <v>270</v>
      </c>
    </row>
    <row r="48" spans="1:17">
      <c r="A48" s="8" t="s">
        <v>90</v>
      </c>
      <c r="B48" s="15">
        <f>'[1]20'!B50</f>
        <v>62</v>
      </c>
      <c r="C48" s="16">
        <f>'[1]20'!C50</f>
        <v>0</v>
      </c>
      <c r="D48" s="16">
        <f>'[1]20'!D50</f>
        <v>238</v>
      </c>
      <c r="E48" s="16">
        <f>'[1]20'!E50</f>
        <v>0</v>
      </c>
      <c r="F48" s="15">
        <f t="shared" si="6"/>
        <v>300</v>
      </c>
      <c r="G48" s="15">
        <f>'[1]20'!H50</f>
        <v>62</v>
      </c>
      <c r="H48" s="16">
        <f>'[1]20'!I50</f>
        <v>0</v>
      </c>
      <c r="I48" s="16">
        <f>'[1]20'!J50</f>
        <v>208</v>
      </c>
      <c r="J48" s="16">
        <f>'[1]20'!K50</f>
        <v>0</v>
      </c>
      <c r="K48" s="15">
        <f t="shared" si="4"/>
        <v>270</v>
      </c>
      <c r="L48" s="18">
        <f>frq!C48</f>
        <v>1</v>
      </c>
      <c r="M48" s="16">
        <f t="shared" si="7"/>
        <v>62</v>
      </c>
      <c r="N48" s="16">
        <f t="shared" si="8"/>
        <v>0</v>
      </c>
      <c r="O48" s="16">
        <f t="shared" si="9"/>
        <v>208</v>
      </c>
      <c r="P48" s="16">
        <f t="shared" si="10"/>
        <v>0</v>
      </c>
      <c r="Q48" s="17">
        <f t="shared" si="5"/>
        <v>270</v>
      </c>
    </row>
    <row r="49" spans="1:17">
      <c r="A49" s="8" t="s">
        <v>91</v>
      </c>
      <c r="B49" s="15">
        <f>'[1]20'!B51</f>
        <v>62</v>
      </c>
      <c r="C49" s="16">
        <f>'[1]20'!C51</f>
        <v>0</v>
      </c>
      <c r="D49" s="16">
        <f>'[1]20'!D51</f>
        <v>238</v>
      </c>
      <c r="E49" s="16">
        <f>'[1]20'!E51</f>
        <v>0</v>
      </c>
      <c r="F49" s="15">
        <f t="shared" si="6"/>
        <v>300</v>
      </c>
      <c r="G49" s="15">
        <f>'[1]20'!H51</f>
        <v>62</v>
      </c>
      <c r="H49" s="16">
        <f>'[1]20'!I51</f>
        <v>0</v>
      </c>
      <c r="I49" s="16">
        <f>'[1]20'!J51</f>
        <v>208</v>
      </c>
      <c r="J49" s="16">
        <f>'[1]20'!K51</f>
        <v>0</v>
      </c>
      <c r="K49" s="15">
        <f t="shared" si="4"/>
        <v>270</v>
      </c>
      <c r="L49" s="18">
        <f>frq!C49</f>
        <v>1</v>
      </c>
      <c r="M49" s="16">
        <f t="shared" si="7"/>
        <v>62</v>
      </c>
      <c r="N49" s="16">
        <f t="shared" si="8"/>
        <v>0</v>
      </c>
      <c r="O49" s="16">
        <f t="shared" si="9"/>
        <v>208</v>
      </c>
      <c r="P49" s="16">
        <f t="shared" si="10"/>
        <v>0</v>
      </c>
      <c r="Q49" s="17">
        <f t="shared" si="5"/>
        <v>270</v>
      </c>
    </row>
    <row r="50" spans="1:17">
      <c r="A50" s="8" t="s">
        <v>92</v>
      </c>
      <c r="B50" s="15">
        <f>'[1]20'!B52</f>
        <v>62</v>
      </c>
      <c r="C50" s="16">
        <f>'[1]20'!C52</f>
        <v>0</v>
      </c>
      <c r="D50" s="16">
        <f>'[1]20'!D52</f>
        <v>238</v>
      </c>
      <c r="E50" s="16">
        <f>'[1]20'!E52</f>
        <v>0</v>
      </c>
      <c r="F50" s="15">
        <f t="shared" si="6"/>
        <v>300</v>
      </c>
      <c r="G50" s="15">
        <f>'[1]20'!H52</f>
        <v>62</v>
      </c>
      <c r="H50" s="16">
        <f>'[1]20'!I52</f>
        <v>0</v>
      </c>
      <c r="I50" s="16">
        <f>'[1]20'!J52</f>
        <v>208</v>
      </c>
      <c r="J50" s="16">
        <f>'[1]20'!K52</f>
        <v>0</v>
      </c>
      <c r="K50" s="15">
        <f t="shared" si="4"/>
        <v>270</v>
      </c>
      <c r="L50" s="18">
        <f>frq!C50</f>
        <v>1</v>
      </c>
      <c r="M50" s="16">
        <f t="shared" si="7"/>
        <v>62</v>
      </c>
      <c r="N50" s="16">
        <f t="shared" si="8"/>
        <v>0</v>
      </c>
      <c r="O50" s="16">
        <f t="shared" si="9"/>
        <v>208</v>
      </c>
      <c r="P50" s="16">
        <f t="shared" si="10"/>
        <v>0</v>
      </c>
      <c r="Q50" s="17">
        <f t="shared" si="5"/>
        <v>270</v>
      </c>
    </row>
    <row r="51" spans="1:17">
      <c r="A51" s="8" t="s">
        <v>93</v>
      </c>
      <c r="B51" s="15">
        <f>'[1]20'!B53</f>
        <v>62</v>
      </c>
      <c r="C51" s="16">
        <f>'[1]20'!C53</f>
        <v>0</v>
      </c>
      <c r="D51" s="16">
        <f>'[1]20'!D53</f>
        <v>238</v>
      </c>
      <c r="E51" s="16">
        <f>'[1]20'!E53</f>
        <v>0</v>
      </c>
      <c r="F51" s="15">
        <f t="shared" si="6"/>
        <v>300</v>
      </c>
      <c r="G51" s="15">
        <f>'[1]20'!H53</f>
        <v>62</v>
      </c>
      <c r="H51" s="16">
        <f>'[1]20'!I53</f>
        <v>0</v>
      </c>
      <c r="I51" s="16">
        <f>'[1]20'!J53</f>
        <v>208</v>
      </c>
      <c r="J51" s="16">
        <f>'[1]20'!K53</f>
        <v>0</v>
      </c>
      <c r="K51" s="15">
        <f t="shared" si="4"/>
        <v>270</v>
      </c>
      <c r="L51" s="18">
        <f>frq!C51</f>
        <v>1</v>
      </c>
      <c r="M51" s="16">
        <f t="shared" si="7"/>
        <v>62</v>
      </c>
      <c r="N51" s="16">
        <f t="shared" si="8"/>
        <v>0</v>
      </c>
      <c r="O51" s="16">
        <f t="shared" si="9"/>
        <v>208</v>
      </c>
      <c r="P51" s="16">
        <f t="shared" si="10"/>
        <v>0</v>
      </c>
      <c r="Q51" s="17">
        <f t="shared" si="5"/>
        <v>270</v>
      </c>
    </row>
    <row r="52" spans="1:17">
      <c r="A52" s="8" t="s">
        <v>94</v>
      </c>
      <c r="B52" s="15">
        <f>'[1]20'!B54</f>
        <v>62</v>
      </c>
      <c r="C52" s="16">
        <f>'[1]20'!C54</f>
        <v>0</v>
      </c>
      <c r="D52" s="16">
        <f>'[1]20'!D54</f>
        <v>238</v>
      </c>
      <c r="E52" s="16">
        <f>'[1]20'!E54</f>
        <v>0</v>
      </c>
      <c r="F52" s="15">
        <f t="shared" si="6"/>
        <v>300</v>
      </c>
      <c r="G52" s="15">
        <f>'[1]20'!H54</f>
        <v>62</v>
      </c>
      <c r="H52" s="16">
        <f>'[1]20'!I54</f>
        <v>0</v>
      </c>
      <c r="I52" s="16">
        <f>'[1]20'!J54</f>
        <v>208</v>
      </c>
      <c r="J52" s="16">
        <f>'[1]20'!K54</f>
        <v>0</v>
      </c>
      <c r="K52" s="15">
        <f t="shared" si="4"/>
        <v>270</v>
      </c>
      <c r="L52" s="18">
        <f>frq!C52</f>
        <v>1</v>
      </c>
      <c r="M52" s="16">
        <f t="shared" si="7"/>
        <v>62</v>
      </c>
      <c r="N52" s="16">
        <f t="shared" si="8"/>
        <v>0</v>
      </c>
      <c r="O52" s="16">
        <f t="shared" si="9"/>
        <v>208</v>
      </c>
      <c r="P52" s="16">
        <f t="shared" si="10"/>
        <v>0</v>
      </c>
      <c r="Q52" s="17">
        <f t="shared" si="5"/>
        <v>270</v>
      </c>
    </row>
    <row r="53" spans="1:17">
      <c r="A53" s="8" t="s">
        <v>95</v>
      </c>
      <c r="B53" s="15">
        <f>'[1]20'!B55</f>
        <v>62</v>
      </c>
      <c r="C53" s="16">
        <f>'[1]20'!C55</f>
        <v>0</v>
      </c>
      <c r="D53" s="16">
        <f>'[1]20'!D55</f>
        <v>238</v>
      </c>
      <c r="E53" s="16">
        <f>'[1]20'!E55</f>
        <v>0</v>
      </c>
      <c r="F53" s="15">
        <f t="shared" si="6"/>
        <v>300</v>
      </c>
      <c r="G53" s="15">
        <f>'[1]20'!H55</f>
        <v>62</v>
      </c>
      <c r="H53" s="16">
        <f>'[1]20'!I55</f>
        <v>0</v>
      </c>
      <c r="I53" s="16">
        <f>'[1]20'!J55</f>
        <v>208</v>
      </c>
      <c r="J53" s="16">
        <f>'[1]20'!K55</f>
        <v>0</v>
      </c>
      <c r="K53" s="15">
        <f t="shared" si="4"/>
        <v>270</v>
      </c>
      <c r="L53" s="18">
        <f>frq!C53</f>
        <v>1</v>
      </c>
      <c r="M53" s="16">
        <f t="shared" si="7"/>
        <v>62</v>
      </c>
      <c r="N53" s="16">
        <f t="shared" si="8"/>
        <v>0</v>
      </c>
      <c r="O53" s="16">
        <f t="shared" si="9"/>
        <v>208</v>
      </c>
      <c r="P53" s="16">
        <f t="shared" si="10"/>
        <v>0</v>
      </c>
      <c r="Q53" s="17">
        <f t="shared" si="5"/>
        <v>270</v>
      </c>
    </row>
    <row r="54" spans="1:17">
      <c r="A54" s="8" t="s">
        <v>96</v>
      </c>
      <c r="B54" s="15">
        <f>'[1]20'!B56</f>
        <v>62</v>
      </c>
      <c r="C54" s="16">
        <f>'[1]20'!C56</f>
        <v>0</v>
      </c>
      <c r="D54" s="16">
        <f>'[1]20'!D56</f>
        <v>238</v>
      </c>
      <c r="E54" s="16">
        <f>'[1]20'!E56</f>
        <v>0</v>
      </c>
      <c r="F54" s="15">
        <f t="shared" si="6"/>
        <v>300</v>
      </c>
      <c r="G54" s="15">
        <f>'[1]20'!H56</f>
        <v>62</v>
      </c>
      <c r="H54" s="16">
        <f>'[1]20'!I56</f>
        <v>0</v>
      </c>
      <c r="I54" s="16">
        <f>'[1]20'!J56</f>
        <v>208</v>
      </c>
      <c r="J54" s="16">
        <f>'[1]20'!K56</f>
        <v>0</v>
      </c>
      <c r="K54" s="15">
        <f t="shared" si="4"/>
        <v>270</v>
      </c>
      <c r="L54" s="18">
        <f>frq!C54</f>
        <v>1</v>
      </c>
      <c r="M54" s="16">
        <f t="shared" si="7"/>
        <v>62</v>
      </c>
      <c r="N54" s="16">
        <f t="shared" si="8"/>
        <v>0</v>
      </c>
      <c r="O54" s="16">
        <f t="shared" si="9"/>
        <v>208</v>
      </c>
      <c r="P54" s="16">
        <f t="shared" si="10"/>
        <v>0</v>
      </c>
      <c r="Q54" s="17">
        <f t="shared" si="5"/>
        <v>270</v>
      </c>
    </row>
    <row r="55" spans="1:17">
      <c r="A55" s="8" t="s">
        <v>97</v>
      </c>
      <c r="B55" s="15">
        <f>'[1]20'!B57</f>
        <v>62</v>
      </c>
      <c r="C55" s="16">
        <f>'[1]20'!C57</f>
        <v>0</v>
      </c>
      <c r="D55" s="16">
        <f>'[1]20'!D57</f>
        <v>238</v>
      </c>
      <c r="E55" s="16">
        <f>'[1]20'!E57</f>
        <v>0</v>
      </c>
      <c r="F55" s="15">
        <f t="shared" si="6"/>
        <v>300</v>
      </c>
      <c r="G55" s="15">
        <f>'[1]20'!H57</f>
        <v>62</v>
      </c>
      <c r="H55" s="16">
        <f>'[1]20'!I57</f>
        <v>0</v>
      </c>
      <c r="I55" s="16">
        <f>'[1]20'!J57</f>
        <v>208</v>
      </c>
      <c r="J55" s="16">
        <f>'[1]20'!K57</f>
        <v>0</v>
      </c>
      <c r="K55" s="15">
        <f t="shared" si="4"/>
        <v>270</v>
      </c>
      <c r="L55" s="18">
        <f>frq!C55</f>
        <v>1</v>
      </c>
      <c r="M55" s="16">
        <f t="shared" si="7"/>
        <v>62</v>
      </c>
      <c r="N55" s="16">
        <f t="shared" si="8"/>
        <v>0</v>
      </c>
      <c r="O55" s="16">
        <f t="shared" si="9"/>
        <v>208</v>
      </c>
      <c r="P55" s="16">
        <f t="shared" si="10"/>
        <v>0</v>
      </c>
      <c r="Q55" s="17">
        <f t="shared" si="5"/>
        <v>270</v>
      </c>
    </row>
    <row r="56" spans="1:17">
      <c r="A56" s="8" t="s">
        <v>98</v>
      </c>
      <c r="B56" s="15">
        <f>'[1]20'!B58</f>
        <v>62</v>
      </c>
      <c r="C56" s="16">
        <f>'[1]20'!C58</f>
        <v>0</v>
      </c>
      <c r="D56" s="16">
        <f>'[1]20'!D58</f>
        <v>238</v>
      </c>
      <c r="E56" s="16">
        <f>'[1]20'!E58</f>
        <v>0</v>
      </c>
      <c r="F56" s="15">
        <f t="shared" si="6"/>
        <v>300</v>
      </c>
      <c r="G56" s="15">
        <f>'[1]20'!H58</f>
        <v>62</v>
      </c>
      <c r="H56" s="16">
        <f>'[1]20'!I58</f>
        <v>0</v>
      </c>
      <c r="I56" s="16">
        <f>'[1]20'!J58</f>
        <v>208</v>
      </c>
      <c r="J56" s="16">
        <f>'[1]20'!K58</f>
        <v>0</v>
      </c>
      <c r="K56" s="15">
        <f t="shared" si="4"/>
        <v>270</v>
      </c>
      <c r="L56" s="18">
        <f>frq!C56</f>
        <v>1</v>
      </c>
      <c r="M56" s="16">
        <f t="shared" si="7"/>
        <v>62</v>
      </c>
      <c r="N56" s="16">
        <f t="shared" si="8"/>
        <v>0</v>
      </c>
      <c r="O56" s="16">
        <f t="shared" si="9"/>
        <v>208</v>
      </c>
      <c r="P56" s="16">
        <f t="shared" si="10"/>
        <v>0</v>
      </c>
      <c r="Q56" s="17">
        <f t="shared" si="5"/>
        <v>270</v>
      </c>
    </row>
    <row r="57" spans="1:17">
      <c r="A57" s="8" t="s">
        <v>99</v>
      </c>
      <c r="B57" s="15">
        <f>'[1]20'!B59</f>
        <v>62</v>
      </c>
      <c r="C57" s="16">
        <f>'[1]20'!C59</f>
        <v>0</v>
      </c>
      <c r="D57" s="16">
        <f>'[1]20'!D59</f>
        <v>238</v>
      </c>
      <c r="E57" s="16">
        <f>'[1]20'!E59</f>
        <v>0</v>
      </c>
      <c r="F57" s="15">
        <f t="shared" si="6"/>
        <v>300</v>
      </c>
      <c r="G57" s="15">
        <f>'[1]20'!H59</f>
        <v>62</v>
      </c>
      <c r="H57" s="16">
        <f>'[1]20'!I59</f>
        <v>0</v>
      </c>
      <c r="I57" s="16">
        <f>'[1]20'!J59</f>
        <v>208</v>
      </c>
      <c r="J57" s="16">
        <f>'[1]20'!K59</f>
        <v>0</v>
      </c>
      <c r="K57" s="15">
        <f t="shared" si="4"/>
        <v>270</v>
      </c>
      <c r="L57" s="18">
        <f>frq!C57</f>
        <v>1</v>
      </c>
      <c r="M57" s="16">
        <f t="shared" si="7"/>
        <v>62</v>
      </c>
      <c r="N57" s="16">
        <f t="shared" si="8"/>
        <v>0</v>
      </c>
      <c r="O57" s="16">
        <f t="shared" si="9"/>
        <v>208</v>
      </c>
      <c r="P57" s="16">
        <f t="shared" si="10"/>
        <v>0</v>
      </c>
      <c r="Q57" s="17">
        <f t="shared" si="5"/>
        <v>270</v>
      </c>
    </row>
    <row r="58" spans="1:17">
      <c r="A58" s="8" t="s">
        <v>100</v>
      </c>
      <c r="B58" s="15">
        <f>'[1]20'!B60</f>
        <v>62</v>
      </c>
      <c r="C58" s="16">
        <f>'[1]20'!C60</f>
        <v>0</v>
      </c>
      <c r="D58" s="16">
        <f>'[1]20'!D60</f>
        <v>238</v>
      </c>
      <c r="E58" s="16">
        <f>'[1]20'!E60</f>
        <v>0</v>
      </c>
      <c r="F58" s="15">
        <f t="shared" si="6"/>
        <v>300</v>
      </c>
      <c r="G58" s="15">
        <f>'[1]20'!H60</f>
        <v>62</v>
      </c>
      <c r="H58" s="16">
        <f>'[1]20'!I60</f>
        <v>0</v>
      </c>
      <c r="I58" s="16">
        <f>'[1]20'!J60</f>
        <v>208</v>
      </c>
      <c r="J58" s="16">
        <f>'[1]20'!K60</f>
        <v>0</v>
      </c>
      <c r="K58" s="15">
        <f t="shared" si="4"/>
        <v>270</v>
      </c>
      <c r="L58" s="18">
        <f>frq!C58</f>
        <v>1</v>
      </c>
      <c r="M58" s="16">
        <f t="shared" si="7"/>
        <v>62</v>
      </c>
      <c r="N58" s="16">
        <f t="shared" si="8"/>
        <v>0</v>
      </c>
      <c r="O58" s="16">
        <f t="shared" si="9"/>
        <v>208</v>
      </c>
      <c r="P58" s="16">
        <f t="shared" si="10"/>
        <v>0</v>
      </c>
      <c r="Q58" s="17">
        <f t="shared" si="5"/>
        <v>270</v>
      </c>
    </row>
    <row r="59" spans="1:17">
      <c r="A59" s="8" t="s">
        <v>101</v>
      </c>
      <c r="B59" s="15">
        <f>'[1]20'!B61</f>
        <v>62</v>
      </c>
      <c r="C59" s="16">
        <f>'[1]20'!C61</f>
        <v>0</v>
      </c>
      <c r="D59" s="16">
        <f>'[1]20'!D61</f>
        <v>238</v>
      </c>
      <c r="E59" s="16">
        <f>'[1]20'!E61</f>
        <v>0</v>
      </c>
      <c r="F59" s="15">
        <f t="shared" si="6"/>
        <v>300</v>
      </c>
      <c r="G59" s="15">
        <f>'[1]20'!H61</f>
        <v>62</v>
      </c>
      <c r="H59" s="16">
        <f>'[1]20'!I61</f>
        <v>0</v>
      </c>
      <c r="I59" s="16">
        <f>'[1]20'!J61</f>
        <v>208</v>
      </c>
      <c r="J59" s="16">
        <f>'[1]20'!K61</f>
        <v>0</v>
      </c>
      <c r="K59" s="15">
        <f t="shared" si="4"/>
        <v>270</v>
      </c>
      <c r="L59" s="18">
        <f>frq!C59</f>
        <v>1</v>
      </c>
      <c r="M59" s="16">
        <f t="shared" si="7"/>
        <v>62</v>
      </c>
      <c r="N59" s="16">
        <f t="shared" si="8"/>
        <v>0</v>
      </c>
      <c r="O59" s="16">
        <f t="shared" si="9"/>
        <v>208</v>
      </c>
      <c r="P59" s="16">
        <f t="shared" si="10"/>
        <v>0</v>
      </c>
      <c r="Q59" s="17">
        <f t="shared" si="5"/>
        <v>270</v>
      </c>
    </row>
    <row r="60" spans="1:17">
      <c r="A60" s="8" t="s">
        <v>102</v>
      </c>
      <c r="B60" s="15">
        <f>'[1]20'!B62</f>
        <v>62</v>
      </c>
      <c r="C60" s="16">
        <f>'[1]20'!C62</f>
        <v>0</v>
      </c>
      <c r="D60" s="16">
        <f>'[1]20'!D62</f>
        <v>238</v>
      </c>
      <c r="E60" s="16">
        <f>'[1]20'!E62</f>
        <v>0</v>
      </c>
      <c r="F60" s="15">
        <f t="shared" si="6"/>
        <v>300</v>
      </c>
      <c r="G60" s="15">
        <f>'[1]20'!H62</f>
        <v>62</v>
      </c>
      <c r="H60" s="16">
        <f>'[1]20'!I62</f>
        <v>0</v>
      </c>
      <c r="I60" s="16">
        <f>'[1]20'!J62</f>
        <v>208</v>
      </c>
      <c r="J60" s="16">
        <f>'[1]20'!K62</f>
        <v>0</v>
      </c>
      <c r="K60" s="15">
        <f t="shared" si="4"/>
        <v>270</v>
      </c>
      <c r="L60" s="18">
        <f>frq!C60</f>
        <v>1</v>
      </c>
      <c r="M60" s="16">
        <f t="shared" si="7"/>
        <v>62</v>
      </c>
      <c r="N60" s="16">
        <f t="shared" si="8"/>
        <v>0</v>
      </c>
      <c r="O60" s="16">
        <f t="shared" si="9"/>
        <v>208</v>
      </c>
      <c r="P60" s="16">
        <f t="shared" si="10"/>
        <v>0</v>
      </c>
      <c r="Q60" s="17">
        <f t="shared" si="5"/>
        <v>270</v>
      </c>
    </row>
    <row r="61" spans="1:17">
      <c r="A61" s="8" t="s">
        <v>103</v>
      </c>
      <c r="B61" s="15">
        <f>'[1]20'!B63</f>
        <v>62</v>
      </c>
      <c r="C61" s="16">
        <f>'[1]20'!C63</f>
        <v>0</v>
      </c>
      <c r="D61" s="16">
        <f>'[1]20'!D63</f>
        <v>238</v>
      </c>
      <c r="E61" s="16">
        <f>'[1]20'!E63</f>
        <v>0</v>
      </c>
      <c r="F61" s="15">
        <f t="shared" si="6"/>
        <v>300</v>
      </c>
      <c r="G61" s="15">
        <f>'[1]20'!H63</f>
        <v>62</v>
      </c>
      <c r="H61" s="16">
        <f>'[1]20'!I63</f>
        <v>0</v>
      </c>
      <c r="I61" s="16">
        <f>'[1]20'!J63</f>
        <v>208</v>
      </c>
      <c r="J61" s="16">
        <f>'[1]20'!K63</f>
        <v>0</v>
      </c>
      <c r="K61" s="15">
        <f t="shared" si="4"/>
        <v>270</v>
      </c>
      <c r="L61" s="18">
        <f>frq!C61</f>
        <v>1</v>
      </c>
      <c r="M61" s="16">
        <f t="shared" si="7"/>
        <v>62</v>
      </c>
      <c r="N61" s="16">
        <f t="shared" si="8"/>
        <v>0</v>
      </c>
      <c r="O61" s="16">
        <f t="shared" si="9"/>
        <v>208</v>
      </c>
      <c r="P61" s="16">
        <f t="shared" si="10"/>
        <v>0</v>
      </c>
      <c r="Q61" s="17">
        <f t="shared" si="5"/>
        <v>270</v>
      </c>
    </row>
    <row r="62" spans="1:17">
      <c r="A62" s="8" t="s">
        <v>104</v>
      </c>
      <c r="B62" s="15">
        <f>'[1]20'!B64</f>
        <v>62</v>
      </c>
      <c r="C62" s="16">
        <f>'[1]20'!C64</f>
        <v>0</v>
      </c>
      <c r="D62" s="16">
        <f>'[1]20'!D64</f>
        <v>238</v>
      </c>
      <c r="E62" s="16">
        <f>'[1]20'!E64</f>
        <v>0</v>
      </c>
      <c r="F62" s="15">
        <f t="shared" si="6"/>
        <v>300</v>
      </c>
      <c r="G62" s="15">
        <f>'[1]20'!H64</f>
        <v>62</v>
      </c>
      <c r="H62" s="16">
        <f>'[1]20'!I64</f>
        <v>0</v>
      </c>
      <c r="I62" s="16">
        <f>'[1]20'!J64</f>
        <v>208</v>
      </c>
      <c r="J62" s="16">
        <f>'[1]20'!K64</f>
        <v>0</v>
      </c>
      <c r="K62" s="15">
        <f t="shared" si="4"/>
        <v>270</v>
      </c>
      <c r="L62" s="18">
        <f>frq!C62</f>
        <v>1</v>
      </c>
      <c r="M62" s="16">
        <f t="shared" si="7"/>
        <v>62</v>
      </c>
      <c r="N62" s="16">
        <f t="shared" si="8"/>
        <v>0</v>
      </c>
      <c r="O62" s="16">
        <f t="shared" si="9"/>
        <v>208</v>
      </c>
      <c r="P62" s="16">
        <f t="shared" si="10"/>
        <v>0</v>
      </c>
      <c r="Q62" s="17">
        <f t="shared" si="5"/>
        <v>270</v>
      </c>
    </row>
    <row r="63" spans="1:17">
      <c r="A63" s="8" t="s">
        <v>105</v>
      </c>
      <c r="B63" s="15">
        <f>'[1]20'!B65</f>
        <v>62</v>
      </c>
      <c r="C63" s="16">
        <f>'[1]20'!C65</f>
        <v>0</v>
      </c>
      <c r="D63" s="16">
        <f>'[1]20'!D65</f>
        <v>238</v>
      </c>
      <c r="E63" s="16">
        <f>'[1]20'!E65</f>
        <v>0</v>
      </c>
      <c r="F63" s="15">
        <f t="shared" si="6"/>
        <v>300</v>
      </c>
      <c r="G63" s="15">
        <f>'[1]20'!H65</f>
        <v>62</v>
      </c>
      <c r="H63" s="16">
        <f>'[1]20'!I65</f>
        <v>0</v>
      </c>
      <c r="I63" s="16">
        <f>'[1]20'!J65</f>
        <v>208</v>
      </c>
      <c r="J63" s="16">
        <f>'[1]20'!K65</f>
        <v>0</v>
      </c>
      <c r="K63" s="15">
        <f t="shared" si="4"/>
        <v>270</v>
      </c>
      <c r="L63" s="18">
        <f>frq!C63</f>
        <v>1</v>
      </c>
      <c r="M63" s="16">
        <f t="shared" si="7"/>
        <v>62</v>
      </c>
      <c r="N63" s="16">
        <f t="shared" si="8"/>
        <v>0</v>
      </c>
      <c r="O63" s="16">
        <f t="shared" si="9"/>
        <v>208</v>
      </c>
      <c r="P63" s="16">
        <f t="shared" si="10"/>
        <v>0</v>
      </c>
      <c r="Q63" s="17">
        <f t="shared" si="5"/>
        <v>270</v>
      </c>
    </row>
    <row r="64" spans="1:17">
      <c r="A64" s="8" t="s">
        <v>106</v>
      </c>
      <c r="B64" s="15">
        <f>'[1]20'!B66</f>
        <v>62</v>
      </c>
      <c r="C64" s="16">
        <f>'[1]20'!C66</f>
        <v>0</v>
      </c>
      <c r="D64" s="16">
        <f>'[1]20'!D66</f>
        <v>238</v>
      </c>
      <c r="E64" s="16">
        <f>'[1]20'!E66</f>
        <v>0</v>
      </c>
      <c r="F64" s="15">
        <f t="shared" si="6"/>
        <v>300</v>
      </c>
      <c r="G64" s="15">
        <f>'[1]20'!H66</f>
        <v>62</v>
      </c>
      <c r="H64" s="16">
        <f>'[1]20'!I66</f>
        <v>0</v>
      </c>
      <c r="I64" s="16">
        <f>'[1]20'!J66</f>
        <v>208</v>
      </c>
      <c r="J64" s="16">
        <f>'[1]20'!K66</f>
        <v>0</v>
      </c>
      <c r="K64" s="15">
        <f t="shared" si="4"/>
        <v>270</v>
      </c>
      <c r="L64" s="18">
        <f>frq!C64</f>
        <v>1</v>
      </c>
      <c r="M64" s="16">
        <f t="shared" si="7"/>
        <v>62</v>
      </c>
      <c r="N64" s="16">
        <f t="shared" si="8"/>
        <v>0</v>
      </c>
      <c r="O64" s="16">
        <f t="shared" si="9"/>
        <v>208</v>
      </c>
      <c r="P64" s="16">
        <f t="shared" si="10"/>
        <v>0</v>
      </c>
      <c r="Q64" s="17">
        <f t="shared" si="5"/>
        <v>270</v>
      </c>
    </row>
    <row r="65" spans="1:19">
      <c r="A65" s="8" t="s">
        <v>107</v>
      </c>
      <c r="B65" s="15">
        <f>'[1]20'!B67</f>
        <v>62</v>
      </c>
      <c r="C65" s="16">
        <f>'[1]20'!C67</f>
        <v>0</v>
      </c>
      <c r="D65" s="16">
        <f>'[1]20'!D67</f>
        <v>238</v>
      </c>
      <c r="E65" s="16">
        <f>'[1]20'!E67</f>
        <v>0</v>
      </c>
      <c r="F65" s="15">
        <f t="shared" si="6"/>
        <v>300</v>
      </c>
      <c r="G65" s="15">
        <f>'[1]20'!H67</f>
        <v>62</v>
      </c>
      <c r="H65" s="16">
        <f>'[1]20'!I67</f>
        <v>0</v>
      </c>
      <c r="I65" s="16">
        <f>'[1]20'!J67</f>
        <v>208</v>
      </c>
      <c r="J65" s="16">
        <f>'[1]20'!K67</f>
        <v>0</v>
      </c>
      <c r="K65" s="15">
        <f t="shared" si="4"/>
        <v>270</v>
      </c>
      <c r="L65" s="18">
        <f>frq!C65</f>
        <v>1</v>
      </c>
      <c r="M65" s="16">
        <f t="shared" si="7"/>
        <v>62</v>
      </c>
      <c r="N65" s="16">
        <f t="shared" si="8"/>
        <v>0</v>
      </c>
      <c r="O65" s="16">
        <f t="shared" si="9"/>
        <v>208</v>
      </c>
      <c r="P65" s="16">
        <f t="shared" si="10"/>
        <v>0</v>
      </c>
      <c r="Q65" s="17">
        <f t="shared" si="5"/>
        <v>270</v>
      </c>
    </row>
    <row r="66" spans="1:19">
      <c r="A66" s="8" t="s">
        <v>108</v>
      </c>
      <c r="B66" s="15">
        <f>'[1]20'!B68</f>
        <v>62</v>
      </c>
      <c r="C66" s="16">
        <f>'[1]20'!C68</f>
        <v>0</v>
      </c>
      <c r="D66" s="16">
        <f>'[1]20'!D68</f>
        <v>238</v>
      </c>
      <c r="E66" s="16">
        <f>'[1]20'!E68</f>
        <v>0</v>
      </c>
      <c r="F66" s="15">
        <f t="shared" si="6"/>
        <v>300</v>
      </c>
      <c r="G66" s="15">
        <f>'[1]20'!H68</f>
        <v>62</v>
      </c>
      <c r="H66" s="16">
        <f>'[1]20'!I68</f>
        <v>0</v>
      </c>
      <c r="I66" s="16">
        <f>'[1]20'!J68</f>
        <v>208</v>
      </c>
      <c r="J66" s="16">
        <f>'[1]20'!K68</f>
        <v>0</v>
      </c>
      <c r="K66" s="15">
        <f t="shared" si="4"/>
        <v>270</v>
      </c>
      <c r="L66" s="18">
        <f>frq!C66</f>
        <v>1</v>
      </c>
      <c r="M66" s="16">
        <f t="shared" si="7"/>
        <v>62</v>
      </c>
      <c r="N66" s="16">
        <f t="shared" si="8"/>
        <v>0</v>
      </c>
      <c r="O66" s="16">
        <f t="shared" si="9"/>
        <v>208</v>
      </c>
      <c r="P66" s="16">
        <f t="shared" si="10"/>
        <v>0</v>
      </c>
      <c r="Q66" s="17">
        <f t="shared" si="5"/>
        <v>270</v>
      </c>
    </row>
    <row r="67" spans="1:19">
      <c r="A67" s="8" t="s">
        <v>109</v>
      </c>
      <c r="B67" s="15">
        <f>'[1]20'!B69</f>
        <v>62</v>
      </c>
      <c r="C67" s="16">
        <f>'[1]20'!C69</f>
        <v>0</v>
      </c>
      <c r="D67" s="16">
        <f>'[1]20'!D69</f>
        <v>238</v>
      </c>
      <c r="E67" s="16">
        <f>'[1]20'!E69</f>
        <v>0</v>
      </c>
      <c r="F67" s="15">
        <f t="shared" si="6"/>
        <v>300</v>
      </c>
      <c r="G67" s="15">
        <f>'[1]20'!H69</f>
        <v>62</v>
      </c>
      <c r="H67" s="16">
        <f>'[1]20'!I69</f>
        <v>0</v>
      </c>
      <c r="I67" s="16">
        <f>'[1]20'!J69</f>
        <v>208</v>
      </c>
      <c r="J67" s="16">
        <f>'[1]20'!K69</f>
        <v>0</v>
      </c>
      <c r="K67" s="15">
        <f t="shared" si="4"/>
        <v>270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208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270</v>
      </c>
    </row>
    <row r="68" spans="1:19">
      <c r="A68" s="8" t="s">
        <v>110</v>
      </c>
      <c r="B68" s="15">
        <f>'[1]20'!B70</f>
        <v>62</v>
      </c>
      <c r="C68" s="16">
        <f>'[1]20'!C70</f>
        <v>0</v>
      </c>
      <c r="D68" s="16">
        <f>'[1]20'!D70</f>
        <v>238</v>
      </c>
      <c r="E68" s="16">
        <f>'[1]20'!E70</f>
        <v>0</v>
      </c>
      <c r="F68" s="15">
        <f t="shared" si="6"/>
        <v>300</v>
      </c>
      <c r="G68" s="15">
        <f>'[1]20'!H70</f>
        <v>62</v>
      </c>
      <c r="H68" s="16">
        <f>'[1]20'!I70</f>
        <v>0</v>
      </c>
      <c r="I68" s="16">
        <f>'[1]20'!J70</f>
        <v>208</v>
      </c>
      <c r="J68" s="16">
        <f>'[1]20'!K70</f>
        <v>0</v>
      </c>
      <c r="K68" s="15">
        <f t="shared" ref="K68:K98" si="15">SUM(G68:J68)</f>
        <v>270</v>
      </c>
      <c r="L68" s="18">
        <f>frq!C68</f>
        <v>1</v>
      </c>
      <c r="M68" s="16">
        <f t="shared" si="11"/>
        <v>62</v>
      </c>
      <c r="N68" s="16">
        <f t="shared" si="12"/>
        <v>0</v>
      </c>
      <c r="O68" s="16">
        <f t="shared" si="13"/>
        <v>208</v>
      </c>
      <c r="P68" s="16">
        <f t="shared" si="14"/>
        <v>0</v>
      </c>
      <c r="Q68" s="17">
        <f t="shared" ref="Q68:Q98" si="16">SUM(M68:P68)</f>
        <v>270</v>
      </c>
    </row>
    <row r="69" spans="1:19">
      <c r="A69" s="8" t="s">
        <v>111</v>
      </c>
      <c r="B69" s="15">
        <f>'[1]20'!B71</f>
        <v>62</v>
      </c>
      <c r="C69" s="16">
        <f>'[1]20'!C71</f>
        <v>0</v>
      </c>
      <c r="D69" s="16">
        <f>'[1]20'!D71</f>
        <v>238</v>
      </c>
      <c r="E69" s="16">
        <f>'[1]20'!E71</f>
        <v>0</v>
      </c>
      <c r="F69" s="15">
        <f t="shared" ref="F69:F98" si="17">SUM(B69:E69)</f>
        <v>300</v>
      </c>
      <c r="G69" s="15">
        <f>'[1]20'!H71</f>
        <v>62</v>
      </c>
      <c r="H69" s="16">
        <f>'[1]20'!I71</f>
        <v>0</v>
      </c>
      <c r="I69" s="16">
        <f>'[1]20'!J71</f>
        <v>208</v>
      </c>
      <c r="J69" s="16">
        <f>'[1]20'!K71</f>
        <v>0</v>
      </c>
      <c r="K69" s="15">
        <f t="shared" si="15"/>
        <v>270</v>
      </c>
      <c r="L69" s="18">
        <f>frq!C69</f>
        <v>1</v>
      </c>
      <c r="M69" s="16">
        <f t="shared" si="11"/>
        <v>62</v>
      </c>
      <c r="N69" s="16">
        <f t="shared" si="12"/>
        <v>0</v>
      </c>
      <c r="O69" s="16">
        <f t="shared" si="13"/>
        <v>208</v>
      </c>
      <c r="P69" s="16">
        <f t="shared" si="14"/>
        <v>0</v>
      </c>
      <c r="Q69" s="17">
        <f t="shared" si="16"/>
        <v>270</v>
      </c>
      <c r="S69">
        <f>96*4</f>
        <v>384</v>
      </c>
    </row>
    <row r="70" spans="1:19">
      <c r="A70" s="8" t="s">
        <v>112</v>
      </c>
      <c r="B70" s="15">
        <f>'[1]20'!B72</f>
        <v>62</v>
      </c>
      <c r="C70" s="16">
        <f>'[1]20'!C72</f>
        <v>0</v>
      </c>
      <c r="D70" s="16">
        <f>'[1]20'!D72</f>
        <v>238</v>
      </c>
      <c r="E70" s="16">
        <f>'[1]20'!E72</f>
        <v>0</v>
      </c>
      <c r="F70" s="15">
        <f t="shared" si="17"/>
        <v>300</v>
      </c>
      <c r="G70" s="15">
        <f>'[1]20'!H72</f>
        <v>62</v>
      </c>
      <c r="H70" s="16">
        <f>'[1]20'!I72</f>
        <v>0</v>
      </c>
      <c r="I70" s="16">
        <f>'[1]20'!J72</f>
        <v>208</v>
      </c>
      <c r="J70" s="16">
        <f>'[1]20'!K72</f>
        <v>0</v>
      </c>
      <c r="K70" s="15">
        <f t="shared" si="15"/>
        <v>270</v>
      </c>
      <c r="L70" s="18">
        <f>frq!C70</f>
        <v>1</v>
      </c>
      <c r="M70" s="16">
        <f t="shared" si="11"/>
        <v>62</v>
      </c>
      <c r="N70" s="16">
        <f t="shared" si="12"/>
        <v>0</v>
      </c>
      <c r="O70" s="16">
        <f t="shared" si="13"/>
        <v>208</v>
      </c>
      <c r="P70" s="16">
        <f t="shared" si="14"/>
        <v>0</v>
      </c>
      <c r="Q70" s="17">
        <f t="shared" si="16"/>
        <v>270</v>
      </c>
    </row>
    <row r="71" spans="1:19">
      <c r="A71" s="8" t="s">
        <v>113</v>
      </c>
      <c r="B71" s="15">
        <f>'[1]20'!B73</f>
        <v>62</v>
      </c>
      <c r="C71" s="16">
        <f>'[1]20'!C73</f>
        <v>0</v>
      </c>
      <c r="D71" s="16">
        <f>'[1]20'!D73</f>
        <v>238</v>
      </c>
      <c r="E71" s="16">
        <f>'[1]20'!E73</f>
        <v>0</v>
      </c>
      <c r="F71" s="15">
        <f t="shared" si="17"/>
        <v>300</v>
      </c>
      <c r="G71" s="15">
        <f>'[1]20'!H73</f>
        <v>62</v>
      </c>
      <c r="H71" s="16">
        <f>'[1]20'!I73</f>
        <v>0</v>
      </c>
      <c r="I71" s="16">
        <f>'[1]20'!J73</f>
        <v>208</v>
      </c>
      <c r="J71" s="16">
        <f>'[1]20'!K73</f>
        <v>0</v>
      </c>
      <c r="K71" s="15">
        <f t="shared" si="15"/>
        <v>270</v>
      </c>
      <c r="L71" s="18">
        <f>frq!C71</f>
        <v>1</v>
      </c>
      <c r="M71" s="16">
        <f t="shared" si="11"/>
        <v>62</v>
      </c>
      <c r="N71" s="16">
        <f t="shared" si="12"/>
        <v>0</v>
      </c>
      <c r="O71" s="16">
        <f t="shared" si="13"/>
        <v>208</v>
      </c>
      <c r="P71" s="16">
        <f t="shared" si="14"/>
        <v>0</v>
      </c>
      <c r="Q71" s="17">
        <f t="shared" si="16"/>
        <v>270</v>
      </c>
    </row>
    <row r="72" spans="1:19">
      <c r="A72" s="8" t="s">
        <v>114</v>
      </c>
      <c r="B72" s="15">
        <f>'[1]20'!B74</f>
        <v>62</v>
      </c>
      <c r="C72" s="16">
        <f>'[1]20'!C74</f>
        <v>0</v>
      </c>
      <c r="D72" s="16">
        <f>'[1]20'!D74</f>
        <v>238</v>
      </c>
      <c r="E72" s="16">
        <f>'[1]20'!E74</f>
        <v>0</v>
      </c>
      <c r="F72" s="15">
        <f t="shared" si="17"/>
        <v>300</v>
      </c>
      <c r="G72" s="15">
        <f>'[1]20'!H74</f>
        <v>62</v>
      </c>
      <c r="H72" s="16">
        <f>'[1]20'!I74</f>
        <v>0</v>
      </c>
      <c r="I72" s="16">
        <f>'[1]20'!J74</f>
        <v>208</v>
      </c>
      <c r="J72" s="16">
        <f>'[1]20'!K74</f>
        <v>0</v>
      </c>
      <c r="K72" s="15">
        <f t="shared" si="15"/>
        <v>270</v>
      </c>
      <c r="L72" s="18">
        <f>frq!C72</f>
        <v>1</v>
      </c>
      <c r="M72" s="16">
        <f t="shared" si="11"/>
        <v>62</v>
      </c>
      <c r="N72" s="16">
        <f t="shared" si="12"/>
        <v>0</v>
      </c>
      <c r="O72" s="16">
        <f t="shared" si="13"/>
        <v>208</v>
      </c>
      <c r="P72" s="16">
        <f t="shared" si="14"/>
        <v>0</v>
      </c>
      <c r="Q72" s="17">
        <f t="shared" si="16"/>
        <v>270</v>
      </c>
    </row>
    <row r="73" spans="1:19">
      <c r="A73" s="8" t="s">
        <v>115</v>
      </c>
      <c r="B73" s="15">
        <f>'[1]20'!B75</f>
        <v>62</v>
      </c>
      <c r="C73" s="16">
        <f>'[1]20'!C75</f>
        <v>0</v>
      </c>
      <c r="D73" s="16">
        <f>'[1]20'!D75</f>
        <v>238</v>
      </c>
      <c r="E73" s="16">
        <f>'[1]20'!E75</f>
        <v>0</v>
      </c>
      <c r="F73" s="15">
        <f t="shared" si="17"/>
        <v>300</v>
      </c>
      <c r="G73" s="15">
        <f>'[1]20'!H75</f>
        <v>62</v>
      </c>
      <c r="H73" s="16">
        <f>'[1]20'!I75</f>
        <v>0</v>
      </c>
      <c r="I73" s="16">
        <f>'[1]20'!J75</f>
        <v>208</v>
      </c>
      <c r="J73" s="16">
        <f>'[1]20'!K75</f>
        <v>0</v>
      </c>
      <c r="K73" s="15">
        <f t="shared" si="15"/>
        <v>270</v>
      </c>
      <c r="L73" s="18">
        <f>frq!C73</f>
        <v>1</v>
      </c>
      <c r="M73" s="16">
        <f t="shared" si="11"/>
        <v>62</v>
      </c>
      <c r="N73" s="16">
        <f t="shared" si="12"/>
        <v>0</v>
      </c>
      <c r="O73" s="16">
        <f t="shared" si="13"/>
        <v>208</v>
      </c>
      <c r="P73" s="16">
        <f t="shared" si="14"/>
        <v>0</v>
      </c>
      <c r="Q73" s="17">
        <f t="shared" si="16"/>
        <v>270</v>
      </c>
    </row>
    <row r="74" spans="1:19">
      <c r="A74" s="8" t="s">
        <v>116</v>
      </c>
      <c r="B74" s="15">
        <f>'[1]20'!B76</f>
        <v>62</v>
      </c>
      <c r="C74" s="16">
        <f>'[1]20'!C76</f>
        <v>0</v>
      </c>
      <c r="D74" s="16">
        <f>'[1]20'!D76</f>
        <v>238</v>
      </c>
      <c r="E74" s="16">
        <f>'[1]20'!E76</f>
        <v>0</v>
      </c>
      <c r="F74" s="15">
        <f t="shared" si="17"/>
        <v>300</v>
      </c>
      <c r="G74" s="15">
        <f>'[1]20'!H76</f>
        <v>62</v>
      </c>
      <c r="H74" s="16">
        <f>'[1]20'!I76</f>
        <v>0</v>
      </c>
      <c r="I74" s="16">
        <f>'[1]20'!J76</f>
        <v>208</v>
      </c>
      <c r="J74" s="16">
        <f>'[1]20'!K76</f>
        <v>0</v>
      </c>
      <c r="K74" s="15">
        <f t="shared" si="15"/>
        <v>270</v>
      </c>
      <c r="L74" s="18">
        <f>frq!C74</f>
        <v>1</v>
      </c>
      <c r="M74" s="16">
        <f t="shared" si="11"/>
        <v>62</v>
      </c>
      <c r="N74" s="16">
        <f t="shared" si="12"/>
        <v>0</v>
      </c>
      <c r="O74" s="16">
        <f t="shared" si="13"/>
        <v>208</v>
      </c>
      <c r="P74" s="16">
        <f t="shared" si="14"/>
        <v>0</v>
      </c>
      <c r="Q74" s="17">
        <f t="shared" si="16"/>
        <v>270</v>
      </c>
    </row>
    <row r="75" spans="1:19">
      <c r="A75" s="8" t="s">
        <v>117</v>
      </c>
      <c r="B75" s="15">
        <f>'[1]20'!B77</f>
        <v>62</v>
      </c>
      <c r="C75" s="16">
        <f>'[1]20'!C77</f>
        <v>0</v>
      </c>
      <c r="D75" s="16">
        <f>'[1]20'!D77</f>
        <v>238</v>
      </c>
      <c r="E75" s="16">
        <f>'[1]20'!E77</f>
        <v>0</v>
      </c>
      <c r="F75" s="15">
        <f t="shared" si="17"/>
        <v>300</v>
      </c>
      <c r="G75" s="15">
        <f>'[1]20'!H77</f>
        <v>62</v>
      </c>
      <c r="H75" s="16">
        <f>'[1]20'!I77</f>
        <v>0</v>
      </c>
      <c r="I75" s="16">
        <f>'[1]20'!J77</f>
        <v>208</v>
      </c>
      <c r="J75" s="16">
        <f>'[1]20'!K77</f>
        <v>0</v>
      </c>
      <c r="K75" s="15">
        <f t="shared" si="15"/>
        <v>270</v>
      </c>
      <c r="L75" s="18">
        <f>frq!C75</f>
        <v>1</v>
      </c>
      <c r="M75" s="16">
        <f t="shared" si="11"/>
        <v>62</v>
      </c>
      <c r="N75" s="16">
        <f t="shared" si="12"/>
        <v>0</v>
      </c>
      <c r="O75" s="16">
        <f t="shared" si="13"/>
        <v>208</v>
      </c>
      <c r="P75" s="16">
        <f t="shared" si="14"/>
        <v>0</v>
      </c>
      <c r="Q75" s="17">
        <f t="shared" si="16"/>
        <v>270</v>
      </c>
    </row>
    <row r="76" spans="1:19">
      <c r="A76" s="8" t="s">
        <v>118</v>
      </c>
      <c r="B76" s="15">
        <f>'[1]20'!B78</f>
        <v>62</v>
      </c>
      <c r="C76" s="16">
        <f>'[1]20'!C78</f>
        <v>0</v>
      </c>
      <c r="D76" s="16">
        <f>'[1]20'!D78</f>
        <v>238</v>
      </c>
      <c r="E76" s="16">
        <f>'[1]20'!E78</f>
        <v>0</v>
      </c>
      <c r="F76" s="15">
        <f t="shared" si="17"/>
        <v>300</v>
      </c>
      <c r="G76" s="15">
        <f>'[1]20'!H78</f>
        <v>62</v>
      </c>
      <c r="H76" s="16">
        <f>'[1]20'!I78</f>
        <v>0</v>
      </c>
      <c r="I76" s="16">
        <f>'[1]20'!J78</f>
        <v>208</v>
      </c>
      <c r="J76" s="16">
        <f>'[1]20'!K78</f>
        <v>0</v>
      </c>
      <c r="K76" s="15">
        <f t="shared" si="15"/>
        <v>270</v>
      </c>
      <c r="L76" s="18">
        <f>frq!C76</f>
        <v>1</v>
      </c>
      <c r="M76" s="16">
        <f t="shared" si="11"/>
        <v>62</v>
      </c>
      <c r="N76" s="16">
        <f t="shared" si="12"/>
        <v>0</v>
      </c>
      <c r="O76" s="16">
        <f t="shared" si="13"/>
        <v>208</v>
      </c>
      <c r="P76" s="16">
        <f t="shared" si="14"/>
        <v>0</v>
      </c>
      <c r="Q76" s="17">
        <f t="shared" si="16"/>
        <v>270</v>
      </c>
    </row>
    <row r="77" spans="1:19">
      <c r="A77" s="8" t="s">
        <v>119</v>
      </c>
      <c r="B77" s="15">
        <f>'[1]20'!B79</f>
        <v>62</v>
      </c>
      <c r="C77" s="16">
        <f>'[1]20'!C79</f>
        <v>0</v>
      </c>
      <c r="D77" s="16">
        <f>'[1]20'!D79</f>
        <v>238</v>
      </c>
      <c r="E77" s="16">
        <f>'[1]20'!E79</f>
        <v>0</v>
      </c>
      <c r="F77" s="15">
        <f t="shared" si="17"/>
        <v>300</v>
      </c>
      <c r="G77" s="15">
        <f>'[1]20'!H79</f>
        <v>62</v>
      </c>
      <c r="H77" s="16">
        <f>'[1]20'!I79</f>
        <v>0</v>
      </c>
      <c r="I77" s="16">
        <f>'[1]20'!J79</f>
        <v>208</v>
      </c>
      <c r="J77" s="16">
        <f>'[1]20'!K79</f>
        <v>0</v>
      </c>
      <c r="K77" s="15">
        <f t="shared" si="15"/>
        <v>270</v>
      </c>
      <c r="L77" s="18">
        <f>frq!C77</f>
        <v>1</v>
      </c>
      <c r="M77" s="16">
        <f t="shared" si="11"/>
        <v>62</v>
      </c>
      <c r="N77" s="16">
        <f t="shared" si="12"/>
        <v>0</v>
      </c>
      <c r="O77" s="16">
        <f t="shared" si="13"/>
        <v>208</v>
      </c>
      <c r="P77" s="16">
        <f t="shared" si="14"/>
        <v>0</v>
      </c>
      <c r="Q77" s="17">
        <f t="shared" si="16"/>
        <v>270</v>
      </c>
    </row>
    <row r="78" spans="1:19">
      <c r="A78" s="8" t="s">
        <v>120</v>
      </c>
      <c r="B78" s="15">
        <f>'[1]20'!B80</f>
        <v>62</v>
      </c>
      <c r="C78" s="16">
        <f>'[1]20'!C80</f>
        <v>0</v>
      </c>
      <c r="D78" s="16">
        <f>'[1]20'!D80</f>
        <v>238</v>
      </c>
      <c r="E78" s="16">
        <f>'[1]20'!E80</f>
        <v>0</v>
      </c>
      <c r="F78" s="15">
        <f t="shared" si="17"/>
        <v>300</v>
      </c>
      <c r="G78" s="15">
        <f>'[1]20'!H80</f>
        <v>62</v>
      </c>
      <c r="H78" s="16">
        <f>'[1]20'!I80</f>
        <v>0</v>
      </c>
      <c r="I78" s="16">
        <f>'[1]20'!J80</f>
        <v>208</v>
      </c>
      <c r="J78" s="16">
        <f>'[1]20'!K80</f>
        <v>0</v>
      </c>
      <c r="K78" s="15">
        <f t="shared" si="15"/>
        <v>270</v>
      </c>
      <c r="L78" s="18">
        <f>frq!C78</f>
        <v>1</v>
      </c>
      <c r="M78" s="16">
        <f t="shared" si="11"/>
        <v>62</v>
      </c>
      <c r="N78" s="16">
        <f t="shared" si="12"/>
        <v>0</v>
      </c>
      <c r="O78" s="16">
        <f t="shared" si="13"/>
        <v>208</v>
      </c>
      <c r="P78" s="16">
        <f t="shared" si="14"/>
        <v>0</v>
      </c>
      <c r="Q78" s="17">
        <f t="shared" si="16"/>
        <v>270</v>
      </c>
    </row>
    <row r="79" spans="1:19">
      <c r="A79" s="8" t="s">
        <v>121</v>
      </c>
      <c r="B79" s="15">
        <f>'[1]20'!B81</f>
        <v>62</v>
      </c>
      <c r="C79" s="16">
        <f>'[1]20'!C81</f>
        <v>0</v>
      </c>
      <c r="D79" s="16">
        <f>'[1]20'!D81</f>
        <v>238</v>
      </c>
      <c r="E79" s="16">
        <f>'[1]20'!E81</f>
        <v>0</v>
      </c>
      <c r="F79" s="15">
        <f t="shared" si="17"/>
        <v>300</v>
      </c>
      <c r="G79" s="15">
        <f>'[1]20'!H81</f>
        <v>62</v>
      </c>
      <c r="H79" s="16">
        <f>'[1]20'!I81</f>
        <v>0</v>
      </c>
      <c r="I79" s="16">
        <f>'[1]20'!J81</f>
        <v>223</v>
      </c>
      <c r="J79" s="16">
        <f>'[1]20'!K81</f>
        <v>0</v>
      </c>
      <c r="K79" s="15">
        <f t="shared" si="15"/>
        <v>285</v>
      </c>
      <c r="L79" s="18">
        <f>frq!C79</f>
        <v>1</v>
      </c>
      <c r="M79" s="16">
        <f t="shared" si="11"/>
        <v>62</v>
      </c>
      <c r="N79" s="16">
        <f t="shared" si="12"/>
        <v>0</v>
      </c>
      <c r="O79" s="16">
        <f t="shared" si="13"/>
        <v>223</v>
      </c>
      <c r="P79" s="16">
        <f t="shared" si="14"/>
        <v>0</v>
      </c>
      <c r="Q79" s="17">
        <f t="shared" si="16"/>
        <v>285</v>
      </c>
    </row>
    <row r="80" spans="1:19">
      <c r="A80" s="8" t="s">
        <v>122</v>
      </c>
      <c r="B80" s="15">
        <f>'[1]20'!B82</f>
        <v>62</v>
      </c>
      <c r="C80" s="16">
        <f>'[1]20'!C82</f>
        <v>0</v>
      </c>
      <c r="D80" s="16">
        <f>'[1]20'!D82</f>
        <v>238</v>
      </c>
      <c r="E80" s="16">
        <f>'[1]20'!E82</f>
        <v>0</v>
      </c>
      <c r="F80" s="15">
        <f t="shared" si="17"/>
        <v>300</v>
      </c>
      <c r="G80" s="15">
        <f>'[1]20'!H82</f>
        <v>62</v>
      </c>
      <c r="H80" s="16">
        <f>'[1]20'!I82</f>
        <v>0</v>
      </c>
      <c r="I80" s="16">
        <f>'[1]20'!J82</f>
        <v>238</v>
      </c>
      <c r="J80" s="16">
        <f>'[1]20'!K82</f>
        <v>0</v>
      </c>
      <c r="K80" s="15">
        <f t="shared" si="15"/>
        <v>300</v>
      </c>
      <c r="L80" s="18">
        <f>frq!C80</f>
        <v>1</v>
      </c>
      <c r="M80" s="16">
        <f t="shared" si="11"/>
        <v>62</v>
      </c>
      <c r="N80" s="16">
        <f t="shared" si="12"/>
        <v>0</v>
      </c>
      <c r="O80" s="16">
        <f t="shared" si="13"/>
        <v>238</v>
      </c>
      <c r="P80" s="16">
        <f t="shared" si="14"/>
        <v>0</v>
      </c>
      <c r="Q80" s="17">
        <f t="shared" si="16"/>
        <v>300</v>
      </c>
    </row>
    <row r="81" spans="1:17">
      <c r="A81" s="8" t="s">
        <v>123</v>
      </c>
      <c r="B81" s="15">
        <f>'[1]20'!B83</f>
        <v>62</v>
      </c>
      <c r="C81" s="16">
        <f>'[1]20'!C83</f>
        <v>0</v>
      </c>
      <c r="D81" s="16">
        <f>'[1]20'!D83</f>
        <v>238</v>
      </c>
      <c r="E81" s="16">
        <f>'[1]20'!E83</f>
        <v>0</v>
      </c>
      <c r="F81" s="15">
        <f t="shared" si="17"/>
        <v>300</v>
      </c>
      <c r="G81" s="15">
        <f>'[1]20'!H83</f>
        <v>62</v>
      </c>
      <c r="H81" s="16">
        <f>'[1]20'!I83</f>
        <v>0</v>
      </c>
      <c r="I81" s="16">
        <f>'[1]20'!J83</f>
        <v>238</v>
      </c>
      <c r="J81" s="16">
        <f>'[1]20'!K83</f>
        <v>0</v>
      </c>
      <c r="K81" s="15">
        <f t="shared" si="15"/>
        <v>300</v>
      </c>
      <c r="L81" s="18">
        <f>frq!C81</f>
        <v>1</v>
      </c>
      <c r="M81" s="16">
        <f t="shared" si="11"/>
        <v>62</v>
      </c>
      <c r="N81" s="16">
        <f t="shared" si="12"/>
        <v>0</v>
      </c>
      <c r="O81" s="16">
        <f t="shared" si="13"/>
        <v>238</v>
      </c>
      <c r="P81" s="16">
        <f t="shared" si="14"/>
        <v>0</v>
      </c>
      <c r="Q81" s="17">
        <f t="shared" si="16"/>
        <v>300</v>
      </c>
    </row>
    <row r="82" spans="1:17">
      <c r="A82" s="8" t="s">
        <v>124</v>
      </c>
      <c r="B82" s="15">
        <f>'[1]20'!B84</f>
        <v>62</v>
      </c>
      <c r="C82" s="16">
        <f>'[1]20'!C84</f>
        <v>0</v>
      </c>
      <c r="D82" s="16">
        <f>'[1]20'!D84</f>
        <v>238</v>
      </c>
      <c r="E82" s="16">
        <f>'[1]20'!E84</f>
        <v>0</v>
      </c>
      <c r="F82" s="15">
        <f t="shared" si="17"/>
        <v>300</v>
      </c>
      <c r="G82" s="15">
        <f>'[1]20'!H84</f>
        <v>62</v>
      </c>
      <c r="H82" s="16">
        <f>'[1]20'!I84</f>
        <v>0</v>
      </c>
      <c r="I82" s="16">
        <f>'[1]20'!J84</f>
        <v>238</v>
      </c>
      <c r="J82" s="16">
        <f>'[1]20'!K84</f>
        <v>0</v>
      </c>
      <c r="K82" s="15">
        <f t="shared" si="15"/>
        <v>300</v>
      </c>
      <c r="L82" s="18">
        <f>frq!C82</f>
        <v>1</v>
      </c>
      <c r="M82" s="16">
        <f t="shared" si="11"/>
        <v>62</v>
      </c>
      <c r="N82" s="16">
        <f t="shared" si="12"/>
        <v>0</v>
      </c>
      <c r="O82" s="16">
        <f t="shared" si="13"/>
        <v>238</v>
      </c>
      <c r="P82" s="16">
        <f t="shared" si="14"/>
        <v>0</v>
      </c>
      <c r="Q82" s="17">
        <f t="shared" si="16"/>
        <v>300</v>
      </c>
    </row>
    <row r="83" spans="1:17">
      <c r="A83" s="8" t="s">
        <v>125</v>
      </c>
      <c r="B83" s="15">
        <f>'[1]20'!B85</f>
        <v>62</v>
      </c>
      <c r="C83" s="16">
        <f>'[1]20'!C85</f>
        <v>0</v>
      </c>
      <c r="D83" s="16">
        <f>'[1]20'!D85</f>
        <v>238</v>
      </c>
      <c r="E83" s="16">
        <f>'[1]20'!E85</f>
        <v>0</v>
      </c>
      <c r="F83" s="15">
        <f t="shared" si="17"/>
        <v>300</v>
      </c>
      <c r="G83" s="15">
        <f>'[1]20'!H85</f>
        <v>62</v>
      </c>
      <c r="H83" s="16">
        <f>'[1]20'!I85</f>
        <v>0</v>
      </c>
      <c r="I83" s="16">
        <f>'[1]20'!J85</f>
        <v>238</v>
      </c>
      <c r="J83" s="16">
        <f>'[1]20'!K85</f>
        <v>0</v>
      </c>
      <c r="K83" s="15">
        <f t="shared" si="15"/>
        <v>300</v>
      </c>
      <c r="L83" s="18">
        <f>frq!C83</f>
        <v>1</v>
      </c>
      <c r="M83" s="16">
        <f t="shared" si="11"/>
        <v>62</v>
      </c>
      <c r="N83" s="16">
        <f t="shared" si="12"/>
        <v>0</v>
      </c>
      <c r="O83" s="16">
        <f t="shared" si="13"/>
        <v>238</v>
      </c>
      <c r="P83" s="16">
        <f t="shared" si="14"/>
        <v>0</v>
      </c>
      <c r="Q83" s="17">
        <f t="shared" si="16"/>
        <v>300</v>
      </c>
    </row>
    <row r="84" spans="1:17">
      <c r="A84" s="8" t="s">
        <v>126</v>
      </c>
      <c r="B84" s="15">
        <f>'[1]20'!B86</f>
        <v>62</v>
      </c>
      <c r="C84" s="16">
        <f>'[1]20'!C86</f>
        <v>0</v>
      </c>
      <c r="D84" s="16">
        <f>'[1]20'!D86</f>
        <v>238</v>
      </c>
      <c r="E84" s="16">
        <f>'[1]20'!E86</f>
        <v>0</v>
      </c>
      <c r="F84" s="15">
        <f t="shared" si="17"/>
        <v>300</v>
      </c>
      <c r="G84" s="15">
        <f>'[1]20'!H86</f>
        <v>62</v>
      </c>
      <c r="H84" s="16">
        <f>'[1]20'!I86</f>
        <v>0</v>
      </c>
      <c r="I84" s="16">
        <f>'[1]20'!J86</f>
        <v>221</v>
      </c>
      <c r="J84" s="16">
        <f>'[1]20'!K86</f>
        <v>0</v>
      </c>
      <c r="K84" s="15">
        <f t="shared" si="15"/>
        <v>283</v>
      </c>
      <c r="L84" s="18">
        <f>frq!C84</f>
        <v>1</v>
      </c>
      <c r="M84" s="16">
        <f t="shared" si="11"/>
        <v>62</v>
      </c>
      <c r="N84" s="16">
        <f t="shared" si="12"/>
        <v>0</v>
      </c>
      <c r="O84" s="16">
        <f t="shared" si="13"/>
        <v>221</v>
      </c>
      <c r="P84" s="16">
        <f t="shared" si="14"/>
        <v>0</v>
      </c>
      <c r="Q84" s="17">
        <f t="shared" si="16"/>
        <v>283</v>
      </c>
    </row>
    <row r="85" spans="1:17">
      <c r="A85" s="8" t="s">
        <v>127</v>
      </c>
      <c r="B85" s="15">
        <f>'[1]20'!B87</f>
        <v>62</v>
      </c>
      <c r="C85" s="16">
        <f>'[1]20'!C87</f>
        <v>0</v>
      </c>
      <c r="D85" s="16">
        <f>'[1]20'!D87</f>
        <v>238</v>
      </c>
      <c r="E85" s="16">
        <f>'[1]20'!E87</f>
        <v>0</v>
      </c>
      <c r="F85" s="15">
        <f t="shared" si="17"/>
        <v>300</v>
      </c>
      <c r="G85" s="15">
        <f>'[1]20'!H87</f>
        <v>62</v>
      </c>
      <c r="H85" s="16">
        <f>'[1]20'!I87</f>
        <v>0</v>
      </c>
      <c r="I85" s="16">
        <f>'[1]20'!J87</f>
        <v>226</v>
      </c>
      <c r="J85" s="16">
        <f>'[1]20'!K87</f>
        <v>0</v>
      </c>
      <c r="K85" s="15">
        <f t="shared" si="15"/>
        <v>288</v>
      </c>
      <c r="L85" s="18">
        <f>frq!C85</f>
        <v>1</v>
      </c>
      <c r="M85" s="16">
        <f t="shared" si="11"/>
        <v>62</v>
      </c>
      <c r="N85" s="16">
        <f t="shared" si="12"/>
        <v>0</v>
      </c>
      <c r="O85" s="16">
        <f t="shared" si="13"/>
        <v>226</v>
      </c>
      <c r="P85" s="16">
        <f t="shared" si="14"/>
        <v>0</v>
      </c>
      <c r="Q85" s="17">
        <f t="shared" si="16"/>
        <v>288</v>
      </c>
    </row>
    <row r="86" spans="1:17">
      <c r="A86" s="8" t="s">
        <v>128</v>
      </c>
      <c r="B86" s="15">
        <f>'[1]20'!B88</f>
        <v>62</v>
      </c>
      <c r="C86" s="16">
        <f>'[1]20'!C88</f>
        <v>0</v>
      </c>
      <c r="D86" s="16">
        <f>'[1]20'!D88</f>
        <v>238</v>
      </c>
      <c r="E86" s="16">
        <f>'[1]20'!E88</f>
        <v>0</v>
      </c>
      <c r="F86" s="15">
        <f t="shared" si="17"/>
        <v>300</v>
      </c>
      <c r="G86" s="15">
        <f>'[1]20'!H88</f>
        <v>62</v>
      </c>
      <c r="H86" s="16">
        <f>'[1]20'!I88</f>
        <v>0</v>
      </c>
      <c r="I86" s="16">
        <f>'[1]20'!J88</f>
        <v>226</v>
      </c>
      <c r="J86" s="16">
        <f>'[1]20'!K88</f>
        <v>0</v>
      </c>
      <c r="K86" s="15">
        <f t="shared" si="15"/>
        <v>288</v>
      </c>
      <c r="L86" s="18">
        <f>frq!C86</f>
        <v>1</v>
      </c>
      <c r="M86" s="16">
        <f t="shared" si="11"/>
        <v>62</v>
      </c>
      <c r="N86" s="16">
        <f t="shared" si="12"/>
        <v>0</v>
      </c>
      <c r="O86" s="16">
        <f t="shared" si="13"/>
        <v>226</v>
      </c>
      <c r="P86" s="16">
        <f t="shared" si="14"/>
        <v>0</v>
      </c>
      <c r="Q86" s="17">
        <f t="shared" si="16"/>
        <v>288</v>
      </c>
    </row>
    <row r="87" spans="1:17">
      <c r="A87" s="8" t="s">
        <v>129</v>
      </c>
      <c r="B87" s="15">
        <f>'[1]20'!B89</f>
        <v>62</v>
      </c>
      <c r="C87" s="16">
        <f>'[1]20'!C89</f>
        <v>0</v>
      </c>
      <c r="D87" s="16">
        <f>'[1]20'!D89</f>
        <v>238</v>
      </c>
      <c r="E87" s="16">
        <f>'[1]20'!E89</f>
        <v>0</v>
      </c>
      <c r="F87" s="15">
        <f t="shared" si="17"/>
        <v>300</v>
      </c>
      <c r="G87" s="15">
        <f>'[1]20'!H89</f>
        <v>62</v>
      </c>
      <c r="H87" s="16">
        <f>'[1]20'!I89</f>
        <v>0</v>
      </c>
      <c r="I87" s="16">
        <f>'[1]20'!J89</f>
        <v>208</v>
      </c>
      <c r="J87" s="16">
        <f>'[1]20'!K89</f>
        <v>0</v>
      </c>
      <c r="K87" s="15">
        <f t="shared" si="15"/>
        <v>270</v>
      </c>
      <c r="L87" s="18">
        <f>frq!C87</f>
        <v>1</v>
      </c>
      <c r="M87" s="16">
        <f t="shared" si="11"/>
        <v>62</v>
      </c>
      <c r="N87" s="16">
        <f t="shared" si="12"/>
        <v>0</v>
      </c>
      <c r="O87" s="16">
        <f t="shared" si="13"/>
        <v>208</v>
      </c>
      <c r="P87" s="16">
        <f t="shared" si="14"/>
        <v>0</v>
      </c>
      <c r="Q87" s="17">
        <f t="shared" si="16"/>
        <v>270</v>
      </c>
    </row>
    <row r="88" spans="1:17">
      <c r="A88" s="8" t="s">
        <v>130</v>
      </c>
      <c r="B88" s="15">
        <f>'[1]20'!B90</f>
        <v>62</v>
      </c>
      <c r="C88" s="16">
        <f>'[1]20'!C90</f>
        <v>0</v>
      </c>
      <c r="D88" s="16">
        <f>'[1]20'!D90</f>
        <v>238</v>
      </c>
      <c r="E88" s="16">
        <f>'[1]20'!E90</f>
        <v>0</v>
      </c>
      <c r="F88" s="15">
        <f t="shared" si="17"/>
        <v>300</v>
      </c>
      <c r="G88" s="15">
        <f>'[1]20'!H90</f>
        <v>62</v>
      </c>
      <c r="H88" s="16">
        <f>'[1]20'!I90</f>
        <v>0</v>
      </c>
      <c r="I88" s="16">
        <f>'[1]20'!J90</f>
        <v>208</v>
      </c>
      <c r="J88" s="16">
        <f>'[1]20'!K90</f>
        <v>0</v>
      </c>
      <c r="K88" s="15">
        <f t="shared" si="15"/>
        <v>270</v>
      </c>
      <c r="L88" s="18">
        <f>frq!C88</f>
        <v>1</v>
      </c>
      <c r="M88" s="16">
        <f t="shared" si="11"/>
        <v>62</v>
      </c>
      <c r="N88" s="16">
        <f t="shared" si="12"/>
        <v>0</v>
      </c>
      <c r="O88" s="16">
        <f t="shared" si="13"/>
        <v>208</v>
      </c>
      <c r="P88" s="16">
        <f t="shared" si="14"/>
        <v>0</v>
      </c>
      <c r="Q88" s="17">
        <f t="shared" si="16"/>
        <v>270</v>
      </c>
    </row>
    <row r="89" spans="1:17">
      <c r="A89" s="8" t="s">
        <v>131</v>
      </c>
      <c r="B89" s="15">
        <f>'[1]20'!B91</f>
        <v>62</v>
      </c>
      <c r="C89" s="16">
        <f>'[1]20'!C91</f>
        <v>0</v>
      </c>
      <c r="D89" s="16">
        <f>'[1]20'!D91</f>
        <v>238</v>
      </c>
      <c r="E89" s="16">
        <f>'[1]20'!E91</f>
        <v>0</v>
      </c>
      <c r="F89" s="15">
        <f t="shared" si="17"/>
        <v>300</v>
      </c>
      <c r="G89" s="15">
        <f>'[1]20'!H91</f>
        <v>62</v>
      </c>
      <c r="H89" s="16">
        <f>'[1]20'!I91</f>
        <v>0</v>
      </c>
      <c r="I89" s="16">
        <f>'[1]20'!J91</f>
        <v>208</v>
      </c>
      <c r="J89" s="16">
        <f>'[1]20'!K91</f>
        <v>0</v>
      </c>
      <c r="K89" s="15">
        <f t="shared" si="15"/>
        <v>270</v>
      </c>
      <c r="L89" s="18">
        <f>frq!C89</f>
        <v>1</v>
      </c>
      <c r="M89" s="16">
        <f t="shared" si="11"/>
        <v>62</v>
      </c>
      <c r="N89" s="16">
        <f t="shared" si="12"/>
        <v>0</v>
      </c>
      <c r="O89" s="16">
        <f t="shared" si="13"/>
        <v>208</v>
      </c>
      <c r="P89" s="16">
        <f t="shared" si="14"/>
        <v>0</v>
      </c>
      <c r="Q89" s="17">
        <f t="shared" si="16"/>
        <v>270</v>
      </c>
    </row>
    <row r="90" spans="1:17">
      <c r="A90" s="8" t="s">
        <v>132</v>
      </c>
      <c r="B90" s="15">
        <f>'[1]20'!B92</f>
        <v>62</v>
      </c>
      <c r="C90" s="16">
        <f>'[1]20'!C92</f>
        <v>0</v>
      </c>
      <c r="D90" s="16">
        <f>'[1]20'!D92</f>
        <v>238</v>
      </c>
      <c r="E90" s="16">
        <f>'[1]20'!E92</f>
        <v>0</v>
      </c>
      <c r="F90" s="15">
        <f t="shared" si="17"/>
        <v>300</v>
      </c>
      <c r="G90" s="15">
        <f>'[1]20'!H92</f>
        <v>62</v>
      </c>
      <c r="H90" s="16">
        <f>'[1]20'!I92</f>
        <v>0</v>
      </c>
      <c r="I90" s="16">
        <f>'[1]20'!J92</f>
        <v>208</v>
      </c>
      <c r="J90" s="16">
        <f>'[1]20'!K92</f>
        <v>0</v>
      </c>
      <c r="K90" s="15">
        <f t="shared" si="15"/>
        <v>270</v>
      </c>
      <c r="L90" s="18">
        <f>frq!C90</f>
        <v>1</v>
      </c>
      <c r="M90" s="16">
        <f t="shared" si="11"/>
        <v>62</v>
      </c>
      <c r="N90" s="16">
        <f t="shared" si="12"/>
        <v>0</v>
      </c>
      <c r="O90" s="16">
        <f t="shared" si="13"/>
        <v>208</v>
      </c>
      <c r="P90" s="16">
        <f t="shared" si="14"/>
        <v>0</v>
      </c>
      <c r="Q90" s="17">
        <f t="shared" si="16"/>
        <v>270</v>
      </c>
    </row>
    <row r="91" spans="1:17">
      <c r="A91" s="8" t="s">
        <v>133</v>
      </c>
      <c r="B91" s="15">
        <f>'[1]20'!B93</f>
        <v>62</v>
      </c>
      <c r="C91" s="16">
        <f>'[1]20'!C93</f>
        <v>0</v>
      </c>
      <c r="D91" s="16">
        <f>'[1]20'!D93</f>
        <v>238</v>
      </c>
      <c r="E91" s="16">
        <f>'[1]20'!E93</f>
        <v>0</v>
      </c>
      <c r="F91" s="15">
        <f t="shared" si="17"/>
        <v>300</v>
      </c>
      <c r="G91" s="15">
        <f>'[1]20'!H93</f>
        <v>62</v>
      </c>
      <c r="H91" s="16">
        <f>'[1]20'!I93</f>
        <v>0</v>
      </c>
      <c r="I91" s="16">
        <f>'[1]20'!J93</f>
        <v>208</v>
      </c>
      <c r="J91" s="16">
        <f>'[1]20'!K93</f>
        <v>0</v>
      </c>
      <c r="K91" s="15">
        <f t="shared" si="15"/>
        <v>270</v>
      </c>
      <c r="L91" s="18">
        <f>frq!C91</f>
        <v>1</v>
      </c>
      <c r="M91" s="16">
        <f t="shared" si="11"/>
        <v>62</v>
      </c>
      <c r="N91" s="16">
        <f t="shared" si="12"/>
        <v>0</v>
      </c>
      <c r="O91" s="16">
        <f t="shared" si="13"/>
        <v>208</v>
      </c>
      <c r="P91" s="16">
        <f t="shared" si="14"/>
        <v>0</v>
      </c>
      <c r="Q91" s="17">
        <f t="shared" si="16"/>
        <v>270</v>
      </c>
    </row>
    <row r="92" spans="1:17">
      <c r="A92" s="8" t="s">
        <v>134</v>
      </c>
      <c r="B92" s="15">
        <f>'[1]20'!B94</f>
        <v>62</v>
      </c>
      <c r="C92" s="16">
        <f>'[1]20'!C94</f>
        <v>0</v>
      </c>
      <c r="D92" s="16">
        <f>'[1]20'!D94</f>
        <v>238</v>
      </c>
      <c r="E92" s="16">
        <f>'[1]20'!E94</f>
        <v>0</v>
      </c>
      <c r="F92" s="15">
        <f t="shared" si="17"/>
        <v>300</v>
      </c>
      <c r="G92" s="15">
        <f>'[1]20'!H94</f>
        <v>62</v>
      </c>
      <c r="H92" s="16">
        <f>'[1]20'!I94</f>
        <v>0</v>
      </c>
      <c r="I92" s="16">
        <f>'[1]20'!J94</f>
        <v>208</v>
      </c>
      <c r="J92" s="16">
        <f>'[1]20'!K94</f>
        <v>0</v>
      </c>
      <c r="K92" s="15">
        <f t="shared" si="15"/>
        <v>270</v>
      </c>
      <c r="L92" s="18">
        <f>frq!C92</f>
        <v>1</v>
      </c>
      <c r="M92" s="16">
        <f t="shared" si="11"/>
        <v>62</v>
      </c>
      <c r="N92" s="16">
        <f t="shared" si="12"/>
        <v>0</v>
      </c>
      <c r="O92" s="16">
        <f t="shared" si="13"/>
        <v>208</v>
      </c>
      <c r="P92" s="16">
        <f t="shared" si="14"/>
        <v>0</v>
      </c>
      <c r="Q92" s="17">
        <f t="shared" si="16"/>
        <v>270</v>
      </c>
    </row>
    <row r="93" spans="1:17">
      <c r="A93" s="8" t="s">
        <v>135</v>
      </c>
      <c r="B93" s="15">
        <f>'[1]20'!B95</f>
        <v>62</v>
      </c>
      <c r="C93" s="16">
        <f>'[1]20'!C95</f>
        <v>0</v>
      </c>
      <c r="D93" s="16">
        <f>'[1]20'!D95</f>
        <v>238</v>
      </c>
      <c r="E93" s="16">
        <f>'[1]20'!E95</f>
        <v>0</v>
      </c>
      <c r="F93" s="15">
        <f t="shared" si="17"/>
        <v>300</v>
      </c>
      <c r="G93" s="15">
        <f>'[1]20'!H95</f>
        <v>62</v>
      </c>
      <c r="H93" s="16">
        <f>'[1]20'!I95</f>
        <v>0</v>
      </c>
      <c r="I93" s="16">
        <f>'[1]20'!J95</f>
        <v>208</v>
      </c>
      <c r="J93" s="16">
        <f>'[1]20'!K95</f>
        <v>0</v>
      </c>
      <c r="K93" s="15">
        <f t="shared" si="15"/>
        <v>270</v>
      </c>
      <c r="L93" s="18">
        <f>frq!C93</f>
        <v>1</v>
      </c>
      <c r="M93" s="16">
        <f t="shared" si="11"/>
        <v>62</v>
      </c>
      <c r="N93" s="16">
        <f t="shared" si="12"/>
        <v>0</v>
      </c>
      <c r="O93" s="16">
        <f t="shared" si="13"/>
        <v>208</v>
      </c>
      <c r="P93" s="16">
        <f t="shared" si="14"/>
        <v>0</v>
      </c>
      <c r="Q93" s="17">
        <f t="shared" si="16"/>
        <v>270</v>
      </c>
    </row>
    <row r="94" spans="1:17">
      <c r="A94" s="8" t="s">
        <v>136</v>
      </c>
      <c r="B94" s="15">
        <f>'[1]20'!B96</f>
        <v>62</v>
      </c>
      <c r="C94" s="16">
        <f>'[1]20'!C96</f>
        <v>0</v>
      </c>
      <c r="D94" s="16">
        <f>'[1]20'!D96</f>
        <v>238</v>
      </c>
      <c r="E94" s="16">
        <f>'[1]20'!E96</f>
        <v>0</v>
      </c>
      <c r="F94" s="15">
        <f t="shared" si="17"/>
        <v>300</v>
      </c>
      <c r="G94" s="15">
        <f>'[1]20'!H96</f>
        <v>62</v>
      </c>
      <c r="H94" s="16">
        <f>'[1]20'!I96</f>
        <v>0</v>
      </c>
      <c r="I94" s="16">
        <f>'[1]20'!J96</f>
        <v>208</v>
      </c>
      <c r="J94" s="16">
        <f>'[1]20'!K96</f>
        <v>0</v>
      </c>
      <c r="K94" s="15">
        <f t="shared" si="15"/>
        <v>270</v>
      </c>
      <c r="L94" s="18">
        <f>frq!C94</f>
        <v>1</v>
      </c>
      <c r="M94" s="16">
        <f t="shared" si="11"/>
        <v>62</v>
      </c>
      <c r="N94" s="16">
        <f t="shared" si="12"/>
        <v>0</v>
      </c>
      <c r="O94" s="16">
        <f t="shared" si="13"/>
        <v>208</v>
      </c>
      <c r="P94" s="16">
        <f t="shared" si="14"/>
        <v>0</v>
      </c>
      <c r="Q94" s="17">
        <f t="shared" si="16"/>
        <v>270</v>
      </c>
    </row>
    <row r="95" spans="1:17">
      <c r="A95" s="8" t="s">
        <v>137</v>
      </c>
      <c r="B95" s="15">
        <f>'[1]20'!B97</f>
        <v>62</v>
      </c>
      <c r="C95" s="16">
        <f>'[1]20'!C97</f>
        <v>0</v>
      </c>
      <c r="D95" s="16">
        <f>'[1]20'!D97</f>
        <v>238</v>
      </c>
      <c r="E95" s="16">
        <f>'[1]20'!E97</f>
        <v>0</v>
      </c>
      <c r="F95" s="15">
        <f t="shared" si="17"/>
        <v>300</v>
      </c>
      <c r="G95" s="15">
        <f>'[1]20'!H97</f>
        <v>62</v>
      </c>
      <c r="H95" s="16">
        <f>'[1]20'!I97</f>
        <v>0</v>
      </c>
      <c r="I95" s="16">
        <f>'[1]20'!J97</f>
        <v>208</v>
      </c>
      <c r="J95" s="16">
        <f>'[1]20'!K97</f>
        <v>0</v>
      </c>
      <c r="K95" s="15">
        <f t="shared" si="15"/>
        <v>270</v>
      </c>
      <c r="L95" s="18">
        <f>frq!C95</f>
        <v>1</v>
      </c>
      <c r="M95" s="16">
        <f t="shared" si="11"/>
        <v>62</v>
      </c>
      <c r="N95" s="16">
        <f t="shared" si="12"/>
        <v>0</v>
      </c>
      <c r="O95" s="16">
        <f t="shared" si="13"/>
        <v>208</v>
      </c>
      <c r="P95" s="16">
        <f t="shared" si="14"/>
        <v>0</v>
      </c>
      <c r="Q95" s="17">
        <f t="shared" si="16"/>
        <v>270</v>
      </c>
    </row>
    <row r="96" spans="1:17">
      <c r="A96" s="8" t="s">
        <v>138</v>
      </c>
      <c r="B96" s="15">
        <f>'[1]20'!B98</f>
        <v>62</v>
      </c>
      <c r="C96" s="16">
        <f>'[1]20'!C98</f>
        <v>0</v>
      </c>
      <c r="D96" s="16">
        <f>'[1]20'!D98</f>
        <v>238</v>
      </c>
      <c r="E96" s="16">
        <f>'[1]20'!E98</f>
        <v>0</v>
      </c>
      <c r="F96" s="15">
        <f t="shared" si="17"/>
        <v>300</v>
      </c>
      <c r="G96" s="15">
        <f>'[1]20'!H98</f>
        <v>62</v>
      </c>
      <c r="H96" s="16">
        <f>'[1]20'!I98</f>
        <v>0</v>
      </c>
      <c r="I96" s="16">
        <f>'[1]20'!J98</f>
        <v>208</v>
      </c>
      <c r="J96" s="16">
        <f>'[1]20'!K98</f>
        <v>0</v>
      </c>
      <c r="K96" s="15">
        <f t="shared" si="15"/>
        <v>270</v>
      </c>
      <c r="L96" s="18">
        <f>frq!C96</f>
        <v>1</v>
      </c>
      <c r="M96" s="16">
        <f t="shared" si="11"/>
        <v>62</v>
      </c>
      <c r="N96" s="16">
        <f t="shared" si="12"/>
        <v>0</v>
      </c>
      <c r="O96" s="16">
        <f t="shared" si="13"/>
        <v>208</v>
      </c>
      <c r="P96" s="16">
        <f t="shared" si="14"/>
        <v>0</v>
      </c>
      <c r="Q96" s="17">
        <f t="shared" si="16"/>
        <v>270</v>
      </c>
    </row>
    <row r="97" spans="1:17">
      <c r="A97" s="8" t="s">
        <v>139</v>
      </c>
      <c r="B97" s="15">
        <f>'[1]20'!B99</f>
        <v>62</v>
      </c>
      <c r="C97" s="16">
        <f>'[1]20'!C99</f>
        <v>0</v>
      </c>
      <c r="D97" s="16">
        <f>'[1]20'!D99</f>
        <v>238</v>
      </c>
      <c r="E97" s="16">
        <f>'[1]20'!E99</f>
        <v>0</v>
      </c>
      <c r="F97" s="15">
        <f t="shared" si="17"/>
        <v>300</v>
      </c>
      <c r="G97" s="15">
        <f>'[1]20'!H99</f>
        <v>62</v>
      </c>
      <c r="H97" s="16">
        <f>'[1]20'!I99</f>
        <v>0</v>
      </c>
      <c r="I97" s="16">
        <f>'[1]20'!J99</f>
        <v>208</v>
      </c>
      <c r="J97" s="16">
        <f>'[1]20'!K99</f>
        <v>0</v>
      </c>
      <c r="K97" s="15">
        <f t="shared" si="15"/>
        <v>270</v>
      </c>
      <c r="L97" s="18">
        <f>frq!C97</f>
        <v>1</v>
      </c>
      <c r="M97" s="16">
        <f t="shared" si="11"/>
        <v>62</v>
      </c>
      <c r="N97" s="16">
        <f t="shared" si="12"/>
        <v>0</v>
      </c>
      <c r="O97" s="16">
        <f t="shared" si="13"/>
        <v>208</v>
      </c>
      <c r="P97" s="16">
        <f t="shared" si="14"/>
        <v>0</v>
      </c>
      <c r="Q97" s="17">
        <f t="shared" si="16"/>
        <v>270</v>
      </c>
    </row>
    <row r="98" spans="1:17">
      <c r="A98" s="8" t="s">
        <v>140</v>
      </c>
      <c r="B98" s="15">
        <f>'[1]20'!B100</f>
        <v>62</v>
      </c>
      <c r="C98" s="16">
        <f>'[1]20'!C100</f>
        <v>0</v>
      </c>
      <c r="D98" s="16">
        <f>'[1]20'!D100</f>
        <v>238</v>
      </c>
      <c r="E98" s="16">
        <f>'[1]20'!E100</f>
        <v>0</v>
      </c>
      <c r="F98" s="15">
        <f t="shared" si="17"/>
        <v>300</v>
      </c>
      <c r="G98" s="15">
        <f>'[1]20'!H100</f>
        <v>62</v>
      </c>
      <c r="H98" s="16">
        <f>'[1]20'!I100</f>
        <v>0</v>
      </c>
      <c r="I98" s="16">
        <f>'[1]20'!J100</f>
        <v>208</v>
      </c>
      <c r="J98" s="16">
        <f>'[1]20'!K100</f>
        <v>0</v>
      </c>
      <c r="K98" s="15">
        <f t="shared" si="15"/>
        <v>270</v>
      </c>
      <c r="L98" s="18">
        <f>frq!C98</f>
        <v>1</v>
      </c>
      <c r="M98" s="16">
        <f t="shared" si="11"/>
        <v>62</v>
      </c>
      <c r="N98" s="16">
        <f t="shared" si="12"/>
        <v>0</v>
      </c>
      <c r="O98" s="16">
        <f t="shared" si="13"/>
        <v>208</v>
      </c>
      <c r="P98" s="16">
        <f t="shared" si="14"/>
        <v>0</v>
      </c>
      <c r="Q98" s="17">
        <f t="shared" si="16"/>
        <v>270</v>
      </c>
    </row>
    <row r="99" spans="1:17">
      <c r="A99" s="8" t="s">
        <v>175</v>
      </c>
      <c r="B99" s="15">
        <f t="shared" ref="B99:Q99" si="18">SUM(B3:B98)/4000</f>
        <v>1.488</v>
      </c>
      <c r="C99" s="15">
        <f t="shared" si="18"/>
        <v>0</v>
      </c>
      <c r="D99" s="15">
        <f t="shared" si="18"/>
        <v>5.7469999999999999</v>
      </c>
      <c r="E99" s="15">
        <f t="shared" si="18"/>
        <v>0</v>
      </c>
      <c r="F99" s="15">
        <f t="shared" si="18"/>
        <v>7.2350000000000003</v>
      </c>
      <c r="G99" s="15">
        <f t="shared" si="18"/>
        <v>1.488</v>
      </c>
      <c r="H99" s="15">
        <f t="shared" si="18"/>
        <v>0</v>
      </c>
      <c r="I99" s="15">
        <f t="shared" si="18"/>
        <v>5.0380000000000003</v>
      </c>
      <c r="J99" s="15">
        <f t="shared" si="18"/>
        <v>0</v>
      </c>
      <c r="K99" s="15">
        <f t="shared" si="18"/>
        <v>6.5259999999999998</v>
      </c>
      <c r="L99" s="15">
        <f t="shared" si="18"/>
        <v>2.4E-2</v>
      </c>
      <c r="M99" s="15">
        <f t="shared" si="18"/>
        <v>1.488</v>
      </c>
      <c r="N99" s="15">
        <f t="shared" si="18"/>
        <v>0</v>
      </c>
      <c r="O99" s="15">
        <f t="shared" si="18"/>
        <v>5.0380000000000003</v>
      </c>
      <c r="P99" s="15">
        <f t="shared" si="18"/>
        <v>0</v>
      </c>
      <c r="Q99" s="15">
        <f t="shared" si="18"/>
        <v>6.5259999999999998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44671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6">
        <f>'[2]20'!B5</f>
        <v>59</v>
      </c>
      <c r="C3" s="197">
        <f>'[2]20'!C5</f>
        <v>27</v>
      </c>
      <c r="D3" s="197">
        <f>'[2]20'!D5</f>
        <v>0</v>
      </c>
      <c r="E3" s="197">
        <f>'[2]20'!E5</f>
        <v>0</v>
      </c>
      <c r="F3" s="15">
        <f>SUM(B3:E3)</f>
        <v>86</v>
      </c>
      <c r="G3" s="196">
        <f>'[2]20'!H5</f>
        <v>36</v>
      </c>
      <c r="H3" s="197">
        <f>'[2]20'!I5</f>
        <v>27</v>
      </c>
      <c r="I3" s="197">
        <f>'[2]20'!J5</f>
        <v>0</v>
      </c>
      <c r="J3" s="197">
        <f>'[2]20'!K5</f>
        <v>0</v>
      </c>
      <c r="K3" s="15">
        <f>SUM(G3:J3)</f>
        <v>63</v>
      </c>
      <c r="L3" s="18">
        <f>frq!C3</f>
        <v>1</v>
      </c>
      <c r="M3" s="167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27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62.6</v>
      </c>
      <c r="R3" s="18">
        <v>0.4</v>
      </c>
    </row>
    <row r="4" spans="1:18">
      <c r="A4" s="8" t="s">
        <v>46</v>
      </c>
      <c r="B4" s="196">
        <f>'[2]20'!B6</f>
        <v>59</v>
      </c>
      <c r="C4" s="197">
        <f>'[2]20'!C6</f>
        <v>27</v>
      </c>
      <c r="D4" s="197">
        <f>'[2]20'!D6</f>
        <v>0</v>
      </c>
      <c r="E4" s="197">
        <f>'[2]20'!E6</f>
        <v>0</v>
      </c>
      <c r="F4" s="15">
        <f>SUM(B4:E4)</f>
        <v>86</v>
      </c>
      <c r="G4" s="196">
        <f>'[2]20'!H6</f>
        <v>36</v>
      </c>
      <c r="H4" s="197">
        <f>'[2]20'!I6</f>
        <v>27</v>
      </c>
      <c r="I4" s="197">
        <f>'[2]20'!J6</f>
        <v>0</v>
      </c>
      <c r="J4" s="197">
        <f>'[2]20'!K6</f>
        <v>0</v>
      </c>
      <c r="K4" s="15">
        <f t="shared" ref="K4:K67" si="3">SUM(G4:J4)</f>
        <v>63</v>
      </c>
      <c r="L4" s="18">
        <f>frq!C4</f>
        <v>1</v>
      </c>
      <c r="M4" s="167">
        <f t="shared" ref="M4:M67" si="4">IF($L4=1,G4,IF(AND($L4=0.985,G4&gt;0.985*B4),B4*0.985,IF(AND($L4=0.965,G4&gt;0.965*B4),0.965*B4,G4)))-R4</f>
        <v>35.6</v>
      </c>
      <c r="N4" s="16">
        <f t="shared" si="0"/>
        <v>27</v>
      </c>
      <c r="O4" s="16">
        <f t="shared" si="1"/>
        <v>0</v>
      </c>
      <c r="P4" s="16">
        <f t="shared" si="2"/>
        <v>0</v>
      </c>
      <c r="Q4" s="17">
        <f t="shared" ref="Q4:Q67" si="5">SUM(M4:P4)</f>
        <v>62.6</v>
      </c>
      <c r="R4" s="18">
        <v>0.4</v>
      </c>
    </row>
    <row r="5" spans="1:18">
      <c r="A5" s="8" t="s">
        <v>47</v>
      </c>
      <c r="B5" s="196">
        <f>'[2]20'!B7</f>
        <v>59</v>
      </c>
      <c r="C5" s="197">
        <f>'[2]20'!C7</f>
        <v>27</v>
      </c>
      <c r="D5" s="197">
        <f>'[2]20'!D7</f>
        <v>0</v>
      </c>
      <c r="E5" s="197">
        <f>'[2]20'!E7</f>
        <v>0</v>
      </c>
      <c r="F5" s="15">
        <f t="shared" ref="F5:F68" si="6">SUM(B5:E5)</f>
        <v>86</v>
      </c>
      <c r="G5" s="196">
        <f>'[2]20'!H7</f>
        <v>36</v>
      </c>
      <c r="H5" s="197">
        <f>'[2]20'!I7</f>
        <v>27</v>
      </c>
      <c r="I5" s="197">
        <f>'[2]20'!J7</f>
        <v>0</v>
      </c>
      <c r="J5" s="197">
        <f>'[2]20'!K7</f>
        <v>0</v>
      </c>
      <c r="K5" s="15">
        <f t="shared" si="3"/>
        <v>63</v>
      </c>
      <c r="L5" s="18">
        <f>frq!C5</f>
        <v>1</v>
      </c>
      <c r="M5" s="167">
        <f t="shared" si="4"/>
        <v>35.6</v>
      </c>
      <c r="N5" s="16">
        <f t="shared" si="0"/>
        <v>27</v>
      </c>
      <c r="O5" s="16">
        <f t="shared" si="1"/>
        <v>0</v>
      </c>
      <c r="P5" s="16">
        <f t="shared" si="2"/>
        <v>0</v>
      </c>
      <c r="Q5" s="17">
        <f t="shared" si="5"/>
        <v>62.6</v>
      </c>
      <c r="R5" s="18">
        <v>0.4</v>
      </c>
    </row>
    <row r="6" spans="1:18">
      <c r="A6" s="8" t="s">
        <v>48</v>
      </c>
      <c r="B6" s="196">
        <f>'[2]20'!B8</f>
        <v>59</v>
      </c>
      <c r="C6" s="197">
        <f>'[2]20'!C8</f>
        <v>27</v>
      </c>
      <c r="D6" s="197">
        <f>'[2]20'!D8</f>
        <v>0</v>
      </c>
      <c r="E6" s="197">
        <f>'[2]20'!E8</f>
        <v>0</v>
      </c>
      <c r="F6" s="15">
        <f t="shared" si="6"/>
        <v>86</v>
      </c>
      <c r="G6" s="196">
        <f>'[2]20'!H8</f>
        <v>36</v>
      </c>
      <c r="H6" s="197">
        <f>'[2]20'!I8</f>
        <v>27</v>
      </c>
      <c r="I6" s="197">
        <f>'[2]20'!J8</f>
        <v>0</v>
      </c>
      <c r="J6" s="197">
        <f>'[2]20'!K8</f>
        <v>0</v>
      </c>
      <c r="K6" s="15">
        <f t="shared" si="3"/>
        <v>63</v>
      </c>
      <c r="L6" s="18">
        <f>frq!C6</f>
        <v>1</v>
      </c>
      <c r="M6" s="167">
        <f t="shared" si="4"/>
        <v>35.6</v>
      </c>
      <c r="N6" s="16">
        <f t="shared" si="0"/>
        <v>27</v>
      </c>
      <c r="O6" s="16">
        <f t="shared" si="1"/>
        <v>0</v>
      </c>
      <c r="P6" s="16">
        <f t="shared" si="2"/>
        <v>0</v>
      </c>
      <c r="Q6" s="17">
        <f t="shared" si="5"/>
        <v>62.6</v>
      </c>
      <c r="R6" s="18">
        <v>0.4</v>
      </c>
    </row>
    <row r="7" spans="1:18">
      <c r="A7" s="8" t="s">
        <v>49</v>
      </c>
      <c r="B7" s="196">
        <f>'[2]20'!B9</f>
        <v>59</v>
      </c>
      <c r="C7" s="197">
        <f>'[2]20'!C9</f>
        <v>27</v>
      </c>
      <c r="D7" s="197">
        <f>'[2]20'!D9</f>
        <v>0</v>
      </c>
      <c r="E7" s="197">
        <f>'[2]20'!E9</f>
        <v>0</v>
      </c>
      <c r="F7" s="15">
        <f t="shared" si="6"/>
        <v>86</v>
      </c>
      <c r="G7" s="196">
        <f>'[2]20'!H9</f>
        <v>36</v>
      </c>
      <c r="H7" s="197">
        <f>'[2]20'!I9</f>
        <v>27</v>
      </c>
      <c r="I7" s="197">
        <f>'[2]20'!J9</f>
        <v>0</v>
      </c>
      <c r="J7" s="197">
        <f>'[2]20'!K9</f>
        <v>0</v>
      </c>
      <c r="K7" s="15">
        <f t="shared" si="3"/>
        <v>63</v>
      </c>
      <c r="L7" s="18">
        <f>frq!C7</f>
        <v>1</v>
      </c>
      <c r="M7" s="167">
        <f t="shared" si="4"/>
        <v>35.6</v>
      </c>
      <c r="N7" s="16">
        <f t="shared" si="0"/>
        <v>27</v>
      </c>
      <c r="O7" s="16">
        <f t="shared" si="1"/>
        <v>0</v>
      </c>
      <c r="P7" s="16">
        <f t="shared" si="2"/>
        <v>0</v>
      </c>
      <c r="Q7" s="17">
        <f t="shared" si="5"/>
        <v>62.6</v>
      </c>
      <c r="R7" s="18">
        <v>0.4</v>
      </c>
    </row>
    <row r="8" spans="1:18">
      <c r="A8" s="8" t="s">
        <v>50</v>
      </c>
      <c r="B8" s="196">
        <f>'[2]20'!B10</f>
        <v>59</v>
      </c>
      <c r="C8" s="197">
        <f>'[2]20'!C10</f>
        <v>27</v>
      </c>
      <c r="D8" s="197">
        <f>'[2]20'!D10</f>
        <v>0</v>
      </c>
      <c r="E8" s="197">
        <f>'[2]20'!E10</f>
        <v>0</v>
      </c>
      <c r="F8" s="15">
        <f t="shared" si="6"/>
        <v>86</v>
      </c>
      <c r="G8" s="196">
        <f>'[2]20'!H10</f>
        <v>36</v>
      </c>
      <c r="H8" s="197">
        <f>'[2]20'!I10</f>
        <v>27</v>
      </c>
      <c r="I8" s="197">
        <f>'[2]20'!J10</f>
        <v>0</v>
      </c>
      <c r="J8" s="197">
        <f>'[2]20'!K10</f>
        <v>0</v>
      </c>
      <c r="K8" s="15">
        <f t="shared" si="3"/>
        <v>63</v>
      </c>
      <c r="L8" s="18">
        <f>frq!C8</f>
        <v>1</v>
      </c>
      <c r="M8" s="167">
        <f t="shared" si="4"/>
        <v>35.6</v>
      </c>
      <c r="N8" s="16">
        <f t="shared" si="0"/>
        <v>27</v>
      </c>
      <c r="O8" s="16">
        <f t="shared" si="1"/>
        <v>0</v>
      </c>
      <c r="P8" s="16">
        <f t="shared" si="2"/>
        <v>0</v>
      </c>
      <c r="Q8" s="17">
        <f t="shared" si="5"/>
        <v>62.6</v>
      </c>
      <c r="R8" s="18">
        <v>0.4</v>
      </c>
    </row>
    <row r="9" spans="1:18">
      <c r="A9" s="8" t="s">
        <v>51</v>
      </c>
      <c r="B9" s="196">
        <f>'[2]20'!B11</f>
        <v>59</v>
      </c>
      <c r="C9" s="197">
        <f>'[2]20'!C11</f>
        <v>27</v>
      </c>
      <c r="D9" s="197">
        <f>'[2]20'!D11</f>
        <v>0</v>
      </c>
      <c r="E9" s="197">
        <f>'[2]20'!E11</f>
        <v>0</v>
      </c>
      <c r="F9" s="15">
        <f t="shared" si="6"/>
        <v>86</v>
      </c>
      <c r="G9" s="196">
        <f>'[2]20'!H11</f>
        <v>36</v>
      </c>
      <c r="H9" s="197">
        <f>'[2]20'!I11</f>
        <v>27</v>
      </c>
      <c r="I9" s="197">
        <f>'[2]20'!J11</f>
        <v>0</v>
      </c>
      <c r="J9" s="197">
        <f>'[2]20'!K11</f>
        <v>0</v>
      </c>
      <c r="K9" s="15">
        <f t="shared" si="3"/>
        <v>63</v>
      </c>
      <c r="L9" s="18">
        <f>frq!C9</f>
        <v>1</v>
      </c>
      <c r="M9" s="167">
        <f t="shared" si="4"/>
        <v>35.6</v>
      </c>
      <c r="N9" s="16">
        <f t="shared" si="0"/>
        <v>27</v>
      </c>
      <c r="O9" s="16">
        <f t="shared" si="1"/>
        <v>0</v>
      </c>
      <c r="P9" s="16">
        <f t="shared" si="2"/>
        <v>0</v>
      </c>
      <c r="Q9" s="17">
        <f t="shared" si="5"/>
        <v>62.6</v>
      </c>
      <c r="R9" s="18">
        <v>0.4</v>
      </c>
    </row>
    <row r="10" spans="1:18">
      <c r="A10" s="8" t="s">
        <v>52</v>
      </c>
      <c r="B10" s="196">
        <f>'[2]20'!B12</f>
        <v>59</v>
      </c>
      <c r="C10" s="197">
        <f>'[2]20'!C12</f>
        <v>27</v>
      </c>
      <c r="D10" s="197">
        <f>'[2]20'!D12</f>
        <v>0</v>
      </c>
      <c r="E10" s="197">
        <f>'[2]20'!E12</f>
        <v>0</v>
      </c>
      <c r="F10" s="15">
        <f t="shared" si="6"/>
        <v>86</v>
      </c>
      <c r="G10" s="196">
        <f>'[2]20'!H12</f>
        <v>36</v>
      </c>
      <c r="H10" s="197">
        <f>'[2]20'!I12</f>
        <v>27</v>
      </c>
      <c r="I10" s="197">
        <f>'[2]20'!J12</f>
        <v>0</v>
      </c>
      <c r="J10" s="197">
        <f>'[2]20'!K12</f>
        <v>0</v>
      </c>
      <c r="K10" s="15">
        <f t="shared" si="3"/>
        <v>63</v>
      </c>
      <c r="L10" s="18">
        <f>frq!C10</f>
        <v>1</v>
      </c>
      <c r="M10" s="167">
        <f t="shared" si="4"/>
        <v>35.6</v>
      </c>
      <c r="N10" s="16">
        <f t="shared" si="0"/>
        <v>27</v>
      </c>
      <c r="O10" s="16">
        <f t="shared" si="1"/>
        <v>0</v>
      </c>
      <c r="P10" s="16">
        <f t="shared" si="2"/>
        <v>0</v>
      </c>
      <c r="Q10" s="17">
        <f t="shared" si="5"/>
        <v>62.6</v>
      </c>
      <c r="R10" s="18">
        <v>0.4</v>
      </c>
    </row>
    <row r="11" spans="1:18">
      <c r="A11" s="8" t="s">
        <v>53</v>
      </c>
      <c r="B11" s="196">
        <f>'[2]20'!B13</f>
        <v>59</v>
      </c>
      <c r="C11" s="197">
        <f>'[2]20'!C13</f>
        <v>27</v>
      </c>
      <c r="D11" s="197">
        <f>'[2]20'!D13</f>
        <v>0</v>
      </c>
      <c r="E11" s="197">
        <f>'[2]20'!E13</f>
        <v>0</v>
      </c>
      <c r="F11" s="15">
        <f t="shared" si="6"/>
        <v>86</v>
      </c>
      <c r="G11" s="196">
        <f>'[2]20'!H13</f>
        <v>36</v>
      </c>
      <c r="H11" s="197">
        <f>'[2]20'!I13</f>
        <v>27</v>
      </c>
      <c r="I11" s="197">
        <f>'[2]20'!J13</f>
        <v>0</v>
      </c>
      <c r="J11" s="197">
        <f>'[2]20'!K13</f>
        <v>0</v>
      </c>
      <c r="K11" s="15">
        <f t="shared" si="3"/>
        <v>63</v>
      </c>
      <c r="L11" s="18">
        <f>frq!C11</f>
        <v>1</v>
      </c>
      <c r="M11" s="167">
        <f t="shared" si="4"/>
        <v>35.6</v>
      </c>
      <c r="N11" s="16">
        <f t="shared" si="0"/>
        <v>27</v>
      </c>
      <c r="O11" s="16">
        <f t="shared" si="1"/>
        <v>0</v>
      </c>
      <c r="P11" s="16">
        <f t="shared" si="2"/>
        <v>0</v>
      </c>
      <c r="Q11" s="17">
        <f t="shared" si="5"/>
        <v>62.6</v>
      </c>
      <c r="R11" s="18">
        <v>0.4</v>
      </c>
    </row>
    <row r="12" spans="1:18">
      <c r="A12" s="8" t="s">
        <v>54</v>
      </c>
      <c r="B12" s="196">
        <f>'[2]20'!B14</f>
        <v>59</v>
      </c>
      <c r="C12" s="197">
        <f>'[2]20'!C14</f>
        <v>27</v>
      </c>
      <c r="D12" s="197">
        <f>'[2]20'!D14</f>
        <v>0</v>
      </c>
      <c r="E12" s="197">
        <f>'[2]20'!E14</f>
        <v>0</v>
      </c>
      <c r="F12" s="15">
        <f t="shared" si="6"/>
        <v>86</v>
      </c>
      <c r="G12" s="196">
        <f>'[2]20'!H14</f>
        <v>36</v>
      </c>
      <c r="H12" s="197">
        <f>'[2]20'!I14</f>
        <v>27</v>
      </c>
      <c r="I12" s="197">
        <f>'[2]20'!J14</f>
        <v>0</v>
      </c>
      <c r="J12" s="197">
        <f>'[2]20'!K14</f>
        <v>0</v>
      </c>
      <c r="K12" s="15">
        <f t="shared" si="3"/>
        <v>63</v>
      </c>
      <c r="L12" s="18">
        <f>frq!C12</f>
        <v>1</v>
      </c>
      <c r="M12" s="167">
        <f t="shared" si="4"/>
        <v>35.6</v>
      </c>
      <c r="N12" s="16">
        <f t="shared" si="0"/>
        <v>27</v>
      </c>
      <c r="O12" s="16">
        <f t="shared" si="1"/>
        <v>0</v>
      </c>
      <c r="P12" s="16">
        <f t="shared" si="2"/>
        <v>0</v>
      </c>
      <c r="Q12" s="17">
        <f t="shared" si="5"/>
        <v>62.6</v>
      </c>
      <c r="R12" s="18">
        <v>0.4</v>
      </c>
    </row>
    <row r="13" spans="1:18">
      <c r="A13" s="8" t="s">
        <v>55</v>
      </c>
      <c r="B13" s="196">
        <f>'[2]20'!B15</f>
        <v>59</v>
      </c>
      <c r="C13" s="197">
        <f>'[2]20'!C15</f>
        <v>27</v>
      </c>
      <c r="D13" s="197">
        <f>'[2]20'!D15</f>
        <v>0</v>
      </c>
      <c r="E13" s="197">
        <f>'[2]20'!E15</f>
        <v>0</v>
      </c>
      <c r="F13" s="15">
        <f t="shared" si="6"/>
        <v>86</v>
      </c>
      <c r="G13" s="196">
        <f>'[2]20'!H15</f>
        <v>36</v>
      </c>
      <c r="H13" s="197">
        <f>'[2]20'!I15</f>
        <v>27</v>
      </c>
      <c r="I13" s="197">
        <f>'[2]20'!J15</f>
        <v>0</v>
      </c>
      <c r="J13" s="197">
        <f>'[2]20'!K15</f>
        <v>0</v>
      </c>
      <c r="K13" s="15">
        <f t="shared" si="3"/>
        <v>63</v>
      </c>
      <c r="L13" s="18">
        <f>frq!C13</f>
        <v>1</v>
      </c>
      <c r="M13" s="167">
        <f t="shared" si="4"/>
        <v>35.6</v>
      </c>
      <c r="N13" s="16">
        <f t="shared" si="0"/>
        <v>27</v>
      </c>
      <c r="O13" s="16">
        <f t="shared" si="1"/>
        <v>0</v>
      </c>
      <c r="P13" s="16">
        <f t="shared" si="2"/>
        <v>0</v>
      </c>
      <c r="Q13" s="17">
        <f t="shared" si="5"/>
        <v>62.6</v>
      </c>
      <c r="R13" s="18">
        <v>0.4</v>
      </c>
    </row>
    <row r="14" spans="1:18">
      <c r="A14" s="8" t="s">
        <v>56</v>
      </c>
      <c r="B14" s="196">
        <f>'[2]20'!B16</f>
        <v>59</v>
      </c>
      <c r="C14" s="197">
        <f>'[2]20'!C16</f>
        <v>27</v>
      </c>
      <c r="D14" s="197">
        <f>'[2]20'!D16</f>
        <v>0</v>
      </c>
      <c r="E14" s="197">
        <f>'[2]20'!E16</f>
        <v>0</v>
      </c>
      <c r="F14" s="15">
        <f t="shared" si="6"/>
        <v>86</v>
      </c>
      <c r="G14" s="196">
        <f>'[2]20'!H16</f>
        <v>36</v>
      </c>
      <c r="H14" s="197">
        <f>'[2]20'!I16</f>
        <v>27</v>
      </c>
      <c r="I14" s="197">
        <f>'[2]20'!J16</f>
        <v>0</v>
      </c>
      <c r="J14" s="197">
        <f>'[2]20'!K16</f>
        <v>0</v>
      </c>
      <c r="K14" s="15">
        <f t="shared" si="3"/>
        <v>63</v>
      </c>
      <c r="L14" s="18">
        <f>frq!C14</f>
        <v>1</v>
      </c>
      <c r="M14" s="167">
        <f t="shared" si="4"/>
        <v>35.6</v>
      </c>
      <c r="N14" s="16">
        <f t="shared" si="0"/>
        <v>27</v>
      </c>
      <c r="O14" s="16">
        <f t="shared" si="1"/>
        <v>0</v>
      </c>
      <c r="P14" s="16">
        <f t="shared" si="2"/>
        <v>0</v>
      </c>
      <c r="Q14" s="17">
        <f t="shared" si="5"/>
        <v>62.6</v>
      </c>
      <c r="R14" s="18">
        <v>0.4</v>
      </c>
    </row>
    <row r="15" spans="1:18">
      <c r="A15" s="8" t="s">
        <v>57</v>
      </c>
      <c r="B15" s="196">
        <f>'[2]20'!B17</f>
        <v>59</v>
      </c>
      <c r="C15" s="197">
        <f>'[2]20'!C17</f>
        <v>27</v>
      </c>
      <c r="D15" s="197">
        <f>'[2]20'!D17</f>
        <v>0</v>
      </c>
      <c r="E15" s="197">
        <f>'[2]20'!E17</f>
        <v>0</v>
      </c>
      <c r="F15" s="15">
        <f t="shared" si="6"/>
        <v>86</v>
      </c>
      <c r="G15" s="196">
        <f>'[2]20'!H17</f>
        <v>36</v>
      </c>
      <c r="H15" s="197">
        <f>'[2]20'!I17</f>
        <v>27</v>
      </c>
      <c r="I15" s="197">
        <f>'[2]20'!J17</f>
        <v>0</v>
      </c>
      <c r="J15" s="197">
        <f>'[2]20'!K17</f>
        <v>0</v>
      </c>
      <c r="K15" s="15">
        <f t="shared" si="3"/>
        <v>63</v>
      </c>
      <c r="L15" s="18">
        <f>frq!C15</f>
        <v>1</v>
      </c>
      <c r="M15" s="167">
        <f t="shared" si="4"/>
        <v>35.6</v>
      </c>
      <c r="N15" s="16">
        <f t="shared" si="0"/>
        <v>27</v>
      </c>
      <c r="O15" s="16">
        <f t="shared" si="1"/>
        <v>0</v>
      </c>
      <c r="P15" s="16">
        <f t="shared" si="2"/>
        <v>0</v>
      </c>
      <c r="Q15" s="17">
        <f t="shared" si="5"/>
        <v>62.6</v>
      </c>
      <c r="R15" s="18">
        <v>0.4</v>
      </c>
    </row>
    <row r="16" spans="1:18">
      <c r="A16" s="8" t="s">
        <v>58</v>
      </c>
      <c r="B16" s="196">
        <f>'[2]20'!B18</f>
        <v>59</v>
      </c>
      <c r="C16" s="197">
        <f>'[2]20'!C18</f>
        <v>27</v>
      </c>
      <c r="D16" s="197">
        <f>'[2]20'!D18</f>
        <v>0</v>
      </c>
      <c r="E16" s="197">
        <f>'[2]20'!E18</f>
        <v>0</v>
      </c>
      <c r="F16" s="15">
        <f t="shared" si="6"/>
        <v>86</v>
      </c>
      <c r="G16" s="196">
        <f>'[2]20'!H18</f>
        <v>36</v>
      </c>
      <c r="H16" s="197">
        <f>'[2]20'!I18</f>
        <v>27</v>
      </c>
      <c r="I16" s="197">
        <f>'[2]20'!J18</f>
        <v>0</v>
      </c>
      <c r="J16" s="197">
        <f>'[2]20'!K18</f>
        <v>0</v>
      </c>
      <c r="K16" s="15">
        <f t="shared" si="3"/>
        <v>63</v>
      </c>
      <c r="L16" s="18">
        <f>frq!C16</f>
        <v>1</v>
      </c>
      <c r="M16" s="167">
        <f t="shared" si="4"/>
        <v>35.6</v>
      </c>
      <c r="N16" s="16">
        <f t="shared" si="0"/>
        <v>27</v>
      </c>
      <c r="O16" s="16">
        <f t="shared" si="1"/>
        <v>0</v>
      </c>
      <c r="P16" s="16">
        <f t="shared" si="2"/>
        <v>0</v>
      </c>
      <c r="Q16" s="17">
        <f t="shared" si="5"/>
        <v>62.6</v>
      </c>
      <c r="R16" s="18">
        <v>0.4</v>
      </c>
    </row>
    <row r="17" spans="1:18">
      <c r="A17" s="8" t="s">
        <v>59</v>
      </c>
      <c r="B17" s="196">
        <f>'[2]20'!B19</f>
        <v>59</v>
      </c>
      <c r="C17" s="197">
        <f>'[2]20'!C19</f>
        <v>27</v>
      </c>
      <c r="D17" s="197">
        <f>'[2]20'!D19</f>
        <v>0</v>
      </c>
      <c r="E17" s="197">
        <f>'[2]20'!E19</f>
        <v>0</v>
      </c>
      <c r="F17" s="15">
        <f t="shared" si="6"/>
        <v>86</v>
      </c>
      <c r="G17" s="196">
        <f>'[2]20'!H19</f>
        <v>59</v>
      </c>
      <c r="H17" s="197">
        <f>'[2]20'!I19</f>
        <v>0</v>
      </c>
      <c r="I17" s="197">
        <f>'[2]20'!J19</f>
        <v>0</v>
      </c>
      <c r="J17" s="197">
        <f>'[2]20'!K19</f>
        <v>0</v>
      </c>
      <c r="K17" s="15">
        <f t="shared" si="3"/>
        <v>59</v>
      </c>
      <c r="L17" s="18">
        <f>frq!C17</f>
        <v>1</v>
      </c>
      <c r="M17" s="167">
        <f t="shared" si="4"/>
        <v>58.6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58.6</v>
      </c>
      <c r="R17" s="18">
        <v>0.4</v>
      </c>
    </row>
    <row r="18" spans="1:18">
      <c r="A18" s="8" t="s">
        <v>60</v>
      </c>
      <c r="B18" s="196">
        <f>'[2]20'!B20</f>
        <v>70</v>
      </c>
      <c r="C18" s="197">
        <f>'[2]20'!C20</f>
        <v>0</v>
      </c>
      <c r="D18" s="197">
        <f>'[2]20'!D20</f>
        <v>0</v>
      </c>
      <c r="E18" s="197">
        <f>'[2]20'!E20</f>
        <v>0</v>
      </c>
      <c r="F18" s="15">
        <f t="shared" si="6"/>
        <v>70</v>
      </c>
      <c r="G18" s="196">
        <f>'[2]20'!H20</f>
        <v>70</v>
      </c>
      <c r="H18" s="197">
        <f>'[2]20'!I20</f>
        <v>0</v>
      </c>
      <c r="I18" s="197">
        <f>'[2]20'!J20</f>
        <v>0</v>
      </c>
      <c r="J18" s="197">
        <f>'[2]20'!K20</f>
        <v>0</v>
      </c>
      <c r="K18" s="15">
        <f t="shared" si="3"/>
        <v>70</v>
      </c>
      <c r="L18" s="18">
        <f>frq!C18</f>
        <v>1</v>
      </c>
      <c r="M18" s="167">
        <f t="shared" si="4"/>
        <v>69.599999999999994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69.599999999999994</v>
      </c>
      <c r="R18" s="18">
        <v>0.4</v>
      </c>
    </row>
    <row r="19" spans="1:18">
      <c r="A19" s="8" t="s">
        <v>61</v>
      </c>
      <c r="B19" s="196">
        <f>'[2]20'!B21</f>
        <v>70</v>
      </c>
      <c r="C19" s="197">
        <f>'[2]20'!C21</f>
        <v>0</v>
      </c>
      <c r="D19" s="197">
        <f>'[2]20'!D21</f>
        <v>0</v>
      </c>
      <c r="E19" s="197">
        <f>'[2]20'!E21</f>
        <v>0</v>
      </c>
      <c r="F19" s="15">
        <f t="shared" si="6"/>
        <v>70</v>
      </c>
      <c r="G19" s="196">
        <f>'[2]20'!H21</f>
        <v>70</v>
      </c>
      <c r="H19" s="197">
        <f>'[2]20'!I21</f>
        <v>0</v>
      </c>
      <c r="I19" s="197">
        <f>'[2]20'!J21</f>
        <v>0</v>
      </c>
      <c r="J19" s="197">
        <f>'[2]20'!K21</f>
        <v>0</v>
      </c>
      <c r="K19" s="15">
        <f t="shared" si="3"/>
        <v>70</v>
      </c>
      <c r="L19" s="18">
        <f>frq!C19</f>
        <v>1</v>
      </c>
      <c r="M19" s="167">
        <f t="shared" si="4"/>
        <v>69.599999999999994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69.599999999999994</v>
      </c>
      <c r="R19" s="18">
        <v>0.4</v>
      </c>
    </row>
    <row r="20" spans="1:18">
      <c r="A20" s="8" t="s">
        <v>62</v>
      </c>
      <c r="B20" s="196">
        <f>'[2]20'!B22</f>
        <v>70</v>
      </c>
      <c r="C20" s="197">
        <f>'[2]20'!C22</f>
        <v>0</v>
      </c>
      <c r="D20" s="197">
        <f>'[2]20'!D22</f>
        <v>0</v>
      </c>
      <c r="E20" s="197">
        <f>'[2]20'!E22</f>
        <v>0</v>
      </c>
      <c r="F20" s="15">
        <f t="shared" si="6"/>
        <v>70</v>
      </c>
      <c r="G20" s="196">
        <f>'[2]20'!H22</f>
        <v>70</v>
      </c>
      <c r="H20" s="197">
        <f>'[2]20'!I22</f>
        <v>0</v>
      </c>
      <c r="I20" s="197">
        <f>'[2]20'!J22</f>
        <v>0</v>
      </c>
      <c r="J20" s="197">
        <f>'[2]20'!K22</f>
        <v>0</v>
      </c>
      <c r="K20" s="15">
        <f t="shared" si="3"/>
        <v>70</v>
      </c>
      <c r="L20" s="18">
        <f>frq!C20</f>
        <v>1</v>
      </c>
      <c r="M20" s="167">
        <f t="shared" si="4"/>
        <v>69.599999999999994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69.599999999999994</v>
      </c>
      <c r="R20" s="18">
        <v>0.4</v>
      </c>
    </row>
    <row r="21" spans="1:18">
      <c r="A21" s="8" t="s">
        <v>63</v>
      </c>
      <c r="B21" s="196">
        <f>'[2]20'!B23</f>
        <v>70</v>
      </c>
      <c r="C21" s="197">
        <f>'[2]20'!C23</f>
        <v>0</v>
      </c>
      <c r="D21" s="197">
        <f>'[2]20'!D23</f>
        <v>0</v>
      </c>
      <c r="E21" s="197">
        <f>'[2]20'!E23</f>
        <v>0</v>
      </c>
      <c r="F21" s="15">
        <f t="shared" si="6"/>
        <v>70</v>
      </c>
      <c r="G21" s="196">
        <f>'[2]20'!H23</f>
        <v>70</v>
      </c>
      <c r="H21" s="197">
        <f>'[2]20'!I23</f>
        <v>0</v>
      </c>
      <c r="I21" s="197">
        <f>'[2]20'!J23</f>
        <v>0</v>
      </c>
      <c r="J21" s="197">
        <f>'[2]20'!K23</f>
        <v>0</v>
      </c>
      <c r="K21" s="15">
        <f t="shared" si="3"/>
        <v>70</v>
      </c>
      <c r="L21" s="18">
        <f>frq!C21</f>
        <v>1</v>
      </c>
      <c r="M21" s="167">
        <f t="shared" si="4"/>
        <v>69.599999999999994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69.599999999999994</v>
      </c>
      <c r="R21" s="18">
        <v>0.4</v>
      </c>
    </row>
    <row r="22" spans="1:18">
      <c r="A22" s="8" t="s">
        <v>64</v>
      </c>
      <c r="B22" s="196">
        <f>'[2]20'!B24</f>
        <v>70</v>
      </c>
      <c r="C22" s="197">
        <f>'[2]20'!C24</f>
        <v>0</v>
      </c>
      <c r="D22" s="197">
        <f>'[2]20'!D24</f>
        <v>0</v>
      </c>
      <c r="E22" s="197">
        <f>'[2]20'!E24</f>
        <v>0</v>
      </c>
      <c r="F22" s="15">
        <f t="shared" si="6"/>
        <v>70</v>
      </c>
      <c r="G22" s="196">
        <f>'[2]20'!H24</f>
        <v>70</v>
      </c>
      <c r="H22" s="197">
        <f>'[2]20'!I24</f>
        <v>0</v>
      </c>
      <c r="I22" s="197">
        <f>'[2]20'!J24</f>
        <v>0</v>
      </c>
      <c r="J22" s="197">
        <f>'[2]20'!K24</f>
        <v>0</v>
      </c>
      <c r="K22" s="15">
        <f t="shared" si="3"/>
        <v>70</v>
      </c>
      <c r="L22" s="18">
        <f>frq!C22</f>
        <v>1</v>
      </c>
      <c r="M22" s="167">
        <f t="shared" si="4"/>
        <v>69.599999999999994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69.599999999999994</v>
      </c>
      <c r="R22" s="18">
        <v>0.4</v>
      </c>
    </row>
    <row r="23" spans="1:18">
      <c r="A23" s="8" t="s">
        <v>65</v>
      </c>
      <c r="B23" s="196">
        <f>'[2]20'!B25</f>
        <v>70</v>
      </c>
      <c r="C23" s="197">
        <f>'[2]20'!C25</f>
        <v>0</v>
      </c>
      <c r="D23" s="197">
        <f>'[2]20'!D25</f>
        <v>0</v>
      </c>
      <c r="E23" s="197">
        <f>'[2]20'!E25</f>
        <v>0</v>
      </c>
      <c r="F23" s="15">
        <f t="shared" si="6"/>
        <v>70</v>
      </c>
      <c r="G23" s="196">
        <f>'[2]20'!H25</f>
        <v>70</v>
      </c>
      <c r="H23" s="197">
        <f>'[2]20'!I25</f>
        <v>0</v>
      </c>
      <c r="I23" s="197">
        <f>'[2]20'!J25</f>
        <v>0</v>
      </c>
      <c r="J23" s="197">
        <f>'[2]20'!K25</f>
        <v>0</v>
      </c>
      <c r="K23" s="15">
        <f t="shared" si="3"/>
        <v>70</v>
      </c>
      <c r="L23" s="18">
        <f>frq!C23</f>
        <v>1</v>
      </c>
      <c r="M23" s="167">
        <f t="shared" si="4"/>
        <v>69.599999999999994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69.599999999999994</v>
      </c>
      <c r="R23" s="18">
        <v>0.4</v>
      </c>
    </row>
    <row r="24" spans="1:18">
      <c r="A24" s="8" t="s">
        <v>66</v>
      </c>
      <c r="B24" s="196">
        <f>'[2]20'!B26</f>
        <v>80</v>
      </c>
      <c r="C24" s="197">
        <f>'[2]20'!C26</f>
        <v>0</v>
      </c>
      <c r="D24" s="197">
        <f>'[2]20'!D26</f>
        <v>0</v>
      </c>
      <c r="E24" s="197">
        <f>'[2]20'!E26</f>
        <v>0</v>
      </c>
      <c r="F24" s="15">
        <f t="shared" si="6"/>
        <v>80</v>
      </c>
      <c r="G24" s="196">
        <f>'[2]20'!H26</f>
        <v>70</v>
      </c>
      <c r="H24" s="197">
        <f>'[2]20'!I26</f>
        <v>0</v>
      </c>
      <c r="I24" s="197">
        <f>'[2]20'!J26</f>
        <v>0</v>
      </c>
      <c r="J24" s="197">
        <f>'[2]20'!K26</f>
        <v>0</v>
      </c>
      <c r="K24" s="15">
        <f t="shared" si="3"/>
        <v>70</v>
      </c>
      <c r="L24" s="18">
        <f>frq!C24</f>
        <v>1</v>
      </c>
      <c r="M24" s="167">
        <f t="shared" si="4"/>
        <v>69.599999999999994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69.599999999999994</v>
      </c>
      <c r="R24" s="18">
        <v>0.4</v>
      </c>
    </row>
    <row r="25" spans="1:18">
      <c r="A25" s="8" t="s">
        <v>67</v>
      </c>
      <c r="B25" s="196">
        <f>'[2]20'!B27</f>
        <v>80</v>
      </c>
      <c r="C25" s="197">
        <f>'[2]20'!C27</f>
        <v>0</v>
      </c>
      <c r="D25" s="197">
        <f>'[2]20'!D27</f>
        <v>0</v>
      </c>
      <c r="E25" s="197">
        <f>'[2]20'!E27</f>
        <v>0</v>
      </c>
      <c r="F25" s="15">
        <f t="shared" si="6"/>
        <v>80</v>
      </c>
      <c r="G25" s="196">
        <f>'[2]20'!H27</f>
        <v>70</v>
      </c>
      <c r="H25" s="197">
        <f>'[2]20'!I27</f>
        <v>0</v>
      </c>
      <c r="I25" s="197">
        <f>'[2]20'!J27</f>
        <v>0</v>
      </c>
      <c r="J25" s="197">
        <f>'[2]20'!K27</f>
        <v>0</v>
      </c>
      <c r="K25" s="15">
        <f t="shared" si="3"/>
        <v>70</v>
      </c>
      <c r="L25" s="18">
        <f>frq!C25</f>
        <v>1</v>
      </c>
      <c r="M25" s="167">
        <f t="shared" si="4"/>
        <v>69.599999999999994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69.599999999999994</v>
      </c>
      <c r="R25" s="18">
        <v>0.4</v>
      </c>
    </row>
    <row r="26" spans="1:18">
      <c r="A26" s="8" t="s">
        <v>68</v>
      </c>
      <c r="B26" s="196">
        <f>'[2]20'!B28</f>
        <v>80</v>
      </c>
      <c r="C26" s="197">
        <f>'[2]20'!C28</f>
        <v>0</v>
      </c>
      <c r="D26" s="197">
        <f>'[2]20'!D28</f>
        <v>0</v>
      </c>
      <c r="E26" s="197">
        <f>'[2]20'!E28</f>
        <v>0</v>
      </c>
      <c r="F26" s="15">
        <f t="shared" si="6"/>
        <v>80</v>
      </c>
      <c r="G26" s="196">
        <f>'[2]20'!H28</f>
        <v>72</v>
      </c>
      <c r="H26" s="197">
        <f>'[2]20'!I28</f>
        <v>0</v>
      </c>
      <c r="I26" s="197">
        <f>'[2]20'!J28</f>
        <v>0</v>
      </c>
      <c r="J26" s="197">
        <f>'[2]20'!K28</f>
        <v>0</v>
      </c>
      <c r="K26" s="15">
        <f t="shared" si="3"/>
        <v>72</v>
      </c>
      <c r="L26" s="18">
        <f>frq!C26</f>
        <v>1</v>
      </c>
      <c r="M26" s="167">
        <f t="shared" si="4"/>
        <v>71.599999999999994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71.599999999999994</v>
      </c>
      <c r="R26" s="18">
        <v>0.4</v>
      </c>
    </row>
    <row r="27" spans="1:18">
      <c r="A27" s="8" t="s">
        <v>69</v>
      </c>
      <c r="B27" s="196">
        <f>'[2]20'!B29</f>
        <v>80</v>
      </c>
      <c r="C27" s="197">
        <f>'[2]20'!C29</f>
        <v>0</v>
      </c>
      <c r="D27" s="197">
        <f>'[2]20'!D29</f>
        <v>0</v>
      </c>
      <c r="E27" s="197">
        <f>'[2]20'!E29</f>
        <v>0</v>
      </c>
      <c r="F27" s="15">
        <f t="shared" si="6"/>
        <v>80</v>
      </c>
      <c r="G27" s="196">
        <f>'[2]20'!H29</f>
        <v>72</v>
      </c>
      <c r="H27" s="197">
        <f>'[2]20'!I29</f>
        <v>0</v>
      </c>
      <c r="I27" s="197">
        <f>'[2]20'!J29</f>
        <v>0</v>
      </c>
      <c r="J27" s="197">
        <f>'[2]20'!K29</f>
        <v>0</v>
      </c>
      <c r="K27" s="15">
        <f t="shared" si="3"/>
        <v>72</v>
      </c>
      <c r="L27" s="18">
        <f>frq!C27</f>
        <v>1</v>
      </c>
      <c r="M27" s="167">
        <f t="shared" si="4"/>
        <v>71.599999999999994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71.599999999999994</v>
      </c>
      <c r="R27" s="18">
        <v>0.4</v>
      </c>
    </row>
    <row r="28" spans="1:18">
      <c r="A28" s="8" t="s">
        <v>70</v>
      </c>
      <c r="B28" s="196">
        <f>'[2]20'!B30</f>
        <v>80</v>
      </c>
      <c r="C28" s="197">
        <f>'[2]20'!C30</f>
        <v>0</v>
      </c>
      <c r="D28" s="197">
        <f>'[2]20'!D30</f>
        <v>0</v>
      </c>
      <c r="E28" s="197">
        <f>'[2]20'!E30</f>
        <v>0</v>
      </c>
      <c r="F28" s="15">
        <f t="shared" si="6"/>
        <v>80</v>
      </c>
      <c r="G28" s="196">
        <f>'[2]20'!H30</f>
        <v>72</v>
      </c>
      <c r="H28" s="197">
        <f>'[2]20'!I30</f>
        <v>0</v>
      </c>
      <c r="I28" s="197">
        <f>'[2]20'!J30</f>
        <v>0</v>
      </c>
      <c r="J28" s="197">
        <f>'[2]20'!K30</f>
        <v>0</v>
      </c>
      <c r="K28" s="15">
        <f t="shared" si="3"/>
        <v>72</v>
      </c>
      <c r="L28" s="18">
        <f>frq!C28</f>
        <v>1</v>
      </c>
      <c r="M28" s="167">
        <f t="shared" si="4"/>
        <v>71.599999999999994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71.599999999999994</v>
      </c>
      <c r="R28" s="18">
        <v>0.4</v>
      </c>
    </row>
    <row r="29" spans="1:18">
      <c r="A29" s="8" t="s">
        <v>71</v>
      </c>
      <c r="B29" s="196">
        <f>'[2]20'!B31</f>
        <v>80</v>
      </c>
      <c r="C29" s="197">
        <f>'[2]20'!C31</f>
        <v>0</v>
      </c>
      <c r="D29" s="197">
        <f>'[2]20'!D31</f>
        <v>0</v>
      </c>
      <c r="E29" s="197">
        <f>'[2]20'!E31</f>
        <v>0</v>
      </c>
      <c r="F29" s="15">
        <f t="shared" si="6"/>
        <v>80</v>
      </c>
      <c r="G29" s="196">
        <f>'[2]20'!H31</f>
        <v>72</v>
      </c>
      <c r="H29" s="197">
        <f>'[2]20'!I31</f>
        <v>0</v>
      </c>
      <c r="I29" s="197">
        <f>'[2]20'!J31</f>
        <v>0</v>
      </c>
      <c r="J29" s="197">
        <f>'[2]20'!K31</f>
        <v>0</v>
      </c>
      <c r="K29" s="15">
        <f t="shared" si="3"/>
        <v>72</v>
      </c>
      <c r="L29" s="18">
        <f>frq!C29</f>
        <v>1</v>
      </c>
      <c r="M29" s="167">
        <f t="shared" si="4"/>
        <v>71.599999999999994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71.599999999999994</v>
      </c>
      <c r="R29" s="18">
        <v>0.4</v>
      </c>
    </row>
    <row r="30" spans="1:18">
      <c r="A30" s="8" t="s">
        <v>72</v>
      </c>
      <c r="B30" s="196">
        <f>'[2]20'!B32</f>
        <v>80</v>
      </c>
      <c r="C30" s="197">
        <f>'[2]20'!C32</f>
        <v>0</v>
      </c>
      <c r="D30" s="197">
        <f>'[2]20'!D32</f>
        <v>0</v>
      </c>
      <c r="E30" s="197">
        <f>'[2]20'!E32</f>
        <v>0</v>
      </c>
      <c r="F30" s="15">
        <f t="shared" si="6"/>
        <v>80</v>
      </c>
      <c r="G30" s="196">
        <f>'[2]20'!H32</f>
        <v>72</v>
      </c>
      <c r="H30" s="197">
        <f>'[2]20'!I32</f>
        <v>0</v>
      </c>
      <c r="I30" s="197">
        <f>'[2]20'!J32</f>
        <v>0</v>
      </c>
      <c r="J30" s="197">
        <f>'[2]20'!K32</f>
        <v>0</v>
      </c>
      <c r="K30" s="15">
        <f t="shared" si="3"/>
        <v>72</v>
      </c>
      <c r="L30" s="18">
        <f>frq!C30</f>
        <v>1</v>
      </c>
      <c r="M30" s="167">
        <f t="shared" si="4"/>
        <v>71.599999999999994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71.599999999999994</v>
      </c>
      <c r="R30" s="18">
        <v>0.4</v>
      </c>
    </row>
    <row r="31" spans="1:18">
      <c r="A31" s="8" t="s">
        <v>73</v>
      </c>
      <c r="B31" s="196">
        <f>'[2]20'!B33</f>
        <v>80</v>
      </c>
      <c r="C31" s="197">
        <f>'[2]20'!C33</f>
        <v>0</v>
      </c>
      <c r="D31" s="197">
        <f>'[2]20'!D33</f>
        <v>0</v>
      </c>
      <c r="E31" s="197">
        <f>'[2]20'!E33</f>
        <v>0</v>
      </c>
      <c r="F31" s="15">
        <f t="shared" si="6"/>
        <v>80</v>
      </c>
      <c r="G31" s="196">
        <f>'[2]20'!H33</f>
        <v>72</v>
      </c>
      <c r="H31" s="197">
        <f>'[2]20'!I33</f>
        <v>0</v>
      </c>
      <c r="I31" s="197">
        <f>'[2]20'!J33</f>
        <v>0</v>
      </c>
      <c r="J31" s="197">
        <f>'[2]20'!K33</f>
        <v>0</v>
      </c>
      <c r="K31" s="15">
        <f t="shared" si="3"/>
        <v>72</v>
      </c>
      <c r="L31" s="18">
        <f>frq!C31</f>
        <v>1</v>
      </c>
      <c r="M31" s="167">
        <f t="shared" si="4"/>
        <v>71.599999999999994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71.599999999999994</v>
      </c>
      <c r="R31" s="18">
        <v>0.4</v>
      </c>
    </row>
    <row r="32" spans="1:18">
      <c r="A32" s="8" t="s">
        <v>74</v>
      </c>
      <c r="B32" s="196">
        <f>'[2]20'!B34</f>
        <v>80</v>
      </c>
      <c r="C32" s="197">
        <f>'[2]20'!C34</f>
        <v>0</v>
      </c>
      <c r="D32" s="197">
        <f>'[2]20'!D34</f>
        <v>0</v>
      </c>
      <c r="E32" s="197">
        <f>'[2]20'!E34</f>
        <v>0</v>
      </c>
      <c r="F32" s="15">
        <f t="shared" si="6"/>
        <v>80</v>
      </c>
      <c r="G32" s="196">
        <f>'[2]20'!H34</f>
        <v>72</v>
      </c>
      <c r="H32" s="197">
        <f>'[2]20'!I34</f>
        <v>0</v>
      </c>
      <c r="I32" s="197">
        <f>'[2]20'!J34</f>
        <v>0</v>
      </c>
      <c r="J32" s="197">
        <f>'[2]20'!K34</f>
        <v>0</v>
      </c>
      <c r="K32" s="15">
        <f t="shared" si="3"/>
        <v>72</v>
      </c>
      <c r="L32" s="18">
        <f>frq!C32</f>
        <v>1</v>
      </c>
      <c r="M32" s="167">
        <f t="shared" si="4"/>
        <v>71.599999999999994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71.599999999999994</v>
      </c>
      <c r="R32" s="18">
        <v>0.4</v>
      </c>
    </row>
    <row r="33" spans="1:18">
      <c r="A33" s="8" t="s">
        <v>75</v>
      </c>
      <c r="B33" s="196">
        <f>'[2]20'!B35</f>
        <v>80</v>
      </c>
      <c r="C33" s="197">
        <f>'[2]20'!C35</f>
        <v>0</v>
      </c>
      <c r="D33" s="197">
        <f>'[2]20'!D35</f>
        <v>0</v>
      </c>
      <c r="E33" s="197">
        <f>'[2]20'!E35</f>
        <v>0</v>
      </c>
      <c r="F33" s="15">
        <f t="shared" si="6"/>
        <v>80</v>
      </c>
      <c r="G33" s="196">
        <f>'[2]20'!H35</f>
        <v>72</v>
      </c>
      <c r="H33" s="197">
        <f>'[2]20'!I35</f>
        <v>0</v>
      </c>
      <c r="I33" s="197">
        <f>'[2]20'!J35</f>
        <v>0</v>
      </c>
      <c r="J33" s="197">
        <f>'[2]20'!K35</f>
        <v>0</v>
      </c>
      <c r="K33" s="15">
        <f t="shared" si="3"/>
        <v>72</v>
      </c>
      <c r="L33" s="18">
        <f>frq!C33</f>
        <v>1</v>
      </c>
      <c r="M33" s="167">
        <f t="shared" si="4"/>
        <v>71.599999999999994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71.599999999999994</v>
      </c>
      <c r="R33" s="18">
        <v>0.4</v>
      </c>
    </row>
    <row r="34" spans="1:18">
      <c r="A34" s="8" t="s">
        <v>76</v>
      </c>
      <c r="B34" s="196">
        <f>'[2]20'!B36</f>
        <v>80</v>
      </c>
      <c r="C34" s="197">
        <f>'[2]20'!C36</f>
        <v>0</v>
      </c>
      <c r="D34" s="197">
        <f>'[2]20'!D36</f>
        <v>0</v>
      </c>
      <c r="E34" s="197">
        <f>'[2]20'!E36</f>
        <v>0</v>
      </c>
      <c r="F34" s="15">
        <f t="shared" si="6"/>
        <v>80</v>
      </c>
      <c r="G34" s="196">
        <f>'[2]20'!H36</f>
        <v>72</v>
      </c>
      <c r="H34" s="197">
        <f>'[2]20'!I36</f>
        <v>0</v>
      </c>
      <c r="I34" s="197">
        <f>'[2]20'!J36</f>
        <v>0</v>
      </c>
      <c r="J34" s="197">
        <f>'[2]20'!K36</f>
        <v>0</v>
      </c>
      <c r="K34" s="15">
        <f t="shared" si="3"/>
        <v>72</v>
      </c>
      <c r="L34" s="18">
        <f>frq!C34</f>
        <v>1</v>
      </c>
      <c r="M34" s="167">
        <f t="shared" si="4"/>
        <v>71.599999999999994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71.599999999999994</v>
      </c>
      <c r="R34" s="18">
        <v>0.4</v>
      </c>
    </row>
    <row r="35" spans="1:18">
      <c r="A35" s="8" t="s">
        <v>77</v>
      </c>
      <c r="B35" s="196">
        <f>'[2]20'!B37</f>
        <v>80</v>
      </c>
      <c r="C35" s="197">
        <f>'[2]20'!C37</f>
        <v>0</v>
      </c>
      <c r="D35" s="197">
        <f>'[2]20'!D37</f>
        <v>0</v>
      </c>
      <c r="E35" s="197">
        <f>'[2]20'!E37</f>
        <v>0</v>
      </c>
      <c r="F35" s="15">
        <f t="shared" si="6"/>
        <v>80</v>
      </c>
      <c r="G35" s="196">
        <f>'[2]20'!H37</f>
        <v>72</v>
      </c>
      <c r="H35" s="197">
        <f>'[2]20'!I37</f>
        <v>0</v>
      </c>
      <c r="I35" s="197">
        <f>'[2]20'!J37</f>
        <v>0</v>
      </c>
      <c r="J35" s="197">
        <f>'[2]20'!K37</f>
        <v>0</v>
      </c>
      <c r="K35" s="15">
        <f t="shared" si="3"/>
        <v>72</v>
      </c>
      <c r="L35" s="18">
        <f>frq!C35</f>
        <v>1</v>
      </c>
      <c r="M35" s="167">
        <f t="shared" si="4"/>
        <v>71.599999999999994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71.599999999999994</v>
      </c>
      <c r="R35" s="18">
        <v>0.4</v>
      </c>
    </row>
    <row r="36" spans="1:18">
      <c r="A36" s="8" t="s">
        <v>78</v>
      </c>
      <c r="B36" s="196">
        <f>'[2]20'!B38</f>
        <v>80</v>
      </c>
      <c r="C36" s="197">
        <f>'[2]20'!C38</f>
        <v>0</v>
      </c>
      <c r="D36" s="197">
        <f>'[2]20'!D38</f>
        <v>0</v>
      </c>
      <c r="E36" s="197">
        <f>'[2]20'!E38</f>
        <v>0</v>
      </c>
      <c r="F36" s="15">
        <f t="shared" si="6"/>
        <v>80</v>
      </c>
      <c r="G36" s="196">
        <f>'[2]20'!H38</f>
        <v>72</v>
      </c>
      <c r="H36" s="197">
        <f>'[2]20'!I38</f>
        <v>0</v>
      </c>
      <c r="I36" s="197">
        <f>'[2]20'!J38</f>
        <v>0</v>
      </c>
      <c r="J36" s="197">
        <f>'[2]20'!K38</f>
        <v>0</v>
      </c>
      <c r="K36" s="15">
        <f t="shared" si="3"/>
        <v>72</v>
      </c>
      <c r="L36" s="18">
        <f>frq!C36</f>
        <v>1</v>
      </c>
      <c r="M36" s="167">
        <f t="shared" si="4"/>
        <v>71.599999999999994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71.599999999999994</v>
      </c>
      <c r="R36" s="18">
        <v>0.4</v>
      </c>
    </row>
    <row r="37" spans="1:18">
      <c r="A37" s="8" t="s">
        <v>79</v>
      </c>
      <c r="B37" s="196">
        <f>'[2]20'!B39</f>
        <v>80</v>
      </c>
      <c r="C37" s="197">
        <f>'[2]20'!C39</f>
        <v>0</v>
      </c>
      <c r="D37" s="197">
        <f>'[2]20'!D39</f>
        <v>0</v>
      </c>
      <c r="E37" s="197">
        <f>'[2]20'!E39</f>
        <v>0</v>
      </c>
      <c r="F37" s="15">
        <f t="shared" si="6"/>
        <v>80</v>
      </c>
      <c r="G37" s="196">
        <f>'[2]20'!H39</f>
        <v>72</v>
      </c>
      <c r="H37" s="197">
        <f>'[2]20'!I39</f>
        <v>0</v>
      </c>
      <c r="I37" s="197">
        <f>'[2]20'!J39</f>
        <v>0</v>
      </c>
      <c r="J37" s="197">
        <f>'[2]20'!K39</f>
        <v>0</v>
      </c>
      <c r="K37" s="15">
        <f t="shared" si="3"/>
        <v>72</v>
      </c>
      <c r="L37" s="18">
        <f>frq!C37</f>
        <v>1</v>
      </c>
      <c r="M37" s="167">
        <f t="shared" si="4"/>
        <v>71.599999999999994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71.599999999999994</v>
      </c>
      <c r="R37" s="18">
        <v>0.4</v>
      </c>
    </row>
    <row r="38" spans="1:18">
      <c r="A38" s="8" t="s">
        <v>80</v>
      </c>
      <c r="B38" s="196">
        <f>'[2]20'!B40</f>
        <v>80</v>
      </c>
      <c r="C38" s="197">
        <f>'[2]20'!C40</f>
        <v>0</v>
      </c>
      <c r="D38" s="197">
        <f>'[2]20'!D40</f>
        <v>0</v>
      </c>
      <c r="E38" s="197">
        <f>'[2]20'!E40</f>
        <v>0</v>
      </c>
      <c r="F38" s="15">
        <f t="shared" si="6"/>
        <v>80</v>
      </c>
      <c r="G38" s="196">
        <f>'[2]20'!H40</f>
        <v>72</v>
      </c>
      <c r="H38" s="197">
        <f>'[2]20'!I40</f>
        <v>0</v>
      </c>
      <c r="I38" s="197">
        <f>'[2]20'!J40</f>
        <v>0</v>
      </c>
      <c r="J38" s="197">
        <f>'[2]20'!K40</f>
        <v>0</v>
      </c>
      <c r="K38" s="15">
        <f t="shared" si="3"/>
        <v>72</v>
      </c>
      <c r="L38" s="18">
        <f>frq!C38</f>
        <v>1</v>
      </c>
      <c r="M38" s="167">
        <f t="shared" si="4"/>
        <v>71.599999999999994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71.599999999999994</v>
      </c>
      <c r="R38" s="18">
        <v>0.4</v>
      </c>
    </row>
    <row r="39" spans="1:18">
      <c r="A39" s="8" t="s">
        <v>81</v>
      </c>
      <c r="B39" s="196">
        <f>'[2]20'!B41</f>
        <v>80</v>
      </c>
      <c r="C39" s="197">
        <f>'[2]20'!C41</f>
        <v>0</v>
      </c>
      <c r="D39" s="197">
        <f>'[2]20'!D41</f>
        <v>0</v>
      </c>
      <c r="E39" s="197">
        <f>'[2]20'!E41</f>
        <v>0</v>
      </c>
      <c r="F39" s="15">
        <f t="shared" si="6"/>
        <v>80</v>
      </c>
      <c r="G39" s="196">
        <f>'[2]20'!H41</f>
        <v>72</v>
      </c>
      <c r="H39" s="197">
        <f>'[2]20'!I41</f>
        <v>0</v>
      </c>
      <c r="I39" s="197">
        <f>'[2]20'!J41</f>
        <v>0</v>
      </c>
      <c r="J39" s="197">
        <f>'[2]20'!K41</f>
        <v>0</v>
      </c>
      <c r="K39" s="15">
        <f t="shared" si="3"/>
        <v>72</v>
      </c>
      <c r="L39" s="18">
        <f>frq!C39</f>
        <v>1</v>
      </c>
      <c r="M39" s="167">
        <f t="shared" si="4"/>
        <v>71.3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71.3</v>
      </c>
      <c r="R39" s="18">
        <v>0.7</v>
      </c>
    </row>
    <row r="40" spans="1:18">
      <c r="A40" s="8" t="s">
        <v>82</v>
      </c>
      <c r="B40" s="196">
        <f>'[2]20'!B42</f>
        <v>80</v>
      </c>
      <c r="C40" s="197">
        <f>'[2]20'!C42</f>
        <v>0</v>
      </c>
      <c r="D40" s="197">
        <f>'[2]20'!D42</f>
        <v>0</v>
      </c>
      <c r="E40" s="197">
        <f>'[2]20'!E42</f>
        <v>0</v>
      </c>
      <c r="F40" s="15">
        <f t="shared" si="6"/>
        <v>80</v>
      </c>
      <c r="G40" s="196">
        <f>'[2]20'!H42</f>
        <v>70</v>
      </c>
      <c r="H40" s="197">
        <f>'[2]20'!I42</f>
        <v>0</v>
      </c>
      <c r="I40" s="197">
        <f>'[2]20'!J42</f>
        <v>0</v>
      </c>
      <c r="J40" s="197">
        <f>'[2]20'!K42</f>
        <v>0</v>
      </c>
      <c r="K40" s="15">
        <f t="shared" si="3"/>
        <v>70</v>
      </c>
      <c r="L40" s="18">
        <f>frq!C40</f>
        <v>1</v>
      </c>
      <c r="M40" s="167">
        <f t="shared" si="4"/>
        <v>69.3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69.3</v>
      </c>
      <c r="R40" s="18">
        <v>0.7</v>
      </c>
    </row>
    <row r="41" spans="1:18">
      <c r="A41" s="8" t="s">
        <v>83</v>
      </c>
      <c r="B41" s="196">
        <f>'[2]20'!B43</f>
        <v>80</v>
      </c>
      <c r="C41" s="197">
        <f>'[2]20'!C43</f>
        <v>0</v>
      </c>
      <c r="D41" s="197">
        <f>'[2]20'!D43</f>
        <v>0</v>
      </c>
      <c r="E41" s="197">
        <f>'[2]20'!E43</f>
        <v>0</v>
      </c>
      <c r="F41" s="15">
        <f t="shared" si="6"/>
        <v>80</v>
      </c>
      <c r="G41" s="196">
        <f>'[2]20'!H43</f>
        <v>70</v>
      </c>
      <c r="H41" s="197">
        <f>'[2]20'!I43</f>
        <v>0</v>
      </c>
      <c r="I41" s="197">
        <f>'[2]20'!J43</f>
        <v>0</v>
      </c>
      <c r="J41" s="197">
        <f>'[2]20'!K43</f>
        <v>0</v>
      </c>
      <c r="K41" s="15">
        <f t="shared" si="3"/>
        <v>70</v>
      </c>
      <c r="L41" s="18">
        <f>frq!C41</f>
        <v>1</v>
      </c>
      <c r="M41" s="167">
        <f t="shared" si="4"/>
        <v>69.3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69.3</v>
      </c>
      <c r="R41" s="18">
        <v>0.7</v>
      </c>
    </row>
    <row r="42" spans="1:18">
      <c r="A42" s="8" t="s">
        <v>84</v>
      </c>
      <c r="B42" s="196">
        <f>'[2]20'!B44</f>
        <v>80</v>
      </c>
      <c r="C42" s="197">
        <f>'[2]20'!C44</f>
        <v>0</v>
      </c>
      <c r="D42" s="197">
        <f>'[2]20'!D44</f>
        <v>0</v>
      </c>
      <c r="E42" s="197">
        <f>'[2]20'!E44</f>
        <v>0</v>
      </c>
      <c r="F42" s="15">
        <f t="shared" si="6"/>
        <v>80</v>
      </c>
      <c r="G42" s="196">
        <f>'[2]20'!H44</f>
        <v>70</v>
      </c>
      <c r="H42" s="197">
        <f>'[2]20'!I44</f>
        <v>0</v>
      </c>
      <c r="I42" s="197">
        <f>'[2]20'!J44</f>
        <v>0</v>
      </c>
      <c r="J42" s="197">
        <f>'[2]20'!K44</f>
        <v>0</v>
      </c>
      <c r="K42" s="15">
        <f t="shared" si="3"/>
        <v>70</v>
      </c>
      <c r="L42" s="18">
        <f>frq!C42</f>
        <v>1</v>
      </c>
      <c r="M42" s="167">
        <f t="shared" si="4"/>
        <v>69.3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69.3</v>
      </c>
      <c r="R42" s="18">
        <v>0.7</v>
      </c>
    </row>
    <row r="43" spans="1:18">
      <c r="A43" s="8" t="s">
        <v>85</v>
      </c>
      <c r="B43" s="196">
        <f>'[2]20'!B45</f>
        <v>80</v>
      </c>
      <c r="C43" s="197">
        <f>'[2]20'!C45</f>
        <v>0</v>
      </c>
      <c r="D43" s="197">
        <f>'[2]20'!D45</f>
        <v>0</v>
      </c>
      <c r="E43" s="197">
        <f>'[2]20'!E45</f>
        <v>0</v>
      </c>
      <c r="F43" s="15">
        <f t="shared" si="6"/>
        <v>80</v>
      </c>
      <c r="G43" s="196">
        <f>'[2]20'!H45</f>
        <v>70</v>
      </c>
      <c r="H43" s="197">
        <f>'[2]20'!I45</f>
        <v>0</v>
      </c>
      <c r="I43" s="197">
        <f>'[2]20'!J45</f>
        <v>0</v>
      </c>
      <c r="J43" s="197">
        <f>'[2]20'!K45</f>
        <v>0</v>
      </c>
      <c r="K43" s="15">
        <f t="shared" si="3"/>
        <v>70</v>
      </c>
      <c r="L43" s="18">
        <f>frq!C43</f>
        <v>1</v>
      </c>
      <c r="M43" s="167">
        <f t="shared" si="4"/>
        <v>69.3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69.3</v>
      </c>
      <c r="R43" s="18">
        <v>0.7</v>
      </c>
    </row>
    <row r="44" spans="1:18">
      <c r="A44" s="8" t="s">
        <v>86</v>
      </c>
      <c r="B44" s="196">
        <f>'[2]20'!B46</f>
        <v>80</v>
      </c>
      <c r="C44" s="197">
        <f>'[2]20'!C46</f>
        <v>0</v>
      </c>
      <c r="D44" s="197">
        <f>'[2]20'!D46</f>
        <v>0</v>
      </c>
      <c r="E44" s="197">
        <f>'[2]20'!E46</f>
        <v>0</v>
      </c>
      <c r="F44" s="15">
        <f t="shared" si="6"/>
        <v>80</v>
      </c>
      <c r="G44" s="196">
        <f>'[2]20'!H46</f>
        <v>70</v>
      </c>
      <c r="H44" s="197">
        <f>'[2]20'!I46</f>
        <v>0</v>
      </c>
      <c r="I44" s="197">
        <f>'[2]20'!J46</f>
        <v>0</v>
      </c>
      <c r="J44" s="197">
        <f>'[2]20'!K46</f>
        <v>0</v>
      </c>
      <c r="K44" s="15">
        <f t="shared" si="3"/>
        <v>70</v>
      </c>
      <c r="L44" s="18">
        <f>frq!C44</f>
        <v>1</v>
      </c>
      <c r="M44" s="167">
        <f t="shared" si="4"/>
        <v>69.3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69.3</v>
      </c>
      <c r="R44" s="18">
        <v>0.7</v>
      </c>
    </row>
    <row r="45" spans="1:18">
      <c r="A45" s="8" t="s">
        <v>87</v>
      </c>
      <c r="B45" s="196">
        <f>'[2]20'!B47</f>
        <v>80</v>
      </c>
      <c r="C45" s="197">
        <f>'[2]20'!C47</f>
        <v>0</v>
      </c>
      <c r="D45" s="197">
        <f>'[2]20'!D47</f>
        <v>0</v>
      </c>
      <c r="E45" s="197">
        <f>'[2]20'!E47</f>
        <v>0</v>
      </c>
      <c r="F45" s="15">
        <f t="shared" si="6"/>
        <v>80</v>
      </c>
      <c r="G45" s="196">
        <f>'[2]20'!H47</f>
        <v>70</v>
      </c>
      <c r="H45" s="197">
        <f>'[2]20'!I47</f>
        <v>0</v>
      </c>
      <c r="I45" s="197">
        <f>'[2]20'!J47</f>
        <v>0</v>
      </c>
      <c r="J45" s="197">
        <f>'[2]20'!K47</f>
        <v>0</v>
      </c>
      <c r="K45" s="15">
        <f t="shared" si="3"/>
        <v>70</v>
      </c>
      <c r="L45" s="18">
        <f>frq!C45</f>
        <v>1</v>
      </c>
      <c r="M45" s="167">
        <f t="shared" si="4"/>
        <v>69.3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69.3</v>
      </c>
      <c r="R45" s="18">
        <v>0.7</v>
      </c>
    </row>
    <row r="46" spans="1:18">
      <c r="A46" s="8" t="s">
        <v>88</v>
      </c>
      <c r="B46" s="196">
        <f>'[2]20'!B48</f>
        <v>80</v>
      </c>
      <c r="C46" s="197">
        <f>'[2]20'!C48</f>
        <v>0</v>
      </c>
      <c r="D46" s="197">
        <f>'[2]20'!D48</f>
        <v>0</v>
      </c>
      <c r="E46" s="197">
        <f>'[2]20'!E48</f>
        <v>0</v>
      </c>
      <c r="F46" s="15">
        <f t="shared" si="6"/>
        <v>80</v>
      </c>
      <c r="G46" s="196">
        <f>'[2]20'!H48</f>
        <v>70</v>
      </c>
      <c r="H46" s="197">
        <f>'[2]20'!I48</f>
        <v>0</v>
      </c>
      <c r="I46" s="197">
        <f>'[2]20'!J48</f>
        <v>0</v>
      </c>
      <c r="J46" s="197">
        <f>'[2]20'!K48</f>
        <v>0</v>
      </c>
      <c r="K46" s="15">
        <f t="shared" si="3"/>
        <v>70</v>
      </c>
      <c r="L46" s="18">
        <f>frq!C46</f>
        <v>1</v>
      </c>
      <c r="M46" s="167">
        <f t="shared" si="4"/>
        <v>69.3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69.3</v>
      </c>
      <c r="R46" s="18">
        <v>0.7</v>
      </c>
    </row>
    <row r="47" spans="1:18">
      <c r="A47" s="8" t="s">
        <v>89</v>
      </c>
      <c r="B47" s="196">
        <f>'[2]20'!B49</f>
        <v>80</v>
      </c>
      <c r="C47" s="197">
        <f>'[2]20'!C49</f>
        <v>0</v>
      </c>
      <c r="D47" s="197">
        <f>'[2]20'!D49</f>
        <v>0</v>
      </c>
      <c r="E47" s="197">
        <f>'[2]20'!E49</f>
        <v>0</v>
      </c>
      <c r="F47" s="15">
        <f t="shared" si="6"/>
        <v>80</v>
      </c>
      <c r="G47" s="196">
        <f>'[2]20'!H49</f>
        <v>70</v>
      </c>
      <c r="H47" s="197">
        <f>'[2]20'!I49</f>
        <v>0</v>
      </c>
      <c r="I47" s="197">
        <f>'[2]20'!J49</f>
        <v>0</v>
      </c>
      <c r="J47" s="197">
        <f>'[2]20'!K49</f>
        <v>0</v>
      </c>
      <c r="K47" s="15">
        <f t="shared" si="3"/>
        <v>70</v>
      </c>
      <c r="L47" s="18">
        <f>frq!C47</f>
        <v>1</v>
      </c>
      <c r="M47" s="167">
        <f t="shared" si="4"/>
        <v>69.3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69.3</v>
      </c>
      <c r="R47" s="18">
        <v>0.7</v>
      </c>
    </row>
    <row r="48" spans="1:18">
      <c r="A48" s="8" t="s">
        <v>90</v>
      </c>
      <c r="B48" s="196">
        <f>'[2]20'!B50</f>
        <v>80</v>
      </c>
      <c r="C48" s="197">
        <f>'[2]20'!C50</f>
        <v>0</v>
      </c>
      <c r="D48" s="197">
        <f>'[2]20'!D50</f>
        <v>0</v>
      </c>
      <c r="E48" s="197">
        <f>'[2]20'!E50</f>
        <v>0</v>
      </c>
      <c r="F48" s="15">
        <f t="shared" si="6"/>
        <v>80</v>
      </c>
      <c r="G48" s="196">
        <f>'[2]20'!H50</f>
        <v>68</v>
      </c>
      <c r="H48" s="197">
        <f>'[2]20'!I50</f>
        <v>0</v>
      </c>
      <c r="I48" s="197">
        <f>'[2]20'!J50</f>
        <v>0</v>
      </c>
      <c r="J48" s="197">
        <f>'[2]20'!K50</f>
        <v>0</v>
      </c>
      <c r="K48" s="15">
        <f t="shared" si="3"/>
        <v>68</v>
      </c>
      <c r="L48" s="18">
        <f>frq!C48</f>
        <v>1</v>
      </c>
      <c r="M48" s="167">
        <f t="shared" si="4"/>
        <v>67.3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67.3</v>
      </c>
      <c r="R48" s="18">
        <v>0.7</v>
      </c>
    </row>
    <row r="49" spans="1:18">
      <c r="A49" s="8" t="s">
        <v>91</v>
      </c>
      <c r="B49" s="196">
        <f>'[2]20'!B51</f>
        <v>80</v>
      </c>
      <c r="C49" s="197">
        <f>'[2]20'!C51</f>
        <v>0</v>
      </c>
      <c r="D49" s="197">
        <f>'[2]20'!D51</f>
        <v>0</v>
      </c>
      <c r="E49" s="197">
        <f>'[2]20'!E51</f>
        <v>0</v>
      </c>
      <c r="F49" s="15">
        <f t="shared" si="6"/>
        <v>80</v>
      </c>
      <c r="G49" s="196">
        <f>'[2]20'!H51</f>
        <v>68</v>
      </c>
      <c r="H49" s="197">
        <f>'[2]20'!I51</f>
        <v>0</v>
      </c>
      <c r="I49" s="197">
        <f>'[2]20'!J51</f>
        <v>0</v>
      </c>
      <c r="J49" s="197">
        <f>'[2]20'!K51</f>
        <v>0</v>
      </c>
      <c r="K49" s="15">
        <f t="shared" si="3"/>
        <v>68</v>
      </c>
      <c r="L49" s="18">
        <f>frq!C49</f>
        <v>1</v>
      </c>
      <c r="M49" s="167">
        <f t="shared" si="4"/>
        <v>67.3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67.3</v>
      </c>
      <c r="R49" s="18">
        <v>0.7</v>
      </c>
    </row>
    <row r="50" spans="1:18">
      <c r="A50" s="8" t="s">
        <v>92</v>
      </c>
      <c r="B50" s="196">
        <f>'[2]20'!B52</f>
        <v>80</v>
      </c>
      <c r="C50" s="197">
        <f>'[2]20'!C52</f>
        <v>0</v>
      </c>
      <c r="D50" s="197">
        <f>'[2]20'!D52</f>
        <v>0</v>
      </c>
      <c r="E50" s="197">
        <f>'[2]20'!E52</f>
        <v>0</v>
      </c>
      <c r="F50" s="15">
        <f t="shared" si="6"/>
        <v>80</v>
      </c>
      <c r="G50" s="196">
        <f>'[2]20'!H52</f>
        <v>68</v>
      </c>
      <c r="H50" s="197">
        <f>'[2]20'!I52</f>
        <v>0</v>
      </c>
      <c r="I50" s="197">
        <f>'[2]20'!J52</f>
        <v>0</v>
      </c>
      <c r="J50" s="197">
        <f>'[2]20'!K52</f>
        <v>0</v>
      </c>
      <c r="K50" s="15">
        <f t="shared" si="3"/>
        <v>68</v>
      </c>
      <c r="L50" s="18">
        <f>frq!C50</f>
        <v>1</v>
      </c>
      <c r="M50" s="167">
        <f t="shared" si="4"/>
        <v>67.3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67.3</v>
      </c>
      <c r="R50" s="18">
        <v>0.7</v>
      </c>
    </row>
    <row r="51" spans="1:18">
      <c r="A51" s="8" t="s">
        <v>93</v>
      </c>
      <c r="B51" s="196">
        <f>'[2]20'!B53</f>
        <v>80</v>
      </c>
      <c r="C51" s="197">
        <f>'[2]20'!C53</f>
        <v>0</v>
      </c>
      <c r="D51" s="197">
        <f>'[2]20'!D53</f>
        <v>0</v>
      </c>
      <c r="E51" s="197">
        <f>'[2]20'!E53</f>
        <v>0</v>
      </c>
      <c r="F51" s="15">
        <f t="shared" si="6"/>
        <v>80</v>
      </c>
      <c r="G51" s="196">
        <f>'[2]20'!H53</f>
        <v>68</v>
      </c>
      <c r="H51" s="197">
        <f>'[2]20'!I53</f>
        <v>0</v>
      </c>
      <c r="I51" s="197">
        <f>'[2]20'!J53</f>
        <v>0</v>
      </c>
      <c r="J51" s="197">
        <f>'[2]20'!K53</f>
        <v>0</v>
      </c>
      <c r="K51" s="15">
        <f t="shared" si="3"/>
        <v>68</v>
      </c>
      <c r="L51" s="18">
        <f>frq!C51</f>
        <v>1</v>
      </c>
      <c r="M51" s="167">
        <f t="shared" si="4"/>
        <v>67.3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67.3</v>
      </c>
      <c r="R51" s="18">
        <v>0.7</v>
      </c>
    </row>
    <row r="52" spans="1:18">
      <c r="A52" s="8" t="s">
        <v>94</v>
      </c>
      <c r="B52" s="196">
        <f>'[2]20'!B54</f>
        <v>80</v>
      </c>
      <c r="C52" s="197">
        <f>'[2]20'!C54</f>
        <v>0</v>
      </c>
      <c r="D52" s="197">
        <f>'[2]20'!D54</f>
        <v>0</v>
      </c>
      <c r="E52" s="197">
        <f>'[2]20'!E54</f>
        <v>0</v>
      </c>
      <c r="F52" s="15">
        <f t="shared" si="6"/>
        <v>80</v>
      </c>
      <c r="G52" s="196">
        <f>'[2]20'!H54</f>
        <v>68</v>
      </c>
      <c r="H52" s="197">
        <f>'[2]20'!I54</f>
        <v>0</v>
      </c>
      <c r="I52" s="197">
        <f>'[2]20'!J54</f>
        <v>0</v>
      </c>
      <c r="J52" s="197">
        <f>'[2]20'!K54</f>
        <v>0</v>
      </c>
      <c r="K52" s="15">
        <f t="shared" si="3"/>
        <v>68</v>
      </c>
      <c r="L52" s="18">
        <f>frq!C52</f>
        <v>1</v>
      </c>
      <c r="M52" s="167">
        <f t="shared" si="4"/>
        <v>67.3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67.3</v>
      </c>
      <c r="R52" s="18">
        <v>0.7</v>
      </c>
    </row>
    <row r="53" spans="1:18">
      <c r="A53" s="8" t="s">
        <v>95</v>
      </c>
      <c r="B53" s="196">
        <f>'[2]20'!B55</f>
        <v>80</v>
      </c>
      <c r="C53" s="197">
        <f>'[2]20'!C55</f>
        <v>0</v>
      </c>
      <c r="D53" s="197">
        <f>'[2]20'!D55</f>
        <v>0</v>
      </c>
      <c r="E53" s="197">
        <f>'[2]20'!E55</f>
        <v>0</v>
      </c>
      <c r="F53" s="15">
        <f t="shared" si="6"/>
        <v>80</v>
      </c>
      <c r="G53" s="196">
        <f>'[2]20'!H55</f>
        <v>68</v>
      </c>
      <c r="H53" s="197">
        <f>'[2]20'!I55</f>
        <v>0</v>
      </c>
      <c r="I53" s="197">
        <f>'[2]20'!J55</f>
        <v>0</v>
      </c>
      <c r="J53" s="197">
        <f>'[2]20'!K55</f>
        <v>0</v>
      </c>
      <c r="K53" s="15">
        <f t="shared" si="3"/>
        <v>68</v>
      </c>
      <c r="L53" s="18">
        <f>frq!C53</f>
        <v>1</v>
      </c>
      <c r="M53" s="167">
        <f t="shared" si="4"/>
        <v>67.3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67.3</v>
      </c>
      <c r="R53" s="18">
        <v>0.7</v>
      </c>
    </row>
    <row r="54" spans="1:18">
      <c r="A54" s="8" t="s">
        <v>96</v>
      </c>
      <c r="B54" s="196">
        <f>'[2]20'!B56</f>
        <v>80</v>
      </c>
      <c r="C54" s="197">
        <f>'[2]20'!C56</f>
        <v>0</v>
      </c>
      <c r="D54" s="197">
        <f>'[2]20'!D56</f>
        <v>0</v>
      </c>
      <c r="E54" s="197">
        <f>'[2]20'!E56</f>
        <v>0</v>
      </c>
      <c r="F54" s="15">
        <f t="shared" si="6"/>
        <v>80</v>
      </c>
      <c r="G54" s="196">
        <f>'[2]20'!H56</f>
        <v>66</v>
      </c>
      <c r="H54" s="197">
        <f>'[2]20'!I56</f>
        <v>0</v>
      </c>
      <c r="I54" s="197">
        <f>'[2]20'!J56</f>
        <v>0</v>
      </c>
      <c r="J54" s="197">
        <f>'[2]20'!K56</f>
        <v>0</v>
      </c>
      <c r="K54" s="15">
        <f t="shared" si="3"/>
        <v>66</v>
      </c>
      <c r="L54" s="18">
        <f>frq!C54</f>
        <v>1</v>
      </c>
      <c r="M54" s="167">
        <f t="shared" si="4"/>
        <v>65.3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65.3</v>
      </c>
      <c r="R54" s="18">
        <v>0.7</v>
      </c>
    </row>
    <row r="55" spans="1:18">
      <c r="A55" s="8" t="s">
        <v>97</v>
      </c>
      <c r="B55" s="196">
        <f>'[2]20'!B57</f>
        <v>80</v>
      </c>
      <c r="C55" s="197">
        <f>'[2]20'!C57</f>
        <v>0</v>
      </c>
      <c r="D55" s="197">
        <f>'[2]20'!D57</f>
        <v>0</v>
      </c>
      <c r="E55" s="197">
        <f>'[2]20'!E57</f>
        <v>0</v>
      </c>
      <c r="F55" s="15">
        <f t="shared" si="6"/>
        <v>80</v>
      </c>
      <c r="G55" s="196">
        <f>'[2]20'!H57</f>
        <v>66</v>
      </c>
      <c r="H55" s="197">
        <f>'[2]20'!I57</f>
        <v>0</v>
      </c>
      <c r="I55" s="197">
        <f>'[2]20'!J57</f>
        <v>0</v>
      </c>
      <c r="J55" s="197">
        <f>'[2]20'!K57</f>
        <v>0</v>
      </c>
      <c r="K55" s="15">
        <f t="shared" si="3"/>
        <v>66</v>
      </c>
      <c r="L55" s="18">
        <f>frq!C55</f>
        <v>1</v>
      </c>
      <c r="M55" s="167">
        <f t="shared" si="4"/>
        <v>65.3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65.3</v>
      </c>
      <c r="R55" s="18">
        <v>0.7</v>
      </c>
    </row>
    <row r="56" spans="1:18">
      <c r="A56" s="8" t="s">
        <v>98</v>
      </c>
      <c r="B56" s="196">
        <f>'[2]20'!B58</f>
        <v>80</v>
      </c>
      <c r="C56" s="197">
        <f>'[2]20'!C58</f>
        <v>0</v>
      </c>
      <c r="D56" s="197">
        <f>'[2]20'!D58</f>
        <v>0</v>
      </c>
      <c r="E56" s="197">
        <f>'[2]20'!E58</f>
        <v>0</v>
      </c>
      <c r="F56" s="15">
        <f t="shared" si="6"/>
        <v>80</v>
      </c>
      <c r="G56" s="196">
        <f>'[2]20'!H58</f>
        <v>65</v>
      </c>
      <c r="H56" s="197">
        <f>'[2]20'!I58</f>
        <v>0</v>
      </c>
      <c r="I56" s="197">
        <f>'[2]20'!J58</f>
        <v>0</v>
      </c>
      <c r="J56" s="197">
        <f>'[2]20'!K58</f>
        <v>0</v>
      </c>
      <c r="K56" s="15">
        <f t="shared" si="3"/>
        <v>65</v>
      </c>
      <c r="L56" s="18">
        <f>frq!C56</f>
        <v>1</v>
      </c>
      <c r="M56" s="167">
        <f t="shared" si="4"/>
        <v>64.3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64.3</v>
      </c>
      <c r="R56" s="18">
        <v>0.7</v>
      </c>
    </row>
    <row r="57" spans="1:18">
      <c r="A57" s="8" t="s">
        <v>99</v>
      </c>
      <c r="B57" s="196">
        <f>'[2]20'!B59</f>
        <v>80</v>
      </c>
      <c r="C57" s="197">
        <f>'[2]20'!C59</f>
        <v>0</v>
      </c>
      <c r="D57" s="197">
        <f>'[2]20'!D59</f>
        <v>0</v>
      </c>
      <c r="E57" s="197">
        <f>'[2]20'!E59</f>
        <v>0</v>
      </c>
      <c r="F57" s="15">
        <f t="shared" si="6"/>
        <v>80</v>
      </c>
      <c r="G57" s="196">
        <f>'[2]20'!H59</f>
        <v>65</v>
      </c>
      <c r="H57" s="197">
        <f>'[2]20'!I59</f>
        <v>0</v>
      </c>
      <c r="I57" s="197">
        <f>'[2]20'!J59</f>
        <v>0</v>
      </c>
      <c r="J57" s="197">
        <f>'[2]20'!K59</f>
        <v>0</v>
      </c>
      <c r="K57" s="15">
        <f t="shared" si="3"/>
        <v>65</v>
      </c>
      <c r="L57" s="18">
        <f>frq!C57</f>
        <v>1</v>
      </c>
      <c r="M57" s="167">
        <f t="shared" si="4"/>
        <v>64.3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64.3</v>
      </c>
      <c r="R57" s="18">
        <v>0.7</v>
      </c>
    </row>
    <row r="58" spans="1:18">
      <c r="A58" s="8" t="s">
        <v>100</v>
      </c>
      <c r="B58" s="196">
        <f>'[2]20'!B60</f>
        <v>80</v>
      </c>
      <c r="C58" s="197">
        <f>'[2]20'!C60</f>
        <v>0</v>
      </c>
      <c r="D58" s="197">
        <f>'[2]20'!D60</f>
        <v>0</v>
      </c>
      <c r="E58" s="197">
        <f>'[2]20'!E60</f>
        <v>0</v>
      </c>
      <c r="F58" s="15">
        <f t="shared" si="6"/>
        <v>80</v>
      </c>
      <c r="G58" s="196">
        <f>'[2]20'!H60</f>
        <v>65</v>
      </c>
      <c r="H58" s="197">
        <f>'[2]20'!I60</f>
        <v>0</v>
      </c>
      <c r="I58" s="197">
        <f>'[2]20'!J60</f>
        <v>0</v>
      </c>
      <c r="J58" s="197">
        <f>'[2]20'!K60</f>
        <v>0</v>
      </c>
      <c r="K58" s="15">
        <f t="shared" si="3"/>
        <v>65</v>
      </c>
      <c r="L58" s="18">
        <f>frq!C58</f>
        <v>1</v>
      </c>
      <c r="M58" s="167">
        <f t="shared" si="4"/>
        <v>64.3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64.3</v>
      </c>
      <c r="R58" s="18">
        <v>0.7</v>
      </c>
    </row>
    <row r="59" spans="1:18">
      <c r="A59" s="8" t="s">
        <v>101</v>
      </c>
      <c r="B59" s="196">
        <f>'[2]20'!B61</f>
        <v>80</v>
      </c>
      <c r="C59" s="197">
        <f>'[2]20'!C61</f>
        <v>0</v>
      </c>
      <c r="D59" s="197">
        <f>'[2]20'!D61</f>
        <v>0</v>
      </c>
      <c r="E59" s="197">
        <f>'[2]20'!E61</f>
        <v>0</v>
      </c>
      <c r="F59" s="15">
        <f t="shared" si="6"/>
        <v>80</v>
      </c>
      <c r="G59" s="196">
        <f>'[2]20'!H61</f>
        <v>65</v>
      </c>
      <c r="H59" s="197">
        <f>'[2]20'!I61</f>
        <v>0</v>
      </c>
      <c r="I59" s="197">
        <f>'[2]20'!J61</f>
        <v>0</v>
      </c>
      <c r="J59" s="197">
        <f>'[2]20'!K61</f>
        <v>0</v>
      </c>
      <c r="K59" s="15">
        <f t="shared" si="3"/>
        <v>65</v>
      </c>
      <c r="L59" s="18">
        <f>frq!C59</f>
        <v>1</v>
      </c>
      <c r="M59" s="167">
        <f t="shared" si="4"/>
        <v>64.3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64.3</v>
      </c>
      <c r="R59" s="18">
        <v>0.7</v>
      </c>
    </row>
    <row r="60" spans="1:18">
      <c r="A60" s="8" t="s">
        <v>102</v>
      </c>
      <c r="B60" s="196">
        <f>'[2]20'!B62</f>
        <v>80</v>
      </c>
      <c r="C60" s="197">
        <f>'[2]20'!C62</f>
        <v>0</v>
      </c>
      <c r="D60" s="197">
        <f>'[2]20'!D62</f>
        <v>0</v>
      </c>
      <c r="E60" s="197">
        <f>'[2]20'!E62</f>
        <v>0</v>
      </c>
      <c r="F60" s="15">
        <f t="shared" si="6"/>
        <v>80</v>
      </c>
      <c r="G60" s="196">
        <f>'[2]20'!H62</f>
        <v>65</v>
      </c>
      <c r="H60" s="197">
        <f>'[2]20'!I62</f>
        <v>0</v>
      </c>
      <c r="I60" s="197">
        <f>'[2]20'!J62</f>
        <v>0</v>
      </c>
      <c r="J60" s="197">
        <f>'[2]20'!K62</f>
        <v>0</v>
      </c>
      <c r="K60" s="15">
        <f t="shared" si="3"/>
        <v>65</v>
      </c>
      <c r="L60" s="18">
        <f>frq!C60</f>
        <v>1</v>
      </c>
      <c r="M60" s="167">
        <f t="shared" si="4"/>
        <v>64.3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64.3</v>
      </c>
      <c r="R60" s="18">
        <v>0.7</v>
      </c>
    </row>
    <row r="61" spans="1:18">
      <c r="A61" s="8" t="s">
        <v>103</v>
      </c>
      <c r="B61" s="196">
        <f>'[2]20'!B63</f>
        <v>80</v>
      </c>
      <c r="C61" s="197">
        <f>'[2]20'!C63</f>
        <v>0</v>
      </c>
      <c r="D61" s="197">
        <f>'[2]20'!D63</f>
        <v>0</v>
      </c>
      <c r="E61" s="197">
        <f>'[2]20'!E63</f>
        <v>0</v>
      </c>
      <c r="F61" s="15">
        <f t="shared" si="6"/>
        <v>80</v>
      </c>
      <c r="G61" s="196">
        <f>'[2]20'!H63</f>
        <v>65</v>
      </c>
      <c r="H61" s="197">
        <f>'[2]20'!I63</f>
        <v>0</v>
      </c>
      <c r="I61" s="197">
        <f>'[2]20'!J63</f>
        <v>0</v>
      </c>
      <c r="J61" s="197">
        <f>'[2]20'!K63</f>
        <v>0</v>
      </c>
      <c r="K61" s="15">
        <f t="shared" si="3"/>
        <v>65</v>
      </c>
      <c r="L61" s="18">
        <f>frq!C61</f>
        <v>1</v>
      </c>
      <c r="M61" s="167">
        <f t="shared" si="4"/>
        <v>64.3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64.3</v>
      </c>
      <c r="R61" s="18">
        <v>0.7</v>
      </c>
    </row>
    <row r="62" spans="1:18">
      <c r="A62" s="8" t="s">
        <v>104</v>
      </c>
      <c r="B62" s="196">
        <f>'[2]20'!B64</f>
        <v>80</v>
      </c>
      <c r="C62" s="197">
        <f>'[2]20'!C64</f>
        <v>0</v>
      </c>
      <c r="D62" s="197">
        <f>'[2]20'!D64</f>
        <v>0</v>
      </c>
      <c r="E62" s="197">
        <f>'[2]20'!E64</f>
        <v>0</v>
      </c>
      <c r="F62" s="15">
        <f t="shared" si="6"/>
        <v>80</v>
      </c>
      <c r="G62" s="196">
        <f>'[2]20'!H64</f>
        <v>64</v>
      </c>
      <c r="H62" s="197">
        <f>'[2]20'!I64</f>
        <v>0</v>
      </c>
      <c r="I62" s="197">
        <f>'[2]20'!J64</f>
        <v>0</v>
      </c>
      <c r="J62" s="197">
        <f>'[2]20'!K64</f>
        <v>0</v>
      </c>
      <c r="K62" s="15">
        <f t="shared" si="3"/>
        <v>64</v>
      </c>
      <c r="L62" s="18">
        <f>frq!C62</f>
        <v>1</v>
      </c>
      <c r="M62" s="167">
        <f t="shared" si="4"/>
        <v>63.3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63.3</v>
      </c>
      <c r="R62" s="18">
        <v>0.7</v>
      </c>
    </row>
    <row r="63" spans="1:18">
      <c r="A63" s="8" t="s">
        <v>105</v>
      </c>
      <c r="B63" s="196">
        <f>'[2]20'!B65</f>
        <v>80</v>
      </c>
      <c r="C63" s="197">
        <f>'[2]20'!C65</f>
        <v>0</v>
      </c>
      <c r="D63" s="197">
        <f>'[2]20'!D65</f>
        <v>0</v>
      </c>
      <c r="E63" s="197">
        <f>'[2]20'!E65</f>
        <v>0</v>
      </c>
      <c r="F63" s="15">
        <f t="shared" si="6"/>
        <v>80</v>
      </c>
      <c r="G63" s="196">
        <f>'[2]20'!H65</f>
        <v>64</v>
      </c>
      <c r="H63" s="197">
        <f>'[2]20'!I65</f>
        <v>0</v>
      </c>
      <c r="I63" s="197">
        <f>'[2]20'!J65</f>
        <v>0</v>
      </c>
      <c r="J63" s="197">
        <f>'[2]20'!K65</f>
        <v>0</v>
      </c>
      <c r="K63" s="15">
        <f t="shared" si="3"/>
        <v>64</v>
      </c>
      <c r="L63" s="18">
        <f>frq!C63</f>
        <v>1</v>
      </c>
      <c r="M63" s="167">
        <f t="shared" si="4"/>
        <v>63.3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63.3</v>
      </c>
      <c r="R63" s="18">
        <v>0.7</v>
      </c>
    </row>
    <row r="64" spans="1:18">
      <c r="A64" s="8" t="s">
        <v>106</v>
      </c>
      <c r="B64" s="196">
        <f>'[2]20'!B66</f>
        <v>80</v>
      </c>
      <c r="C64" s="197">
        <f>'[2]20'!C66</f>
        <v>0</v>
      </c>
      <c r="D64" s="197">
        <f>'[2]20'!D66</f>
        <v>0</v>
      </c>
      <c r="E64" s="197">
        <f>'[2]20'!E66</f>
        <v>0</v>
      </c>
      <c r="F64" s="15">
        <f t="shared" si="6"/>
        <v>80</v>
      </c>
      <c r="G64" s="196">
        <f>'[2]20'!H66</f>
        <v>64</v>
      </c>
      <c r="H64" s="197">
        <f>'[2]20'!I66</f>
        <v>0</v>
      </c>
      <c r="I64" s="197">
        <f>'[2]20'!J66</f>
        <v>0</v>
      </c>
      <c r="J64" s="197">
        <f>'[2]20'!K66</f>
        <v>0</v>
      </c>
      <c r="K64" s="15">
        <f t="shared" si="3"/>
        <v>64</v>
      </c>
      <c r="L64" s="18">
        <f>frq!C64</f>
        <v>1</v>
      </c>
      <c r="M64" s="167">
        <f t="shared" si="4"/>
        <v>63.3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63.3</v>
      </c>
      <c r="R64" s="18">
        <v>0.7</v>
      </c>
    </row>
    <row r="65" spans="1:18">
      <c r="A65" s="8" t="s">
        <v>107</v>
      </c>
      <c r="B65" s="196">
        <f>'[2]20'!B67</f>
        <v>80</v>
      </c>
      <c r="C65" s="197">
        <f>'[2]20'!C67</f>
        <v>0</v>
      </c>
      <c r="D65" s="197">
        <f>'[2]20'!D67</f>
        <v>0</v>
      </c>
      <c r="E65" s="197">
        <f>'[2]20'!E67</f>
        <v>0</v>
      </c>
      <c r="F65" s="15">
        <f t="shared" si="6"/>
        <v>80</v>
      </c>
      <c r="G65" s="196">
        <f>'[2]20'!H67</f>
        <v>64</v>
      </c>
      <c r="H65" s="197">
        <f>'[2]20'!I67</f>
        <v>0</v>
      </c>
      <c r="I65" s="197">
        <f>'[2]20'!J67</f>
        <v>0</v>
      </c>
      <c r="J65" s="197">
        <f>'[2]20'!K67</f>
        <v>0</v>
      </c>
      <c r="K65" s="15">
        <f t="shared" si="3"/>
        <v>64</v>
      </c>
      <c r="L65" s="18">
        <f>frq!C65</f>
        <v>1</v>
      </c>
      <c r="M65" s="167">
        <f t="shared" si="4"/>
        <v>63.3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63.3</v>
      </c>
      <c r="R65" s="18">
        <v>0.7</v>
      </c>
    </row>
    <row r="66" spans="1:18">
      <c r="A66" s="8" t="s">
        <v>108</v>
      </c>
      <c r="B66" s="196">
        <f>'[2]20'!B68</f>
        <v>80</v>
      </c>
      <c r="C66" s="197">
        <f>'[2]20'!C68</f>
        <v>0</v>
      </c>
      <c r="D66" s="197">
        <f>'[2]20'!D68</f>
        <v>0</v>
      </c>
      <c r="E66" s="197">
        <f>'[2]20'!E68</f>
        <v>0</v>
      </c>
      <c r="F66" s="15">
        <f t="shared" si="6"/>
        <v>80</v>
      </c>
      <c r="G66" s="196">
        <f>'[2]20'!H68</f>
        <v>64</v>
      </c>
      <c r="H66" s="197">
        <f>'[2]20'!I68</f>
        <v>0</v>
      </c>
      <c r="I66" s="197">
        <f>'[2]20'!J68</f>
        <v>0</v>
      </c>
      <c r="J66" s="197">
        <f>'[2]20'!K68</f>
        <v>0</v>
      </c>
      <c r="K66" s="15">
        <f t="shared" si="3"/>
        <v>64</v>
      </c>
      <c r="L66" s="18">
        <f>frq!C66</f>
        <v>1</v>
      </c>
      <c r="M66" s="167">
        <f t="shared" si="4"/>
        <v>63.3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63.3</v>
      </c>
      <c r="R66" s="18">
        <v>0.7</v>
      </c>
    </row>
    <row r="67" spans="1:18">
      <c r="A67" s="8" t="s">
        <v>109</v>
      </c>
      <c r="B67" s="196">
        <f>'[2]20'!B69</f>
        <v>80</v>
      </c>
      <c r="C67" s="197">
        <f>'[2]20'!C69</f>
        <v>0</v>
      </c>
      <c r="D67" s="197">
        <f>'[2]20'!D69</f>
        <v>0</v>
      </c>
      <c r="E67" s="197">
        <f>'[2]20'!E69</f>
        <v>0</v>
      </c>
      <c r="F67" s="15">
        <f t="shared" si="6"/>
        <v>80</v>
      </c>
      <c r="G67" s="196">
        <f>'[2]20'!H69</f>
        <v>64</v>
      </c>
      <c r="H67" s="197">
        <f>'[2]20'!I69</f>
        <v>0</v>
      </c>
      <c r="I67" s="197">
        <f>'[2]20'!J69</f>
        <v>0</v>
      </c>
      <c r="J67" s="197">
        <f>'[2]20'!K69</f>
        <v>0</v>
      </c>
      <c r="K67" s="15">
        <f t="shared" si="3"/>
        <v>64</v>
      </c>
      <c r="L67" s="18">
        <f>frq!C67</f>
        <v>1</v>
      </c>
      <c r="M67" s="167">
        <f t="shared" si="4"/>
        <v>63.3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63.3</v>
      </c>
      <c r="R67" s="18">
        <v>0.7</v>
      </c>
    </row>
    <row r="68" spans="1:18">
      <c r="A68" s="8" t="s">
        <v>110</v>
      </c>
      <c r="B68" s="196">
        <f>'[2]20'!B70</f>
        <v>80</v>
      </c>
      <c r="C68" s="197">
        <f>'[2]20'!C70</f>
        <v>0</v>
      </c>
      <c r="D68" s="197">
        <f>'[2]20'!D70</f>
        <v>0</v>
      </c>
      <c r="E68" s="197">
        <f>'[2]20'!E70</f>
        <v>0</v>
      </c>
      <c r="F68" s="15">
        <f t="shared" si="6"/>
        <v>80</v>
      </c>
      <c r="G68" s="196">
        <f>'[2]20'!H70</f>
        <v>64</v>
      </c>
      <c r="H68" s="197">
        <f>'[2]20'!I70</f>
        <v>0</v>
      </c>
      <c r="I68" s="197">
        <f>'[2]20'!J70</f>
        <v>0</v>
      </c>
      <c r="J68" s="197">
        <f>'[2]20'!K70</f>
        <v>0</v>
      </c>
      <c r="K68" s="15">
        <f t="shared" ref="K68:K98" si="13">SUM(G68:J68)</f>
        <v>64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63.3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63.3</v>
      </c>
      <c r="R68" s="18">
        <v>0.7</v>
      </c>
    </row>
    <row r="69" spans="1:18">
      <c r="A69" s="8" t="s">
        <v>111</v>
      </c>
      <c r="B69" s="196">
        <f>'[2]20'!B71</f>
        <v>80</v>
      </c>
      <c r="C69" s="197">
        <f>'[2]20'!C71</f>
        <v>0</v>
      </c>
      <c r="D69" s="197">
        <f>'[2]20'!D71</f>
        <v>0</v>
      </c>
      <c r="E69" s="197">
        <f>'[2]20'!E71</f>
        <v>0</v>
      </c>
      <c r="F69" s="15">
        <f t="shared" ref="F69:F98" si="16">SUM(B69:E69)</f>
        <v>80</v>
      </c>
      <c r="G69" s="196">
        <f>'[2]20'!H71</f>
        <v>64</v>
      </c>
      <c r="H69" s="197">
        <f>'[2]20'!I71</f>
        <v>0</v>
      </c>
      <c r="I69" s="197">
        <f>'[2]20'!J71</f>
        <v>0</v>
      </c>
      <c r="J69" s="197">
        <f>'[2]20'!K71</f>
        <v>0</v>
      </c>
      <c r="K69" s="15">
        <f t="shared" si="13"/>
        <v>64</v>
      </c>
      <c r="L69" s="18">
        <f>frq!C69</f>
        <v>1</v>
      </c>
      <c r="M69" s="167">
        <f t="shared" si="14"/>
        <v>63.3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63.3</v>
      </c>
      <c r="R69" s="18">
        <v>0.7</v>
      </c>
    </row>
    <row r="70" spans="1:18">
      <c r="A70" s="8" t="s">
        <v>112</v>
      </c>
      <c r="B70" s="196">
        <f>'[2]20'!B72</f>
        <v>80</v>
      </c>
      <c r="C70" s="197">
        <f>'[2]20'!C72</f>
        <v>0</v>
      </c>
      <c r="D70" s="197">
        <f>'[2]20'!D72</f>
        <v>0</v>
      </c>
      <c r="E70" s="197">
        <f>'[2]20'!E72</f>
        <v>0</v>
      </c>
      <c r="F70" s="15">
        <f t="shared" si="16"/>
        <v>80</v>
      </c>
      <c r="G70" s="196">
        <f>'[2]20'!H72</f>
        <v>64</v>
      </c>
      <c r="H70" s="197">
        <f>'[2]20'!I72</f>
        <v>0</v>
      </c>
      <c r="I70" s="197">
        <f>'[2]20'!J72</f>
        <v>0</v>
      </c>
      <c r="J70" s="197">
        <f>'[2]20'!K72</f>
        <v>0</v>
      </c>
      <c r="K70" s="15">
        <f t="shared" si="13"/>
        <v>64</v>
      </c>
      <c r="L70" s="18">
        <f>frq!C70</f>
        <v>1</v>
      </c>
      <c r="M70" s="167">
        <f t="shared" si="14"/>
        <v>63.3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63.3</v>
      </c>
      <c r="R70" s="18">
        <v>0.7</v>
      </c>
    </row>
    <row r="71" spans="1:18">
      <c r="A71" s="8" t="s">
        <v>113</v>
      </c>
      <c r="B71" s="196">
        <f>'[2]20'!B73</f>
        <v>80</v>
      </c>
      <c r="C71" s="197">
        <f>'[2]20'!C73</f>
        <v>0</v>
      </c>
      <c r="D71" s="197">
        <f>'[2]20'!D73</f>
        <v>0</v>
      </c>
      <c r="E71" s="197">
        <f>'[2]20'!E73</f>
        <v>0</v>
      </c>
      <c r="F71" s="15">
        <f t="shared" si="16"/>
        <v>80</v>
      </c>
      <c r="G71" s="196">
        <f>'[2]20'!H73</f>
        <v>64</v>
      </c>
      <c r="H71" s="197">
        <f>'[2]20'!I73</f>
        <v>0</v>
      </c>
      <c r="I71" s="197">
        <f>'[2]20'!J73</f>
        <v>0</v>
      </c>
      <c r="J71" s="197">
        <f>'[2]20'!K73</f>
        <v>0</v>
      </c>
      <c r="K71" s="15">
        <f t="shared" si="13"/>
        <v>64</v>
      </c>
      <c r="L71" s="18">
        <f>frq!C71</f>
        <v>1</v>
      </c>
      <c r="M71" s="167">
        <f t="shared" si="14"/>
        <v>63.3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63.3</v>
      </c>
      <c r="R71" s="18">
        <v>0.7</v>
      </c>
    </row>
    <row r="72" spans="1:18">
      <c r="A72" s="8" t="s">
        <v>114</v>
      </c>
      <c r="B72" s="196">
        <f>'[2]20'!B74</f>
        <v>80</v>
      </c>
      <c r="C72" s="197">
        <f>'[2]20'!C74</f>
        <v>0</v>
      </c>
      <c r="D72" s="197">
        <f>'[2]20'!D74</f>
        <v>0</v>
      </c>
      <c r="E72" s="197">
        <f>'[2]20'!E74</f>
        <v>0</v>
      </c>
      <c r="F72" s="15">
        <f t="shared" si="16"/>
        <v>80</v>
      </c>
      <c r="G72" s="196">
        <f>'[2]20'!H74</f>
        <v>64</v>
      </c>
      <c r="H72" s="197">
        <f>'[2]20'!I74</f>
        <v>0</v>
      </c>
      <c r="I72" s="197">
        <f>'[2]20'!J74</f>
        <v>0</v>
      </c>
      <c r="J72" s="197">
        <f>'[2]20'!K74</f>
        <v>0</v>
      </c>
      <c r="K72" s="15">
        <f t="shared" si="13"/>
        <v>64</v>
      </c>
      <c r="L72" s="18">
        <f>frq!C72</f>
        <v>1</v>
      </c>
      <c r="M72" s="167">
        <f t="shared" si="14"/>
        <v>63.3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63.3</v>
      </c>
      <c r="R72" s="18">
        <v>0.7</v>
      </c>
    </row>
    <row r="73" spans="1:18">
      <c r="A73" s="8" t="s">
        <v>115</v>
      </c>
      <c r="B73" s="196">
        <f>'[2]20'!B75</f>
        <v>80</v>
      </c>
      <c r="C73" s="197">
        <f>'[2]20'!C75</f>
        <v>0</v>
      </c>
      <c r="D73" s="197">
        <f>'[2]20'!D75</f>
        <v>0</v>
      </c>
      <c r="E73" s="197">
        <f>'[2]20'!E75</f>
        <v>0</v>
      </c>
      <c r="F73" s="15">
        <f t="shared" si="16"/>
        <v>80</v>
      </c>
      <c r="G73" s="196">
        <f>'[2]20'!H75</f>
        <v>64</v>
      </c>
      <c r="H73" s="197">
        <f>'[2]20'!I75</f>
        <v>0</v>
      </c>
      <c r="I73" s="197">
        <f>'[2]20'!J75</f>
        <v>0</v>
      </c>
      <c r="J73" s="197">
        <f>'[2]20'!K75</f>
        <v>0</v>
      </c>
      <c r="K73" s="15">
        <f t="shared" si="13"/>
        <v>64</v>
      </c>
      <c r="L73" s="18">
        <f>frq!C73</f>
        <v>1</v>
      </c>
      <c r="M73" s="167">
        <f t="shared" si="14"/>
        <v>63.3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63.3</v>
      </c>
      <c r="R73" s="18">
        <v>0.7</v>
      </c>
    </row>
    <row r="74" spans="1:18">
      <c r="A74" s="8" t="s">
        <v>116</v>
      </c>
      <c r="B74" s="196">
        <f>'[2]20'!B76</f>
        <v>80</v>
      </c>
      <c r="C74" s="197">
        <f>'[2]20'!C76</f>
        <v>0</v>
      </c>
      <c r="D74" s="197">
        <f>'[2]20'!D76</f>
        <v>0</v>
      </c>
      <c r="E74" s="197">
        <f>'[2]20'!E76</f>
        <v>0</v>
      </c>
      <c r="F74" s="15">
        <f t="shared" si="16"/>
        <v>80</v>
      </c>
      <c r="G74" s="196">
        <f>'[2]20'!H76</f>
        <v>64</v>
      </c>
      <c r="H74" s="197">
        <f>'[2]20'!I76</f>
        <v>0</v>
      </c>
      <c r="I74" s="197">
        <f>'[2]20'!J76</f>
        <v>0</v>
      </c>
      <c r="J74" s="197">
        <f>'[2]20'!K76</f>
        <v>0</v>
      </c>
      <c r="K74" s="15">
        <f t="shared" si="13"/>
        <v>64</v>
      </c>
      <c r="L74" s="18">
        <f>frq!C74</f>
        <v>1</v>
      </c>
      <c r="M74" s="167">
        <f t="shared" si="14"/>
        <v>63.3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63.3</v>
      </c>
      <c r="R74" s="18">
        <v>0.7</v>
      </c>
    </row>
    <row r="75" spans="1:18">
      <c r="A75" s="8" t="s">
        <v>117</v>
      </c>
      <c r="B75" s="196">
        <f>'[2]20'!B77</f>
        <v>80</v>
      </c>
      <c r="C75" s="197">
        <f>'[2]20'!C77</f>
        <v>0</v>
      </c>
      <c r="D75" s="197">
        <f>'[2]20'!D77</f>
        <v>0</v>
      </c>
      <c r="E75" s="197">
        <f>'[2]20'!E77</f>
        <v>0</v>
      </c>
      <c r="F75" s="15">
        <f t="shared" si="16"/>
        <v>80</v>
      </c>
      <c r="G75" s="196">
        <f>'[2]20'!H77</f>
        <v>64</v>
      </c>
      <c r="H75" s="197">
        <f>'[2]20'!I77</f>
        <v>0</v>
      </c>
      <c r="I75" s="197">
        <f>'[2]20'!J77</f>
        <v>0</v>
      </c>
      <c r="J75" s="197">
        <f>'[2]20'!K77</f>
        <v>0</v>
      </c>
      <c r="K75" s="15">
        <f t="shared" si="13"/>
        <v>64</v>
      </c>
      <c r="L75" s="18">
        <f>frq!C75</f>
        <v>1</v>
      </c>
      <c r="M75" s="167">
        <f t="shared" si="14"/>
        <v>63.6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63.6</v>
      </c>
      <c r="R75" s="18">
        <v>0.4</v>
      </c>
    </row>
    <row r="76" spans="1:18">
      <c r="A76" s="8" t="s">
        <v>118</v>
      </c>
      <c r="B76" s="196">
        <f>'[2]20'!B78</f>
        <v>80</v>
      </c>
      <c r="C76" s="197">
        <f>'[2]20'!C78</f>
        <v>0</v>
      </c>
      <c r="D76" s="197">
        <f>'[2]20'!D78</f>
        <v>0</v>
      </c>
      <c r="E76" s="197">
        <f>'[2]20'!E78</f>
        <v>0</v>
      </c>
      <c r="F76" s="15">
        <f t="shared" si="16"/>
        <v>80</v>
      </c>
      <c r="G76" s="196">
        <f>'[2]20'!H78</f>
        <v>64</v>
      </c>
      <c r="H76" s="197">
        <f>'[2]20'!I78</f>
        <v>0</v>
      </c>
      <c r="I76" s="197">
        <f>'[2]20'!J78</f>
        <v>0</v>
      </c>
      <c r="J76" s="197">
        <f>'[2]20'!K78</f>
        <v>0</v>
      </c>
      <c r="K76" s="15">
        <f t="shared" si="13"/>
        <v>64</v>
      </c>
      <c r="L76" s="18">
        <f>frq!C76</f>
        <v>1</v>
      </c>
      <c r="M76" s="167">
        <f t="shared" si="14"/>
        <v>63.6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63.6</v>
      </c>
      <c r="R76" s="18">
        <v>0.4</v>
      </c>
    </row>
    <row r="77" spans="1:18">
      <c r="A77" s="8" t="s">
        <v>119</v>
      </c>
      <c r="B77" s="196">
        <f>'[2]20'!B79</f>
        <v>80</v>
      </c>
      <c r="C77" s="197">
        <f>'[2]20'!C79</f>
        <v>0</v>
      </c>
      <c r="D77" s="197">
        <f>'[2]20'!D79</f>
        <v>0</v>
      </c>
      <c r="E77" s="197">
        <f>'[2]20'!E79</f>
        <v>0</v>
      </c>
      <c r="F77" s="15">
        <f t="shared" si="16"/>
        <v>80</v>
      </c>
      <c r="G77" s="196">
        <f>'[2]20'!H79</f>
        <v>64</v>
      </c>
      <c r="H77" s="197">
        <f>'[2]20'!I79</f>
        <v>0</v>
      </c>
      <c r="I77" s="197">
        <f>'[2]20'!J79</f>
        <v>0</v>
      </c>
      <c r="J77" s="197">
        <f>'[2]20'!K79</f>
        <v>0</v>
      </c>
      <c r="K77" s="15">
        <f t="shared" si="13"/>
        <v>64</v>
      </c>
      <c r="L77" s="18">
        <f>frq!C77</f>
        <v>1</v>
      </c>
      <c r="M77" s="167">
        <f t="shared" si="14"/>
        <v>63.6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63.6</v>
      </c>
      <c r="R77" s="18">
        <v>0.4</v>
      </c>
    </row>
    <row r="78" spans="1:18">
      <c r="A78" s="8" t="s">
        <v>120</v>
      </c>
      <c r="B78" s="196">
        <f>'[2]20'!B80</f>
        <v>80</v>
      </c>
      <c r="C78" s="197">
        <f>'[2]20'!C80</f>
        <v>0</v>
      </c>
      <c r="D78" s="197">
        <f>'[2]20'!D80</f>
        <v>0</v>
      </c>
      <c r="E78" s="197">
        <f>'[2]20'!E80</f>
        <v>0</v>
      </c>
      <c r="F78" s="15">
        <f t="shared" si="16"/>
        <v>80</v>
      </c>
      <c r="G78" s="196">
        <f>'[2]20'!H80</f>
        <v>67</v>
      </c>
      <c r="H78" s="197">
        <f>'[2]20'!I80</f>
        <v>0</v>
      </c>
      <c r="I78" s="197">
        <f>'[2]20'!J80</f>
        <v>0</v>
      </c>
      <c r="J78" s="197">
        <f>'[2]20'!K80</f>
        <v>0</v>
      </c>
      <c r="K78" s="15">
        <f t="shared" si="13"/>
        <v>67</v>
      </c>
      <c r="L78" s="18">
        <f>frq!C78</f>
        <v>1</v>
      </c>
      <c r="M78" s="167">
        <f t="shared" si="14"/>
        <v>66.599999999999994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66.599999999999994</v>
      </c>
      <c r="R78" s="18">
        <v>0.4</v>
      </c>
    </row>
    <row r="79" spans="1:18">
      <c r="A79" s="8" t="s">
        <v>121</v>
      </c>
      <c r="B79" s="196">
        <f>'[2]20'!B81</f>
        <v>80</v>
      </c>
      <c r="C79" s="197">
        <f>'[2]20'!C81</f>
        <v>0</v>
      </c>
      <c r="D79" s="197">
        <f>'[2]20'!D81</f>
        <v>0</v>
      </c>
      <c r="E79" s="197">
        <f>'[2]20'!E81</f>
        <v>0</v>
      </c>
      <c r="F79" s="15">
        <f t="shared" si="16"/>
        <v>80</v>
      </c>
      <c r="G79" s="196">
        <f>'[2]20'!H81</f>
        <v>67</v>
      </c>
      <c r="H79" s="197">
        <f>'[2]20'!I81</f>
        <v>0</v>
      </c>
      <c r="I79" s="197">
        <f>'[2]20'!J81</f>
        <v>0</v>
      </c>
      <c r="J79" s="197">
        <f>'[2]20'!K81</f>
        <v>0</v>
      </c>
      <c r="K79" s="15">
        <f t="shared" si="13"/>
        <v>67</v>
      </c>
      <c r="L79" s="18">
        <f>frq!C79</f>
        <v>1</v>
      </c>
      <c r="M79" s="167">
        <f t="shared" si="14"/>
        <v>66.599999999999994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66.599999999999994</v>
      </c>
      <c r="R79" s="18">
        <v>0.4</v>
      </c>
    </row>
    <row r="80" spans="1:18">
      <c r="A80" s="8" t="s">
        <v>122</v>
      </c>
      <c r="B80" s="196">
        <f>'[2]20'!B82</f>
        <v>80</v>
      </c>
      <c r="C80" s="197">
        <f>'[2]20'!C82</f>
        <v>0</v>
      </c>
      <c r="D80" s="197">
        <f>'[2]20'!D82</f>
        <v>0</v>
      </c>
      <c r="E80" s="197">
        <f>'[2]20'!E82</f>
        <v>0</v>
      </c>
      <c r="F80" s="15">
        <f t="shared" si="16"/>
        <v>80</v>
      </c>
      <c r="G80" s="196">
        <f>'[2]20'!H82</f>
        <v>67</v>
      </c>
      <c r="H80" s="197">
        <f>'[2]20'!I82</f>
        <v>0</v>
      </c>
      <c r="I80" s="197">
        <f>'[2]20'!J82</f>
        <v>0</v>
      </c>
      <c r="J80" s="197">
        <f>'[2]20'!K82</f>
        <v>0</v>
      </c>
      <c r="K80" s="15">
        <f t="shared" si="13"/>
        <v>67</v>
      </c>
      <c r="L80" s="18">
        <f>frq!C80</f>
        <v>1</v>
      </c>
      <c r="M80" s="167">
        <f t="shared" si="14"/>
        <v>66.599999999999994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66.599999999999994</v>
      </c>
      <c r="R80" s="18">
        <v>0.4</v>
      </c>
    </row>
    <row r="81" spans="1:18">
      <c r="A81" s="8" t="s">
        <v>123</v>
      </c>
      <c r="B81" s="196">
        <f>'[2]20'!B83</f>
        <v>80</v>
      </c>
      <c r="C81" s="197">
        <f>'[2]20'!C83</f>
        <v>0</v>
      </c>
      <c r="D81" s="197">
        <f>'[2]20'!D83</f>
        <v>0</v>
      </c>
      <c r="E81" s="197">
        <f>'[2]20'!E83</f>
        <v>0</v>
      </c>
      <c r="F81" s="15">
        <f t="shared" si="16"/>
        <v>80</v>
      </c>
      <c r="G81" s="196">
        <f>'[2]20'!H83</f>
        <v>67</v>
      </c>
      <c r="H81" s="197">
        <f>'[2]20'!I83</f>
        <v>0</v>
      </c>
      <c r="I81" s="197">
        <f>'[2]20'!J83</f>
        <v>0</v>
      </c>
      <c r="J81" s="197">
        <f>'[2]20'!K83</f>
        <v>0</v>
      </c>
      <c r="K81" s="15">
        <f t="shared" si="13"/>
        <v>67</v>
      </c>
      <c r="L81" s="18">
        <f>frq!C81</f>
        <v>1</v>
      </c>
      <c r="M81" s="167">
        <f t="shared" si="14"/>
        <v>66.599999999999994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66.599999999999994</v>
      </c>
      <c r="R81" s="18">
        <v>0.4</v>
      </c>
    </row>
    <row r="82" spans="1:18">
      <c r="A82" s="8" t="s">
        <v>124</v>
      </c>
      <c r="B82" s="196">
        <f>'[2]20'!B84</f>
        <v>80</v>
      </c>
      <c r="C82" s="197">
        <f>'[2]20'!C84</f>
        <v>0</v>
      </c>
      <c r="D82" s="197">
        <f>'[2]20'!D84</f>
        <v>0</v>
      </c>
      <c r="E82" s="197">
        <f>'[2]20'!E84</f>
        <v>0</v>
      </c>
      <c r="F82" s="15">
        <f t="shared" si="16"/>
        <v>80</v>
      </c>
      <c r="G82" s="196">
        <f>'[2]20'!H84</f>
        <v>67</v>
      </c>
      <c r="H82" s="197">
        <f>'[2]20'!I84</f>
        <v>0</v>
      </c>
      <c r="I82" s="197">
        <f>'[2]20'!J84</f>
        <v>0</v>
      </c>
      <c r="J82" s="197">
        <f>'[2]20'!K84</f>
        <v>0</v>
      </c>
      <c r="K82" s="15">
        <f t="shared" si="13"/>
        <v>67</v>
      </c>
      <c r="L82" s="18">
        <f>frq!C82</f>
        <v>1</v>
      </c>
      <c r="M82" s="167">
        <f t="shared" si="14"/>
        <v>66.599999999999994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66.599999999999994</v>
      </c>
      <c r="R82" s="18">
        <v>0.4</v>
      </c>
    </row>
    <row r="83" spans="1:18">
      <c r="A83" s="8" t="s">
        <v>125</v>
      </c>
      <c r="B83" s="196">
        <f>'[2]20'!B85</f>
        <v>80</v>
      </c>
      <c r="C83" s="197">
        <f>'[2]20'!C85</f>
        <v>0</v>
      </c>
      <c r="D83" s="197">
        <f>'[2]20'!D85</f>
        <v>0</v>
      </c>
      <c r="E83" s="197">
        <f>'[2]20'!E85</f>
        <v>0</v>
      </c>
      <c r="F83" s="15">
        <f t="shared" si="16"/>
        <v>80</v>
      </c>
      <c r="G83" s="196">
        <f>'[2]20'!H85</f>
        <v>67</v>
      </c>
      <c r="H83" s="197">
        <f>'[2]20'!I85</f>
        <v>0</v>
      </c>
      <c r="I83" s="197">
        <f>'[2]20'!J85</f>
        <v>0</v>
      </c>
      <c r="J83" s="197">
        <f>'[2]20'!K85</f>
        <v>0</v>
      </c>
      <c r="K83" s="15">
        <f t="shared" si="13"/>
        <v>67</v>
      </c>
      <c r="L83" s="18">
        <f>frq!C83</f>
        <v>1</v>
      </c>
      <c r="M83" s="167">
        <f t="shared" si="14"/>
        <v>66.599999999999994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66.599999999999994</v>
      </c>
      <c r="R83" s="18">
        <v>0.4</v>
      </c>
    </row>
    <row r="84" spans="1:18">
      <c r="A84" s="8" t="s">
        <v>126</v>
      </c>
      <c r="B84" s="196">
        <f>'[2]20'!B86</f>
        <v>80</v>
      </c>
      <c r="C84" s="197">
        <f>'[2]20'!C86</f>
        <v>0</v>
      </c>
      <c r="D84" s="197">
        <f>'[2]20'!D86</f>
        <v>0</v>
      </c>
      <c r="E84" s="197">
        <f>'[2]20'!E86</f>
        <v>0</v>
      </c>
      <c r="F84" s="15">
        <f t="shared" si="16"/>
        <v>80</v>
      </c>
      <c r="G84" s="196">
        <f>'[2]20'!H86</f>
        <v>67</v>
      </c>
      <c r="H84" s="197">
        <f>'[2]20'!I86</f>
        <v>0</v>
      </c>
      <c r="I84" s="197">
        <f>'[2]20'!J86</f>
        <v>0</v>
      </c>
      <c r="J84" s="197">
        <f>'[2]20'!K86</f>
        <v>0</v>
      </c>
      <c r="K84" s="15">
        <f t="shared" si="13"/>
        <v>67</v>
      </c>
      <c r="L84" s="18">
        <f>frq!C84</f>
        <v>1</v>
      </c>
      <c r="M84" s="167">
        <f t="shared" si="14"/>
        <v>66.599999999999994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66.599999999999994</v>
      </c>
      <c r="R84" s="18">
        <v>0.4</v>
      </c>
    </row>
    <row r="85" spans="1:18">
      <c r="A85" s="8" t="s">
        <v>127</v>
      </c>
      <c r="B85" s="196">
        <f>'[2]20'!B87</f>
        <v>80</v>
      </c>
      <c r="C85" s="197">
        <f>'[2]20'!C87</f>
        <v>0</v>
      </c>
      <c r="D85" s="197">
        <f>'[2]20'!D87</f>
        <v>0</v>
      </c>
      <c r="E85" s="197">
        <f>'[2]20'!E87</f>
        <v>0</v>
      </c>
      <c r="F85" s="15">
        <f t="shared" si="16"/>
        <v>80</v>
      </c>
      <c r="G85" s="196">
        <f>'[2]20'!H87</f>
        <v>67</v>
      </c>
      <c r="H85" s="197">
        <f>'[2]20'!I87</f>
        <v>0</v>
      </c>
      <c r="I85" s="197">
        <f>'[2]20'!J87</f>
        <v>0</v>
      </c>
      <c r="J85" s="197">
        <f>'[2]20'!K87</f>
        <v>0</v>
      </c>
      <c r="K85" s="15">
        <f t="shared" si="13"/>
        <v>67</v>
      </c>
      <c r="L85" s="18">
        <f>frq!C85</f>
        <v>1</v>
      </c>
      <c r="M85" s="167">
        <f t="shared" si="14"/>
        <v>66.599999999999994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66.599999999999994</v>
      </c>
      <c r="R85" s="18">
        <v>0.4</v>
      </c>
    </row>
    <row r="86" spans="1:18">
      <c r="A86" s="8" t="s">
        <v>128</v>
      </c>
      <c r="B86" s="196">
        <f>'[2]20'!B88</f>
        <v>80</v>
      </c>
      <c r="C86" s="197">
        <f>'[2]20'!C88</f>
        <v>0</v>
      </c>
      <c r="D86" s="197">
        <f>'[2]20'!D88</f>
        <v>0</v>
      </c>
      <c r="E86" s="197">
        <f>'[2]20'!E88</f>
        <v>0</v>
      </c>
      <c r="F86" s="15">
        <f t="shared" si="16"/>
        <v>80</v>
      </c>
      <c r="G86" s="196">
        <f>'[2]20'!H88</f>
        <v>70</v>
      </c>
      <c r="H86" s="197">
        <f>'[2]20'!I88</f>
        <v>0</v>
      </c>
      <c r="I86" s="197">
        <f>'[2]20'!J88</f>
        <v>0</v>
      </c>
      <c r="J86" s="197">
        <f>'[2]20'!K88</f>
        <v>0</v>
      </c>
      <c r="K86" s="15">
        <f t="shared" si="13"/>
        <v>70</v>
      </c>
      <c r="L86" s="18">
        <f>frq!C86</f>
        <v>1</v>
      </c>
      <c r="M86" s="167">
        <f t="shared" si="14"/>
        <v>69.599999999999994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69.599999999999994</v>
      </c>
      <c r="R86" s="18">
        <v>0.4</v>
      </c>
    </row>
    <row r="87" spans="1:18">
      <c r="A87" s="8" t="s">
        <v>129</v>
      </c>
      <c r="B87" s="196">
        <f>'[2]20'!B89</f>
        <v>80</v>
      </c>
      <c r="C87" s="197">
        <f>'[2]20'!C89</f>
        <v>0</v>
      </c>
      <c r="D87" s="197">
        <f>'[2]20'!D89</f>
        <v>0</v>
      </c>
      <c r="E87" s="197">
        <f>'[2]20'!E89</f>
        <v>0</v>
      </c>
      <c r="F87" s="15">
        <f t="shared" si="16"/>
        <v>80</v>
      </c>
      <c r="G87" s="196">
        <f>'[2]20'!H89</f>
        <v>70</v>
      </c>
      <c r="H87" s="197">
        <f>'[2]20'!I89</f>
        <v>0</v>
      </c>
      <c r="I87" s="197">
        <f>'[2]20'!J89</f>
        <v>0</v>
      </c>
      <c r="J87" s="197">
        <f>'[2]20'!K89</f>
        <v>0</v>
      </c>
      <c r="K87" s="15">
        <f t="shared" si="13"/>
        <v>70</v>
      </c>
      <c r="L87" s="18">
        <f>frq!C87</f>
        <v>1</v>
      </c>
      <c r="M87" s="167">
        <f t="shared" si="14"/>
        <v>69.599999999999994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69.599999999999994</v>
      </c>
      <c r="R87" s="18">
        <v>0.4</v>
      </c>
    </row>
    <row r="88" spans="1:18">
      <c r="A88" s="8" t="s">
        <v>130</v>
      </c>
      <c r="B88" s="196">
        <f>'[2]20'!B90</f>
        <v>80</v>
      </c>
      <c r="C88" s="197">
        <f>'[2]20'!C90</f>
        <v>0</v>
      </c>
      <c r="D88" s="197">
        <f>'[2]20'!D90</f>
        <v>0</v>
      </c>
      <c r="E88" s="197">
        <f>'[2]20'!E90</f>
        <v>0</v>
      </c>
      <c r="F88" s="15">
        <f t="shared" si="16"/>
        <v>80</v>
      </c>
      <c r="G88" s="196">
        <f>'[2]20'!H90</f>
        <v>70</v>
      </c>
      <c r="H88" s="197">
        <f>'[2]20'!I90</f>
        <v>0</v>
      </c>
      <c r="I88" s="197">
        <f>'[2]20'!J90</f>
        <v>0</v>
      </c>
      <c r="J88" s="197">
        <f>'[2]20'!K90</f>
        <v>0</v>
      </c>
      <c r="K88" s="15">
        <f t="shared" si="13"/>
        <v>70</v>
      </c>
      <c r="L88" s="18">
        <f>frq!C88</f>
        <v>1</v>
      </c>
      <c r="M88" s="167">
        <f t="shared" si="14"/>
        <v>69.599999999999994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69.599999999999994</v>
      </c>
      <c r="R88" s="18">
        <v>0.4</v>
      </c>
    </row>
    <row r="89" spans="1:18">
      <c r="A89" s="8" t="s">
        <v>131</v>
      </c>
      <c r="B89" s="196">
        <f>'[2]20'!B91</f>
        <v>80</v>
      </c>
      <c r="C89" s="197">
        <f>'[2]20'!C91</f>
        <v>0</v>
      </c>
      <c r="D89" s="197">
        <f>'[2]20'!D91</f>
        <v>0</v>
      </c>
      <c r="E89" s="197">
        <f>'[2]20'!E91</f>
        <v>0</v>
      </c>
      <c r="F89" s="15">
        <f t="shared" si="16"/>
        <v>80</v>
      </c>
      <c r="G89" s="196">
        <f>'[2]20'!H91</f>
        <v>70</v>
      </c>
      <c r="H89" s="197">
        <f>'[2]20'!I91</f>
        <v>0</v>
      </c>
      <c r="I89" s="197">
        <f>'[2]20'!J91</f>
        <v>0</v>
      </c>
      <c r="J89" s="197">
        <f>'[2]20'!K91</f>
        <v>0</v>
      </c>
      <c r="K89" s="15">
        <f t="shared" si="13"/>
        <v>70</v>
      </c>
      <c r="L89" s="18">
        <f>frq!C89</f>
        <v>1</v>
      </c>
      <c r="M89" s="167">
        <f t="shared" si="14"/>
        <v>69.599999999999994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69.599999999999994</v>
      </c>
      <c r="R89" s="18">
        <v>0.4</v>
      </c>
    </row>
    <row r="90" spans="1:18">
      <c r="A90" s="8" t="s">
        <v>132</v>
      </c>
      <c r="B90" s="196">
        <f>'[2]20'!B92</f>
        <v>80</v>
      </c>
      <c r="C90" s="197">
        <f>'[2]20'!C92</f>
        <v>0</v>
      </c>
      <c r="D90" s="197">
        <f>'[2]20'!D92</f>
        <v>0</v>
      </c>
      <c r="E90" s="197">
        <f>'[2]20'!E92</f>
        <v>0</v>
      </c>
      <c r="F90" s="15">
        <f t="shared" si="16"/>
        <v>80</v>
      </c>
      <c r="G90" s="196">
        <f>'[2]20'!H92</f>
        <v>70</v>
      </c>
      <c r="H90" s="197">
        <f>'[2]20'!I92</f>
        <v>0</v>
      </c>
      <c r="I90" s="197">
        <f>'[2]20'!J92</f>
        <v>0</v>
      </c>
      <c r="J90" s="197">
        <f>'[2]20'!K92</f>
        <v>0</v>
      </c>
      <c r="K90" s="15">
        <f t="shared" si="13"/>
        <v>70</v>
      </c>
      <c r="L90" s="18">
        <f>frq!C90</f>
        <v>1</v>
      </c>
      <c r="M90" s="167">
        <f t="shared" si="14"/>
        <v>69.599999999999994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69.599999999999994</v>
      </c>
      <c r="R90" s="18">
        <v>0.4</v>
      </c>
    </row>
    <row r="91" spans="1:18">
      <c r="A91" s="8" t="s">
        <v>133</v>
      </c>
      <c r="B91" s="196">
        <f>'[2]20'!B93</f>
        <v>80</v>
      </c>
      <c r="C91" s="197">
        <f>'[2]20'!C93</f>
        <v>0</v>
      </c>
      <c r="D91" s="197">
        <f>'[2]20'!D93</f>
        <v>0</v>
      </c>
      <c r="E91" s="197">
        <f>'[2]20'!E93</f>
        <v>0</v>
      </c>
      <c r="F91" s="15">
        <f t="shared" si="16"/>
        <v>80</v>
      </c>
      <c r="G91" s="196">
        <f>'[2]20'!H93</f>
        <v>70</v>
      </c>
      <c r="H91" s="197">
        <f>'[2]20'!I93</f>
        <v>0</v>
      </c>
      <c r="I91" s="197">
        <f>'[2]20'!J93</f>
        <v>0</v>
      </c>
      <c r="J91" s="197">
        <f>'[2]20'!K93</f>
        <v>0</v>
      </c>
      <c r="K91" s="15">
        <f t="shared" si="13"/>
        <v>70</v>
      </c>
      <c r="L91" s="18">
        <f>frq!C91</f>
        <v>1</v>
      </c>
      <c r="M91" s="167">
        <f t="shared" si="14"/>
        <v>69.599999999999994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69.599999999999994</v>
      </c>
      <c r="R91" s="18">
        <v>0.4</v>
      </c>
    </row>
    <row r="92" spans="1:18">
      <c r="A92" s="8" t="s">
        <v>134</v>
      </c>
      <c r="B92" s="196">
        <f>'[2]20'!B94</f>
        <v>80</v>
      </c>
      <c r="C92" s="197">
        <f>'[2]20'!C94</f>
        <v>0</v>
      </c>
      <c r="D92" s="197">
        <f>'[2]20'!D94</f>
        <v>0</v>
      </c>
      <c r="E92" s="197">
        <f>'[2]20'!E94</f>
        <v>0</v>
      </c>
      <c r="F92" s="15">
        <f t="shared" si="16"/>
        <v>80</v>
      </c>
      <c r="G92" s="196">
        <f>'[2]20'!H94</f>
        <v>70</v>
      </c>
      <c r="H92" s="197">
        <f>'[2]20'!I94</f>
        <v>0</v>
      </c>
      <c r="I92" s="197">
        <f>'[2]20'!J94</f>
        <v>0</v>
      </c>
      <c r="J92" s="197">
        <f>'[2]20'!K94</f>
        <v>0</v>
      </c>
      <c r="K92" s="15">
        <f t="shared" si="13"/>
        <v>70</v>
      </c>
      <c r="L92" s="18">
        <f>frq!C92</f>
        <v>1</v>
      </c>
      <c r="M92" s="167">
        <f t="shared" si="14"/>
        <v>69.599999999999994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69.599999999999994</v>
      </c>
      <c r="R92" s="18">
        <v>0.4</v>
      </c>
    </row>
    <row r="93" spans="1:18">
      <c r="A93" s="8" t="s">
        <v>135</v>
      </c>
      <c r="B93" s="196">
        <f>'[2]20'!B95</f>
        <v>80</v>
      </c>
      <c r="C93" s="197">
        <f>'[2]20'!C95</f>
        <v>0</v>
      </c>
      <c r="D93" s="197">
        <f>'[2]20'!D95</f>
        <v>0</v>
      </c>
      <c r="E93" s="197">
        <f>'[2]20'!E95</f>
        <v>0</v>
      </c>
      <c r="F93" s="15">
        <f t="shared" si="16"/>
        <v>80</v>
      </c>
      <c r="G93" s="196">
        <f>'[2]20'!H95</f>
        <v>70</v>
      </c>
      <c r="H93" s="197">
        <f>'[2]20'!I95</f>
        <v>0</v>
      </c>
      <c r="I93" s="197">
        <f>'[2]20'!J95</f>
        <v>0</v>
      </c>
      <c r="J93" s="197">
        <f>'[2]20'!K95</f>
        <v>0</v>
      </c>
      <c r="K93" s="15">
        <f t="shared" si="13"/>
        <v>70</v>
      </c>
      <c r="L93" s="18">
        <f>frq!C93</f>
        <v>1</v>
      </c>
      <c r="M93" s="167">
        <f t="shared" si="14"/>
        <v>69.599999999999994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69.599999999999994</v>
      </c>
      <c r="R93" s="18">
        <v>0.4</v>
      </c>
    </row>
    <row r="94" spans="1:18">
      <c r="A94" s="8" t="s">
        <v>136</v>
      </c>
      <c r="B94" s="196">
        <f>'[2]20'!B96</f>
        <v>80</v>
      </c>
      <c r="C94" s="197">
        <f>'[2]20'!C96</f>
        <v>0</v>
      </c>
      <c r="D94" s="197">
        <f>'[2]20'!D96</f>
        <v>0</v>
      </c>
      <c r="E94" s="197">
        <f>'[2]20'!E96</f>
        <v>0</v>
      </c>
      <c r="F94" s="15">
        <f t="shared" si="16"/>
        <v>80</v>
      </c>
      <c r="G94" s="196">
        <f>'[2]20'!H96</f>
        <v>70</v>
      </c>
      <c r="H94" s="197">
        <f>'[2]20'!I96</f>
        <v>0</v>
      </c>
      <c r="I94" s="197">
        <f>'[2]20'!J96</f>
        <v>0</v>
      </c>
      <c r="J94" s="197">
        <f>'[2]20'!K96</f>
        <v>0</v>
      </c>
      <c r="K94" s="15">
        <f t="shared" si="13"/>
        <v>70</v>
      </c>
      <c r="L94" s="18">
        <f>frq!C94</f>
        <v>1</v>
      </c>
      <c r="M94" s="167">
        <f t="shared" si="14"/>
        <v>69.599999999999994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69.599999999999994</v>
      </c>
      <c r="R94" s="18">
        <v>0.4</v>
      </c>
    </row>
    <row r="95" spans="1:18">
      <c r="A95" s="8" t="s">
        <v>137</v>
      </c>
      <c r="B95" s="196">
        <f>'[2]20'!B97</f>
        <v>80</v>
      </c>
      <c r="C95" s="197">
        <f>'[2]20'!C97</f>
        <v>0</v>
      </c>
      <c r="D95" s="197">
        <f>'[2]20'!D97</f>
        <v>0</v>
      </c>
      <c r="E95" s="197">
        <f>'[2]20'!E97</f>
        <v>0</v>
      </c>
      <c r="F95" s="15">
        <f t="shared" si="16"/>
        <v>80</v>
      </c>
      <c r="G95" s="196">
        <f>'[2]20'!H97</f>
        <v>70</v>
      </c>
      <c r="H95" s="197">
        <f>'[2]20'!I97</f>
        <v>0</v>
      </c>
      <c r="I95" s="197">
        <f>'[2]20'!J97</f>
        <v>0</v>
      </c>
      <c r="J95" s="197">
        <f>'[2]20'!K97</f>
        <v>0</v>
      </c>
      <c r="K95" s="15">
        <f t="shared" si="13"/>
        <v>70</v>
      </c>
      <c r="L95" s="18">
        <f>frq!C95</f>
        <v>1</v>
      </c>
      <c r="M95" s="167">
        <f t="shared" si="14"/>
        <v>69.599999999999994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69.599999999999994</v>
      </c>
      <c r="R95" s="18">
        <v>0.4</v>
      </c>
    </row>
    <row r="96" spans="1:18">
      <c r="A96" s="8" t="s">
        <v>138</v>
      </c>
      <c r="B96" s="196">
        <f>'[2]20'!B98</f>
        <v>80</v>
      </c>
      <c r="C96" s="197">
        <f>'[2]20'!C98</f>
        <v>0</v>
      </c>
      <c r="D96" s="197">
        <f>'[2]20'!D98</f>
        <v>0</v>
      </c>
      <c r="E96" s="197">
        <f>'[2]20'!E98</f>
        <v>0</v>
      </c>
      <c r="F96" s="15">
        <f t="shared" si="16"/>
        <v>80</v>
      </c>
      <c r="G96" s="196">
        <f>'[2]20'!H98</f>
        <v>70</v>
      </c>
      <c r="H96" s="197">
        <f>'[2]20'!I98</f>
        <v>0</v>
      </c>
      <c r="I96" s="197">
        <f>'[2]20'!J98</f>
        <v>0</v>
      </c>
      <c r="J96" s="197">
        <f>'[2]20'!K98</f>
        <v>0</v>
      </c>
      <c r="K96" s="15">
        <f t="shared" si="13"/>
        <v>70</v>
      </c>
      <c r="L96" s="18">
        <f>frq!C96</f>
        <v>1</v>
      </c>
      <c r="M96" s="167">
        <f t="shared" si="14"/>
        <v>69.599999999999994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69.599999999999994</v>
      </c>
      <c r="R96" s="18">
        <v>0.4</v>
      </c>
    </row>
    <row r="97" spans="1:18">
      <c r="A97" s="8" t="s">
        <v>139</v>
      </c>
      <c r="B97" s="196">
        <f>'[2]20'!B99</f>
        <v>80</v>
      </c>
      <c r="C97" s="197">
        <f>'[2]20'!C99</f>
        <v>0</v>
      </c>
      <c r="D97" s="197">
        <f>'[2]20'!D99</f>
        <v>0</v>
      </c>
      <c r="E97" s="197">
        <f>'[2]20'!E99</f>
        <v>0</v>
      </c>
      <c r="F97" s="15">
        <f t="shared" si="16"/>
        <v>80</v>
      </c>
      <c r="G97" s="196">
        <f>'[2]20'!H99</f>
        <v>70</v>
      </c>
      <c r="H97" s="197">
        <f>'[2]20'!I99</f>
        <v>0</v>
      </c>
      <c r="I97" s="197">
        <f>'[2]20'!J99</f>
        <v>0</v>
      </c>
      <c r="J97" s="197">
        <f>'[2]20'!K99</f>
        <v>0</v>
      </c>
      <c r="K97" s="15">
        <f t="shared" si="13"/>
        <v>70</v>
      </c>
      <c r="L97" s="18">
        <f>frq!C97</f>
        <v>1</v>
      </c>
      <c r="M97" s="167">
        <f t="shared" si="14"/>
        <v>69.599999999999994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69.599999999999994</v>
      </c>
      <c r="R97" s="18">
        <v>0.4</v>
      </c>
    </row>
    <row r="98" spans="1:18" ht="15.75" thickBot="1">
      <c r="A98" s="8" t="s">
        <v>140</v>
      </c>
      <c r="B98" s="196">
        <f>'[2]20'!B100</f>
        <v>80</v>
      </c>
      <c r="C98" s="197">
        <f>'[2]20'!C100</f>
        <v>0</v>
      </c>
      <c r="D98" s="197">
        <f>'[2]20'!D100</f>
        <v>0</v>
      </c>
      <c r="E98" s="197">
        <f>'[2]20'!E100</f>
        <v>0</v>
      </c>
      <c r="F98" s="15">
        <f t="shared" si="16"/>
        <v>80</v>
      </c>
      <c r="G98" s="196">
        <f>'[2]20'!H100</f>
        <v>70</v>
      </c>
      <c r="H98" s="197">
        <f>'[2]20'!I100</f>
        <v>0</v>
      </c>
      <c r="I98" s="197">
        <f>'[2]20'!J100</f>
        <v>0</v>
      </c>
      <c r="J98" s="197">
        <f>'[2]20'!K100</f>
        <v>0</v>
      </c>
      <c r="K98" s="15">
        <f t="shared" si="13"/>
        <v>70</v>
      </c>
      <c r="L98" s="18">
        <f>frq!C98</f>
        <v>1</v>
      </c>
      <c r="M98" s="167">
        <f t="shared" si="14"/>
        <v>69.599999999999994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69.599999999999994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1.8262499999999999</v>
      </c>
      <c r="C99" s="171">
        <f t="shared" si="17"/>
        <v>0.10125000000000001</v>
      </c>
      <c r="D99" s="171">
        <f t="shared" si="17"/>
        <v>0</v>
      </c>
      <c r="E99" s="171">
        <f t="shared" si="17"/>
        <v>0</v>
      </c>
      <c r="F99" s="171">
        <f t="shared" si="17"/>
        <v>1.9275</v>
      </c>
      <c r="G99" s="171">
        <f t="shared" si="17"/>
        <v>1.52275</v>
      </c>
      <c r="H99" s="171">
        <f t="shared" si="17"/>
        <v>9.4500000000000001E-2</v>
      </c>
      <c r="I99" s="171">
        <f t="shared" si="17"/>
        <v>0</v>
      </c>
      <c r="J99" s="171">
        <f t="shared" si="17"/>
        <v>0</v>
      </c>
      <c r="K99" s="171">
        <f t="shared" si="17"/>
        <v>1.6172500000000001</v>
      </c>
      <c r="L99" s="171">
        <f t="shared" si="17"/>
        <v>2.4E-2</v>
      </c>
      <c r="M99" s="171">
        <f t="shared" si="17"/>
        <v>1.5104500000000034</v>
      </c>
      <c r="N99" s="171">
        <f t="shared" si="17"/>
        <v>9.4500000000000001E-2</v>
      </c>
      <c r="O99" s="171">
        <f t="shared" si="17"/>
        <v>0</v>
      </c>
      <c r="P99" s="171">
        <f t="shared" si="17"/>
        <v>0</v>
      </c>
      <c r="Q99" s="171">
        <f t="shared" si="17"/>
        <v>1.6049500000000034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44671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4" t="s">
        <v>173</v>
      </c>
      <c r="AX1" s="224"/>
      <c r="AY1" s="224"/>
      <c r="AZ1" s="224"/>
      <c r="BA1" s="224"/>
      <c r="BB1" s="224"/>
      <c r="BD1" s="224" t="s">
        <v>174</v>
      </c>
      <c r="BE1" s="224"/>
      <c r="BF1" s="224"/>
      <c r="BG1" s="224"/>
      <c r="BH1" s="224"/>
      <c r="BI1" s="224"/>
      <c r="BL1" s="8" t="s">
        <v>203</v>
      </c>
      <c r="BM1" s="8" t="s">
        <v>204</v>
      </c>
      <c r="BN1" s="224" t="s">
        <v>374</v>
      </c>
      <c r="BO1" s="224"/>
      <c r="BP1" s="225" t="s">
        <v>373</v>
      </c>
      <c r="BQ1" s="225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'[3]20'!B5</f>
        <v>320</v>
      </c>
      <c r="C3" s="16">
        <f>'[3]20'!C5</f>
        <v>0</v>
      </c>
      <c r="D3" s="16">
        <f>'[3]20'!D5</f>
        <v>0</v>
      </c>
      <c r="E3" s="16">
        <f>'[3]20'!E5</f>
        <v>0</v>
      </c>
      <c r="F3" s="16">
        <f>'[3]20'!F5</f>
        <v>960</v>
      </c>
      <c r="G3" s="16">
        <f>'[3]20'!G5</f>
        <v>0</v>
      </c>
      <c r="H3" s="17">
        <f>SUM(B3:G3)</f>
        <v>1280</v>
      </c>
      <c r="I3" s="15">
        <f>'[3]20'!J5</f>
        <v>320</v>
      </c>
      <c r="J3" s="16">
        <f>'[3]20'!K5</f>
        <v>0</v>
      </c>
      <c r="K3" s="16">
        <f>'[3]20'!L5</f>
        <v>0</v>
      </c>
      <c r="L3" s="16">
        <f>'[3]20'!M5</f>
        <v>0</v>
      </c>
      <c r="M3" s="16">
        <f>'[3]20'!N5</f>
        <v>193</v>
      </c>
      <c r="N3" s="16">
        <f>'[3]20'!O5</f>
        <v>0</v>
      </c>
      <c r="O3" s="17">
        <f>SUM(I3:N3)</f>
        <v>513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193</v>
      </c>
      <c r="V3" s="16">
        <f t="shared" si="0"/>
        <v>0</v>
      </c>
      <c r="W3" s="17">
        <f>SUM(Q3:V3)</f>
        <v>513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193</v>
      </c>
      <c r="AQ3" s="8">
        <f t="shared" si="3"/>
        <v>0</v>
      </c>
      <c r="AR3" s="8">
        <f>SUM(AL3:AQ3)</f>
        <v>449</v>
      </c>
      <c r="AT3" s="8">
        <v>32</v>
      </c>
      <c r="AU3" s="8">
        <v>32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'[3]20'!B6</f>
        <v>320</v>
      </c>
      <c r="C4" s="16">
        <f>'[3]20'!C6</f>
        <v>0</v>
      </c>
      <c r="D4" s="16">
        <f>'[3]20'!D6</f>
        <v>0</v>
      </c>
      <c r="E4" s="16">
        <f>'[3]20'!E6</f>
        <v>0</v>
      </c>
      <c r="F4" s="16">
        <f>'[3]20'!F6</f>
        <v>960</v>
      </c>
      <c r="G4" s="16">
        <f>'[3]20'!G6</f>
        <v>0</v>
      </c>
      <c r="H4" s="17">
        <f>SUM(B4:G4)</f>
        <v>1280</v>
      </c>
      <c r="I4" s="15">
        <f>'[3]20'!J6</f>
        <v>320</v>
      </c>
      <c r="J4" s="16">
        <f>'[3]20'!K6</f>
        <v>0</v>
      </c>
      <c r="K4" s="16">
        <f>'[3]20'!L6</f>
        <v>0</v>
      </c>
      <c r="L4" s="16">
        <f>'[3]20'!M6</f>
        <v>0</v>
      </c>
      <c r="M4" s="16">
        <f>'[3]20'!N6</f>
        <v>193</v>
      </c>
      <c r="N4" s="16">
        <f>'[3]20'!O6</f>
        <v>0</v>
      </c>
      <c r="O4" s="17">
        <f>SUM(I4:N4)</f>
        <v>513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193</v>
      </c>
      <c r="V4" s="16">
        <f>IF($P4=1,N4,IF(AND($P4=0.985,N4&gt;0.985*G4),G4*0.985,IF(AND($P4=0.965,N4&gt;0.965*G4),0.965*G4,N4)))</f>
        <v>0</v>
      </c>
      <c r="W4" s="17">
        <f>SUM(Q4:V4)</f>
        <v>513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193</v>
      </c>
      <c r="AQ4" s="8">
        <f t="shared" si="3"/>
        <v>0</v>
      </c>
      <c r="AR4" s="8">
        <f t="shared" ref="AR4:AR67" si="18">SUM(AL4:AQ4)</f>
        <v>449</v>
      </c>
      <c r="AT4" s="8">
        <v>32</v>
      </c>
      <c r="AU4" s="8">
        <v>32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'[3]20'!B7</f>
        <v>320</v>
      </c>
      <c r="C5" s="16">
        <f>'[3]20'!C7</f>
        <v>0</v>
      </c>
      <c r="D5" s="16">
        <f>'[3]20'!D7</f>
        <v>0</v>
      </c>
      <c r="E5" s="16">
        <f>'[3]20'!E7</f>
        <v>0</v>
      </c>
      <c r="F5" s="16">
        <f>'[3]20'!F7</f>
        <v>960</v>
      </c>
      <c r="G5" s="16">
        <f>'[3]20'!G7</f>
        <v>0</v>
      </c>
      <c r="H5" s="17">
        <f t="shared" ref="H5:H68" si="27">SUM(B5:G5)</f>
        <v>1280</v>
      </c>
      <c r="I5" s="15">
        <f>'[3]20'!J7</f>
        <v>320</v>
      </c>
      <c r="J5" s="16">
        <f>'[3]20'!K7</f>
        <v>0</v>
      </c>
      <c r="K5" s="16">
        <f>'[3]20'!L7</f>
        <v>0</v>
      </c>
      <c r="L5" s="16">
        <f>'[3]20'!M7</f>
        <v>0</v>
      </c>
      <c r="M5" s="16">
        <f>'[3]20'!N7</f>
        <v>193</v>
      </c>
      <c r="N5" s="16">
        <f>'[3]20'!O7</f>
        <v>0</v>
      </c>
      <c r="O5" s="17">
        <f t="shared" ref="O5:O68" si="28">SUM(I5:N5)</f>
        <v>513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193</v>
      </c>
      <c r="V5" s="16">
        <f t="shared" si="0"/>
        <v>0</v>
      </c>
      <c r="W5" s="17">
        <f t="shared" ref="W5:W68" si="30">SUM(Q5:V5)</f>
        <v>513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193</v>
      </c>
      <c r="AQ5" s="8">
        <f t="shared" si="3"/>
        <v>0</v>
      </c>
      <c r="AR5" s="8">
        <f t="shared" si="18"/>
        <v>449</v>
      </c>
      <c r="AT5" s="8">
        <v>32</v>
      </c>
      <c r="AU5" s="8">
        <v>32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'[3]20'!B8</f>
        <v>320</v>
      </c>
      <c r="C6" s="16">
        <f>'[3]20'!C8</f>
        <v>0</v>
      </c>
      <c r="D6" s="16">
        <f>'[3]20'!D8</f>
        <v>0</v>
      </c>
      <c r="E6" s="16">
        <f>'[3]20'!E8</f>
        <v>0</v>
      </c>
      <c r="F6" s="16">
        <f>'[3]20'!F8</f>
        <v>960</v>
      </c>
      <c r="G6" s="16">
        <f>'[3]20'!G8</f>
        <v>0</v>
      </c>
      <c r="H6" s="17">
        <f t="shared" si="27"/>
        <v>1280</v>
      </c>
      <c r="I6" s="15">
        <f>'[3]20'!J8</f>
        <v>320</v>
      </c>
      <c r="J6" s="16">
        <f>'[3]20'!K8</f>
        <v>0</v>
      </c>
      <c r="K6" s="16">
        <f>'[3]20'!L8</f>
        <v>0</v>
      </c>
      <c r="L6" s="16">
        <f>'[3]20'!M8</f>
        <v>0</v>
      </c>
      <c r="M6" s="16">
        <f>'[3]20'!N8</f>
        <v>183</v>
      </c>
      <c r="N6" s="16">
        <f>'[3]20'!O8</f>
        <v>0</v>
      </c>
      <c r="O6" s="17">
        <f t="shared" si="28"/>
        <v>503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183</v>
      </c>
      <c r="V6" s="16">
        <f t="shared" si="0"/>
        <v>0</v>
      </c>
      <c r="W6" s="17">
        <f t="shared" si="30"/>
        <v>503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183</v>
      </c>
      <c r="AQ6" s="8">
        <f t="shared" si="3"/>
        <v>0</v>
      </c>
      <c r="AR6" s="8">
        <f t="shared" si="18"/>
        <v>439</v>
      </c>
      <c r="AT6" s="8">
        <v>32</v>
      </c>
      <c r="AU6" s="8">
        <v>32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'[3]20'!B9</f>
        <v>320</v>
      </c>
      <c r="C7" s="16">
        <f>'[3]20'!C9</f>
        <v>0</v>
      </c>
      <c r="D7" s="16">
        <f>'[3]20'!D9</f>
        <v>0</v>
      </c>
      <c r="E7" s="16">
        <f>'[3]20'!E9</f>
        <v>0</v>
      </c>
      <c r="F7" s="16">
        <f>'[3]20'!F9</f>
        <v>960</v>
      </c>
      <c r="G7" s="16">
        <f>'[3]20'!G9</f>
        <v>0</v>
      </c>
      <c r="H7" s="17">
        <f t="shared" si="27"/>
        <v>1280</v>
      </c>
      <c r="I7" s="15">
        <f>'[3]20'!J9</f>
        <v>320</v>
      </c>
      <c r="J7" s="16">
        <f>'[3]20'!K9</f>
        <v>0</v>
      </c>
      <c r="K7" s="16">
        <f>'[3]20'!L9</f>
        <v>0</v>
      </c>
      <c r="L7" s="16">
        <f>'[3]20'!M9</f>
        <v>0</v>
      </c>
      <c r="M7" s="16">
        <f>'[3]20'!N9</f>
        <v>202</v>
      </c>
      <c r="N7" s="16">
        <f>'[3]20'!O9</f>
        <v>0</v>
      </c>
      <c r="O7" s="17">
        <f t="shared" si="28"/>
        <v>522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202</v>
      </c>
      <c r="V7" s="16">
        <f t="shared" si="0"/>
        <v>0</v>
      </c>
      <c r="W7" s="17">
        <f t="shared" si="30"/>
        <v>522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202</v>
      </c>
      <c r="AQ7" s="8">
        <f t="shared" si="3"/>
        <v>0</v>
      </c>
      <c r="AR7" s="8">
        <f t="shared" si="18"/>
        <v>458</v>
      </c>
      <c r="AT7" s="8">
        <v>32</v>
      </c>
      <c r="AU7" s="8">
        <v>32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32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'[3]20'!B10</f>
        <v>320</v>
      </c>
      <c r="C8" s="16">
        <f>'[3]20'!C10</f>
        <v>0</v>
      </c>
      <c r="D8" s="16">
        <f>'[3]20'!D10</f>
        <v>0</v>
      </c>
      <c r="E8" s="16">
        <f>'[3]20'!E10</f>
        <v>0</v>
      </c>
      <c r="F8" s="16">
        <f>'[3]20'!F10</f>
        <v>960</v>
      </c>
      <c r="G8" s="16">
        <f>'[3]20'!G10</f>
        <v>0</v>
      </c>
      <c r="H8" s="17">
        <f t="shared" si="27"/>
        <v>1280</v>
      </c>
      <c r="I8" s="15">
        <f>'[3]20'!J10</f>
        <v>320</v>
      </c>
      <c r="J8" s="16">
        <f>'[3]20'!K10</f>
        <v>0</v>
      </c>
      <c r="K8" s="16">
        <f>'[3]20'!L10</f>
        <v>0</v>
      </c>
      <c r="L8" s="16">
        <f>'[3]20'!M10</f>
        <v>0</v>
      </c>
      <c r="M8" s="16">
        <f>'[3]20'!N10</f>
        <v>193</v>
      </c>
      <c r="N8" s="16">
        <f>'[3]20'!O10</f>
        <v>0</v>
      </c>
      <c r="O8" s="17">
        <f t="shared" si="28"/>
        <v>513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193</v>
      </c>
      <c r="V8" s="16">
        <f t="shared" si="0"/>
        <v>0</v>
      </c>
      <c r="W8" s="17">
        <f t="shared" si="30"/>
        <v>513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193</v>
      </c>
      <c r="AQ8" s="8">
        <f t="shared" si="3"/>
        <v>0</v>
      </c>
      <c r="AR8" s="8">
        <f t="shared" si="18"/>
        <v>449</v>
      </c>
      <c r="AT8" s="8">
        <v>32</v>
      </c>
      <c r="AU8" s="8">
        <v>32</v>
      </c>
      <c r="AW8" s="199">
        <v>32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32</v>
      </c>
      <c r="BD8" s="199">
        <v>32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'[3]20'!B11</f>
        <v>320</v>
      </c>
      <c r="C9" s="16">
        <f>'[3]20'!C11</f>
        <v>0</v>
      </c>
      <c r="D9" s="16">
        <f>'[3]20'!D11</f>
        <v>0</v>
      </c>
      <c r="E9" s="16">
        <f>'[3]20'!E11</f>
        <v>0</v>
      </c>
      <c r="F9" s="16">
        <f>'[3]20'!F11</f>
        <v>960</v>
      </c>
      <c r="G9" s="16">
        <f>'[3]20'!G11</f>
        <v>0</v>
      </c>
      <c r="H9" s="17">
        <f t="shared" si="27"/>
        <v>1280</v>
      </c>
      <c r="I9" s="15">
        <f>'[3]20'!J11</f>
        <v>320</v>
      </c>
      <c r="J9" s="16">
        <f>'[3]20'!K11</f>
        <v>0</v>
      </c>
      <c r="K9" s="16">
        <f>'[3]20'!L11</f>
        <v>0</v>
      </c>
      <c r="L9" s="16">
        <f>'[3]20'!M11</f>
        <v>0</v>
      </c>
      <c r="M9" s="16">
        <f>'[3]20'!N11</f>
        <v>188</v>
      </c>
      <c r="N9" s="16">
        <f>'[3]20'!O11</f>
        <v>0</v>
      </c>
      <c r="O9" s="17">
        <f t="shared" si="28"/>
        <v>508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188</v>
      </c>
      <c r="V9" s="16">
        <f t="shared" si="0"/>
        <v>0</v>
      </c>
      <c r="W9" s="17">
        <f t="shared" si="30"/>
        <v>508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188</v>
      </c>
      <c r="AQ9" s="8">
        <f t="shared" si="3"/>
        <v>0</v>
      </c>
      <c r="AR9" s="8">
        <f t="shared" si="18"/>
        <v>444</v>
      </c>
      <c r="AT9" s="8">
        <v>32</v>
      </c>
      <c r="AU9" s="8">
        <v>32</v>
      </c>
      <c r="AW9" s="199">
        <v>32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32</v>
      </c>
      <c r="BD9" s="199">
        <v>32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'[3]20'!B12</f>
        <v>320</v>
      </c>
      <c r="C10" s="16">
        <f>'[3]20'!C12</f>
        <v>0</v>
      </c>
      <c r="D10" s="16">
        <f>'[3]20'!D12</f>
        <v>0</v>
      </c>
      <c r="E10" s="16">
        <f>'[3]20'!E12</f>
        <v>0</v>
      </c>
      <c r="F10" s="16">
        <f>'[3]20'!F12</f>
        <v>960</v>
      </c>
      <c r="G10" s="16">
        <f>'[3]20'!G12</f>
        <v>0</v>
      </c>
      <c r="H10" s="17">
        <f t="shared" si="27"/>
        <v>1280</v>
      </c>
      <c r="I10" s="15">
        <f>'[3]20'!J12</f>
        <v>320</v>
      </c>
      <c r="J10" s="16">
        <f>'[3]20'!K12</f>
        <v>0</v>
      </c>
      <c r="K10" s="16">
        <f>'[3]20'!L12</f>
        <v>0</v>
      </c>
      <c r="L10" s="16">
        <f>'[3]20'!M12</f>
        <v>0</v>
      </c>
      <c r="M10" s="16">
        <f>'[3]20'!N12</f>
        <v>173</v>
      </c>
      <c r="N10" s="16">
        <f>'[3]20'!O12</f>
        <v>0</v>
      </c>
      <c r="O10" s="17">
        <f t="shared" si="28"/>
        <v>493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173</v>
      </c>
      <c r="V10" s="16">
        <f t="shared" si="0"/>
        <v>0</v>
      </c>
      <c r="W10" s="17">
        <f t="shared" si="30"/>
        <v>493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173</v>
      </c>
      <c r="AQ10" s="8">
        <f t="shared" si="3"/>
        <v>0</v>
      </c>
      <c r="AR10" s="8">
        <f t="shared" si="18"/>
        <v>429</v>
      </c>
      <c r="AT10" s="8">
        <v>32</v>
      </c>
      <c r="AU10" s="8">
        <v>32</v>
      </c>
      <c r="AW10" s="199">
        <v>32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32</v>
      </c>
      <c r="BD10" s="199">
        <v>32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'[3]20'!B13</f>
        <v>320</v>
      </c>
      <c r="C11" s="16">
        <f>'[3]20'!C13</f>
        <v>0</v>
      </c>
      <c r="D11" s="16">
        <f>'[3]20'!D13</f>
        <v>0</v>
      </c>
      <c r="E11" s="16">
        <f>'[3]20'!E13</f>
        <v>0</v>
      </c>
      <c r="F11" s="16">
        <f>'[3]20'!F13</f>
        <v>960</v>
      </c>
      <c r="G11" s="16">
        <f>'[3]20'!G13</f>
        <v>0</v>
      </c>
      <c r="H11" s="17">
        <f t="shared" si="27"/>
        <v>1280</v>
      </c>
      <c r="I11" s="15">
        <f>'[3]20'!J13</f>
        <v>320</v>
      </c>
      <c r="J11" s="16">
        <f>'[3]20'!K13</f>
        <v>0</v>
      </c>
      <c r="K11" s="16">
        <f>'[3]20'!L13</f>
        <v>0</v>
      </c>
      <c r="L11" s="16">
        <f>'[3]20'!M13</f>
        <v>0</v>
      </c>
      <c r="M11" s="16">
        <f>'[3]20'!N13</f>
        <v>188</v>
      </c>
      <c r="N11" s="16">
        <f>'[3]20'!O13</f>
        <v>0</v>
      </c>
      <c r="O11" s="17">
        <f t="shared" si="28"/>
        <v>508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188</v>
      </c>
      <c r="V11" s="16">
        <f t="shared" si="0"/>
        <v>0</v>
      </c>
      <c r="W11" s="17">
        <f t="shared" si="30"/>
        <v>508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188</v>
      </c>
      <c r="AQ11" s="8">
        <f t="shared" si="3"/>
        <v>0</v>
      </c>
      <c r="AR11" s="8">
        <f t="shared" si="18"/>
        <v>444</v>
      </c>
      <c r="AT11" s="8">
        <v>32</v>
      </c>
      <c r="AU11" s="8">
        <v>32</v>
      </c>
      <c r="AW11" s="199">
        <v>32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32</v>
      </c>
      <c r="BD11" s="199">
        <v>32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32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'[3]20'!B14</f>
        <v>320</v>
      </c>
      <c r="C12" s="16">
        <f>'[3]20'!C14</f>
        <v>0</v>
      </c>
      <c r="D12" s="16">
        <f>'[3]20'!D14</f>
        <v>0</v>
      </c>
      <c r="E12" s="16">
        <f>'[3]20'!E14</f>
        <v>0</v>
      </c>
      <c r="F12" s="16">
        <f>'[3]20'!F14</f>
        <v>960</v>
      </c>
      <c r="G12" s="16">
        <f>'[3]20'!G14</f>
        <v>0</v>
      </c>
      <c r="H12" s="17">
        <f t="shared" si="27"/>
        <v>1280</v>
      </c>
      <c r="I12" s="15">
        <f>'[3]20'!J14</f>
        <v>320</v>
      </c>
      <c r="J12" s="16">
        <f>'[3]20'!K14</f>
        <v>0</v>
      </c>
      <c r="K12" s="16">
        <f>'[3]20'!L14</f>
        <v>0</v>
      </c>
      <c r="L12" s="16">
        <f>'[3]20'!M14</f>
        <v>0</v>
      </c>
      <c r="M12" s="16">
        <f>'[3]20'!N14</f>
        <v>193</v>
      </c>
      <c r="N12" s="16">
        <f>'[3]20'!O14</f>
        <v>0</v>
      </c>
      <c r="O12" s="17">
        <f t="shared" si="28"/>
        <v>513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193</v>
      </c>
      <c r="V12" s="16">
        <f t="shared" si="0"/>
        <v>0</v>
      </c>
      <c r="W12" s="17">
        <f t="shared" si="30"/>
        <v>513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193</v>
      </c>
      <c r="AQ12" s="8">
        <f t="shared" si="3"/>
        <v>0</v>
      </c>
      <c r="AR12" s="8">
        <f t="shared" si="18"/>
        <v>449</v>
      </c>
      <c r="AT12" s="8">
        <v>32</v>
      </c>
      <c r="AU12" s="8">
        <v>32</v>
      </c>
      <c r="AW12" s="199">
        <v>32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32</v>
      </c>
      <c r="BD12" s="199">
        <v>32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'[3]20'!B15</f>
        <v>320</v>
      </c>
      <c r="C13" s="16">
        <f>'[3]20'!C15</f>
        <v>0</v>
      </c>
      <c r="D13" s="16">
        <f>'[3]20'!D15</f>
        <v>0</v>
      </c>
      <c r="E13" s="16">
        <f>'[3]20'!E15</f>
        <v>0</v>
      </c>
      <c r="F13" s="16">
        <f>'[3]20'!F15</f>
        <v>960</v>
      </c>
      <c r="G13" s="16">
        <f>'[3]20'!G15</f>
        <v>0</v>
      </c>
      <c r="H13" s="17">
        <f t="shared" si="27"/>
        <v>1280</v>
      </c>
      <c r="I13" s="15">
        <f>'[3]20'!J15</f>
        <v>320</v>
      </c>
      <c r="J13" s="16">
        <f>'[3]20'!K15</f>
        <v>0</v>
      </c>
      <c r="K13" s="16">
        <f>'[3]20'!L15</f>
        <v>0</v>
      </c>
      <c r="L13" s="16">
        <f>'[3]20'!M15</f>
        <v>0</v>
      </c>
      <c r="M13" s="16">
        <f>'[3]20'!N15</f>
        <v>171</v>
      </c>
      <c r="N13" s="16">
        <f>'[3]20'!O15</f>
        <v>0</v>
      </c>
      <c r="O13" s="17">
        <f t="shared" si="28"/>
        <v>491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171</v>
      </c>
      <c r="V13" s="16">
        <f t="shared" si="0"/>
        <v>0</v>
      </c>
      <c r="W13" s="17">
        <f t="shared" si="30"/>
        <v>491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171</v>
      </c>
      <c r="AQ13" s="8">
        <f t="shared" si="3"/>
        <v>0</v>
      </c>
      <c r="AR13" s="8">
        <f t="shared" si="18"/>
        <v>427</v>
      </c>
      <c r="AT13" s="8">
        <v>32</v>
      </c>
      <c r="AU13" s="8">
        <v>32</v>
      </c>
      <c r="AW13" s="199">
        <v>32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32</v>
      </c>
      <c r="BD13" s="199">
        <v>32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'[3]20'!B16</f>
        <v>320</v>
      </c>
      <c r="C14" s="16">
        <f>'[3]20'!C16</f>
        <v>0</v>
      </c>
      <c r="D14" s="16">
        <f>'[3]20'!D16</f>
        <v>0</v>
      </c>
      <c r="E14" s="16">
        <f>'[3]20'!E16</f>
        <v>0</v>
      </c>
      <c r="F14" s="16">
        <f>'[3]20'!F16</f>
        <v>960</v>
      </c>
      <c r="G14" s="16">
        <f>'[3]20'!G16</f>
        <v>0</v>
      </c>
      <c r="H14" s="17">
        <f t="shared" si="27"/>
        <v>1280</v>
      </c>
      <c r="I14" s="15">
        <f>'[3]20'!J16</f>
        <v>320</v>
      </c>
      <c r="J14" s="16">
        <f>'[3]20'!K16</f>
        <v>0</v>
      </c>
      <c r="K14" s="16">
        <f>'[3]20'!L16</f>
        <v>0</v>
      </c>
      <c r="L14" s="16">
        <f>'[3]20'!M16</f>
        <v>0</v>
      </c>
      <c r="M14" s="16">
        <f>'[3]20'!N16</f>
        <v>193</v>
      </c>
      <c r="N14" s="16">
        <f>'[3]20'!O16</f>
        <v>0</v>
      </c>
      <c r="O14" s="17">
        <f t="shared" si="28"/>
        <v>513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193</v>
      </c>
      <c r="V14" s="16">
        <f t="shared" si="0"/>
        <v>0</v>
      </c>
      <c r="W14" s="17">
        <f t="shared" si="30"/>
        <v>513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193</v>
      </c>
      <c r="AQ14" s="8">
        <f t="shared" si="3"/>
        <v>0</v>
      </c>
      <c r="AR14" s="8">
        <f t="shared" si="18"/>
        <v>449</v>
      </c>
      <c r="AT14" s="8">
        <v>32</v>
      </c>
      <c r="AU14" s="8">
        <v>32</v>
      </c>
      <c r="AW14" s="199">
        <v>32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32</v>
      </c>
      <c r="BD14" s="199">
        <v>32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32</v>
      </c>
      <c r="BL14" s="8">
        <f t="shared" si="21"/>
        <v>32</v>
      </c>
      <c r="BM14" s="8">
        <f t="shared" si="22"/>
        <v>32</v>
      </c>
      <c r="BN14" s="8">
        <f t="shared" si="23"/>
        <v>32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'[3]20'!B17</f>
        <v>320</v>
      </c>
      <c r="C15" s="16">
        <f>'[3]20'!C17</f>
        <v>0</v>
      </c>
      <c r="D15" s="16">
        <f>'[3]20'!D17</f>
        <v>0</v>
      </c>
      <c r="E15" s="16">
        <f>'[3]20'!E17</f>
        <v>0</v>
      </c>
      <c r="F15" s="16">
        <f>'[3]20'!F17</f>
        <v>960</v>
      </c>
      <c r="G15" s="16">
        <f>'[3]20'!G17</f>
        <v>0</v>
      </c>
      <c r="H15" s="17">
        <f t="shared" si="27"/>
        <v>1280</v>
      </c>
      <c r="I15" s="15">
        <f>'[3]20'!J17</f>
        <v>320</v>
      </c>
      <c r="J15" s="16">
        <f>'[3]20'!K17</f>
        <v>0</v>
      </c>
      <c r="K15" s="16">
        <f>'[3]20'!L17</f>
        <v>0</v>
      </c>
      <c r="L15" s="16">
        <f>'[3]20'!M17</f>
        <v>0</v>
      </c>
      <c r="M15" s="16">
        <f>'[3]20'!N17</f>
        <v>178</v>
      </c>
      <c r="N15" s="16">
        <f>'[3]20'!O17</f>
        <v>0</v>
      </c>
      <c r="O15" s="17">
        <f t="shared" si="28"/>
        <v>498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178</v>
      </c>
      <c r="V15" s="16">
        <f t="shared" si="0"/>
        <v>0</v>
      </c>
      <c r="W15" s="17">
        <f t="shared" si="30"/>
        <v>498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178</v>
      </c>
      <c r="AQ15" s="8">
        <f t="shared" si="3"/>
        <v>0</v>
      </c>
      <c r="AR15" s="8">
        <f t="shared" si="18"/>
        <v>434</v>
      </c>
      <c r="AT15" s="8">
        <v>32</v>
      </c>
      <c r="AU15" s="8">
        <v>32</v>
      </c>
      <c r="AW15" s="199">
        <v>32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32</v>
      </c>
      <c r="BD15" s="199">
        <v>32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32</v>
      </c>
      <c r="BL15" s="8">
        <f t="shared" si="21"/>
        <v>32</v>
      </c>
      <c r="BM15" s="8">
        <f t="shared" si="22"/>
        <v>32</v>
      </c>
      <c r="BN15" s="8">
        <f t="shared" si="23"/>
        <v>32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'[3]20'!B18</f>
        <v>320</v>
      </c>
      <c r="C16" s="16">
        <f>'[3]20'!C18</f>
        <v>0</v>
      </c>
      <c r="D16" s="16">
        <f>'[3]20'!D18</f>
        <v>0</v>
      </c>
      <c r="E16" s="16">
        <f>'[3]20'!E18</f>
        <v>0</v>
      </c>
      <c r="F16" s="16">
        <f>'[3]20'!F18</f>
        <v>960</v>
      </c>
      <c r="G16" s="16">
        <f>'[3]20'!G18</f>
        <v>0</v>
      </c>
      <c r="H16" s="17">
        <f t="shared" si="27"/>
        <v>1280</v>
      </c>
      <c r="I16" s="15">
        <f>'[3]20'!J18</f>
        <v>320</v>
      </c>
      <c r="J16" s="16">
        <f>'[3]20'!K18</f>
        <v>0</v>
      </c>
      <c r="K16" s="16">
        <f>'[3]20'!L18</f>
        <v>0</v>
      </c>
      <c r="L16" s="16">
        <f>'[3]20'!M18</f>
        <v>0</v>
      </c>
      <c r="M16" s="16">
        <f>'[3]20'!N18</f>
        <v>158</v>
      </c>
      <c r="N16" s="16">
        <f>'[3]20'!O18</f>
        <v>0</v>
      </c>
      <c r="O16" s="17">
        <f t="shared" si="28"/>
        <v>478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158</v>
      </c>
      <c r="V16" s="16">
        <f t="shared" si="0"/>
        <v>0</v>
      </c>
      <c r="W16" s="17">
        <f t="shared" si="30"/>
        <v>478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158</v>
      </c>
      <c r="AQ16" s="8">
        <f t="shared" si="3"/>
        <v>0</v>
      </c>
      <c r="AR16" s="8">
        <f t="shared" si="18"/>
        <v>414</v>
      </c>
      <c r="AT16" s="8">
        <v>32</v>
      </c>
      <c r="AU16" s="8">
        <v>32</v>
      </c>
      <c r="AW16" s="199">
        <v>32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32</v>
      </c>
      <c r="BD16" s="199">
        <v>32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32</v>
      </c>
      <c r="BL16" s="8">
        <f t="shared" si="21"/>
        <v>32</v>
      </c>
      <c r="BM16" s="8">
        <f t="shared" si="22"/>
        <v>32</v>
      </c>
      <c r="BN16" s="8">
        <f t="shared" si="23"/>
        <v>32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'[3]20'!B19</f>
        <v>320</v>
      </c>
      <c r="C17" s="16">
        <f>'[3]20'!C19</f>
        <v>0</v>
      </c>
      <c r="D17" s="16">
        <f>'[3]20'!D19</f>
        <v>0</v>
      </c>
      <c r="E17" s="16">
        <f>'[3]20'!E19</f>
        <v>0</v>
      </c>
      <c r="F17" s="16">
        <f>'[3]20'!F19</f>
        <v>960</v>
      </c>
      <c r="G17" s="16">
        <f>'[3]20'!G19</f>
        <v>0</v>
      </c>
      <c r="H17" s="17">
        <f t="shared" si="27"/>
        <v>1280</v>
      </c>
      <c r="I17" s="15">
        <f>'[3]20'!J19</f>
        <v>320</v>
      </c>
      <c r="J17" s="16">
        <f>'[3]20'!K19</f>
        <v>0</v>
      </c>
      <c r="K17" s="16">
        <f>'[3]20'!L19</f>
        <v>0</v>
      </c>
      <c r="L17" s="16">
        <f>'[3]20'!M19</f>
        <v>0</v>
      </c>
      <c r="M17" s="16">
        <f>'[3]20'!N19</f>
        <v>158</v>
      </c>
      <c r="N17" s="16">
        <f>'[3]20'!O19</f>
        <v>0</v>
      </c>
      <c r="O17" s="17">
        <f t="shared" si="28"/>
        <v>478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158</v>
      </c>
      <c r="V17" s="16">
        <f t="shared" si="0"/>
        <v>0</v>
      </c>
      <c r="W17" s="17">
        <f t="shared" si="30"/>
        <v>478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158</v>
      </c>
      <c r="AQ17" s="8">
        <f t="shared" si="3"/>
        <v>0</v>
      </c>
      <c r="AR17" s="8">
        <f t="shared" si="18"/>
        <v>414</v>
      </c>
      <c r="AT17" s="8">
        <v>33</v>
      </c>
      <c r="AU17" s="8">
        <v>33</v>
      </c>
      <c r="AW17" s="199">
        <v>32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32</v>
      </c>
      <c r="BD17" s="199">
        <v>32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32</v>
      </c>
      <c r="BL17" s="8">
        <f t="shared" si="21"/>
        <v>33</v>
      </c>
      <c r="BM17" s="8">
        <f t="shared" si="22"/>
        <v>33</v>
      </c>
      <c r="BN17" s="8">
        <f t="shared" si="23"/>
        <v>32</v>
      </c>
      <c r="BO17" s="8">
        <f t="shared" si="24"/>
        <v>32</v>
      </c>
      <c r="BP17" s="182">
        <f t="shared" si="25"/>
        <v>1</v>
      </c>
      <c r="BQ17" s="182">
        <f t="shared" si="26"/>
        <v>1</v>
      </c>
    </row>
    <row r="18" spans="1:69">
      <c r="A18" s="8" t="s">
        <v>60</v>
      </c>
      <c r="B18" s="15">
        <f>'[3]20'!B20</f>
        <v>320</v>
      </c>
      <c r="C18" s="16">
        <f>'[3]20'!C20</f>
        <v>0</v>
      </c>
      <c r="D18" s="16">
        <f>'[3]20'!D20</f>
        <v>0</v>
      </c>
      <c r="E18" s="16">
        <f>'[3]20'!E20</f>
        <v>0</v>
      </c>
      <c r="F18" s="16">
        <f>'[3]20'!F20</f>
        <v>960</v>
      </c>
      <c r="G18" s="16">
        <f>'[3]20'!G20</f>
        <v>0</v>
      </c>
      <c r="H18" s="17">
        <f t="shared" si="27"/>
        <v>1280</v>
      </c>
      <c r="I18" s="15">
        <f>'[3]20'!J20</f>
        <v>320</v>
      </c>
      <c r="J18" s="16">
        <f>'[3]20'!K20</f>
        <v>0</v>
      </c>
      <c r="K18" s="16">
        <f>'[3]20'!L20</f>
        <v>0</v>
      </c>
      <c r="L18" s="16">
        <f>'[3]20'!M20</f>
        <v>0</v>
      </c>
      <c r="M18" s="16">
        <f>'[3]20'!N20</f>
        <v>150</v>
      </c>
      <c r="N18" s="16">
        <f>'[3]20'!O20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11</v>
      </c>
      <c r="AC18" s="8">
        <f t="shared" si="9"/>
        <v>0</v>
      </c>
      <c r="AD18" s="8">
        <f t="shared" si="10"/>
        <v>43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11</v>
      </c>
      <c r="AJ18" s="8">
        <f t="shared" si="16"/>
        <v>0</v>
      </c>
      <c r="AK18" s="8">
        <f t="shared" si="17"/>
        <v>43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128</v>
      </c>
      <c r="AQ18" s="8">
        <f t="shared" si="3"/>
        <v>0</v>
      </c>
      <c r="AR18" s="8">
        <f t="shared" si="18"/>
        <v>384</v>
      </c>
      <c r="AT18" s="8">
        <v>33</v>
      </c>
      <c r="AU18" s="8">
        <v>33</v>
      </c>
      <c r="AW18" s="199">
        <v>32</v>
      </c>
      <c r="AX18" s="199">
        <v>0</v>
      </c>
      <c r="AY18" s="199">
        <v>0</v>
      </c>
      <c r="AZ18" s="199">
        <v>0</v>
      </c>
      <c r="BA18" s="199">
        <v>11</v>
      </c>
      <c r="BB18" s="199">
        <v>0</v>
      </c>
      <c r="BC18" s="8">
        <f t="shared" si="19"/>
        <v>43</v>
      </c>
      <c r="BD18" s="199">
        <v>32</v>
      </c>
      <c r="BE18" s="199">
        <v>0</v>
      </c>
      <c r="BF18" s="199">
        <v>0</v>
      </c>
      <c r="BG18" s="199">
        <v>0</v>
      </c>
      <c r="BH18" s="199">
        <v>11</v>
      </c>
      <c r="BI18" s="199">
        <v>0</v>
      </c>
      <c r="BJ18" s="8">
        <f t="shared" si="20"/>
        <v>43</v>
      </c>
      <c r="BL18" s="8">
        <f t="shared" si="21"/>
        <v>33</v>
      </c>
      <c r="BM18" s="8">
        <f t="shared" si="22"/>
        <v>33</v>
      </c>
      <c r="BN18" s="8">
        <f t="shared" si="23"/>
        <v>43</v>
      </c>
      <c r="BO18" s="8">
        <f t="shared" si="24"/>
        <v>43</v>
      </c>
      <c r="BP18" s="182">
        <f t="shared" si="25"/>
        <v>-10</v>
      </c>
      <c r="BQ18" s="182">
        <f t="shared" si="26"/>
        <v>-10</v>
      </c>
    </row>
    <row r="19" spans="1:69">
      <c r="A19" s="8" t="s">
        <v>61</v>
      </c>
      <c r="B19" s="15">
        <f>'[3]20'!B21</f>
        <v>320</v>
      </c>
      <c r="C19" s="16">
        <f>'[3]20'!C21</f>
        <v>0</v>
      </c>
      <c r="D19" s="16">
        <f>'[3]20'!D21</f>
        <v>0</v>
      </c>
      <c r="E19" s="16">
        <f>'[3]20'!E21</f>
        <v>0</v>
      </c>
      <c r="F19" s="16">
        <f>'[3]20'!F21</f>
        <v>960</v>
      </c>
      <c r="G19" s="16">
        <f>'[3]20'!G21</f>
        <v>0</v>
      </c>
      <c r="H19" s="17">
        <f t="shared" si="27"/>
        <v>1280</v>
      </c>
      <c r="I19" s="15">
        <f>'[3]20'!J21</f>
        <v>320</v>
      </c>
      <c r="J19" s="16">
        <f>'[3]20'!K21</f>
        <v>0</v>
      </c>
      <c r="K19" s="16">
        <f>'[3]20'!L21</f>
        <v>0</v>
      </c>
      <c r="L19" s="16">
        <f>'[3]20'!M21</f>
        <v>0</v>
      </c>
      <c r="M19" s="16">
        <f>'[3]20'!N21</f>
        <v>150</v>
      </c>
      <c r="N19" s="16">
        <f>'[3]20'!O21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2.5</v>
      </c>
      <c r="AC19" s="8">
        <f t="shared" si="9"/>
        <v>0</v>
      </c>
      <c r="AD19" s="8">
        <f t="shared" si="10"/>
        <v>34.5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2.5</v>
      </c>
      <c r="AJ19" s="8">
        <f t="shared" si="16"/>
        <v>0</v>
      </c>
      <c r="AK19" s="8">
        <f t="shared" si="17"/>
        <v>34.5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145</v>
      </c>
      <c r="AQ19" s="8">
        <f t="shared" si="31"/>
        <v>0</v>
      </c>
      <c r="AR19" s="8">
        <f t="shared" si="18"/>
        <v>401</v>
      </c>
      <c r="AT19" s="8">
        <v>33</v>
      </c>
      <c r="AU19" s="8">
        <v>33</v>
      </c>
      <c r="AW19" s="199">
        <v>32</v>
      </c>
      <c r="AX19" s="199">
        <v>0</v>
      </c>
      <c r="AY19" s="199">
        <v>0</v>
      </c>
      <c r="AZ19" s="199">
        <v>0</v>
      </c>
      <c r="BA19" s="199">
        <v>2.5</v>
      </c>
      <c r="BB19" s="199">
        <v>0</v>
      </c>
      <c r="BC19" s="8">
        <f t="shared" si="19"/>
        <v>34.5</v>
      </c>
      <c r="BD19" s="199">
        <v>32</v>
      </c>
      <c r="BE19" s="199">
        <v>0</v>
      </c>
      <c r="BF19" s="199">
        <v>0</v>
      </c>
      <c r="BG19" s="199">
        <v>0</v>
      </c>
      <c r="BH19" s="199">
        <v>2.5</v>
      </c>
      <c r="BI19" s="199">
        <v>0</v>
      </c>
      <c r="BJ19" s="8">
        <f t="shared" si="20"/>
        <v>34.5</v>
      </c>
      <c r="BL19" s="8">
        <f t="shared" si="21"/>
        <v>33</v>
      </c>
      <c r="BM19" s="8">
        <f t="shared" si="22"/>
        <v>33</v>
      </c>
      <c r="BN19" s="8">
        <f t="shared" si="23"/>
        <v>34.5</v>
      </c>
      <c r="BO19" s="8">
        <f t="shared" si="24"/>
        <v>34.5</v>
      </c>
      <c r="BP19" s="182">
        <f t="shared" si="25"/>
        <v>-1.5</v>
      </c>
      <c r="BQ19" s="182">
        <f t="shared" si="26"/>
        <v>-1.5</v>
      </c>
    </row>
    <row r="20" spans="1:69">
      <c r="A20" s="8" t="s">
        <v>62</v>
      </c>
      <c r="B20" s="15">
        <f>'[3]20'!B22</f>
        <v>320</v>
      </c>
      <c r="C20" s="16">
        <f>'[3]20'!C22</f>
        <v>0</v>
      </c>
      <c r="D20" s="16">
        <f>'[3]20'!D22</f>
        <v>0</v>
      </c>
      <c r="E20" s="16">
        <f>'[3]20'!E22</f>
        <v>0</v>
      </c>
      <c r="F20" s="16">
        <f>'[3]20'!F22</f>
        <v>960</v>
      </c>
      <c r="G20" s="16">
        <f>'[3]20'!G22</f>
        <v>0</v>
      </c>
      <c r="H20" s="17">
        <f t="shared" si="27"/>
        <v>1280</v>
      </c>
      <c r="I20" s="15">
        <f>'[3]20'!J22</f>
        <v>320</v>
      </c>
      <c r="J20" s="16">
        <f>'[3]20'!K22</f>
        <v>0</v>
      </c>
      <c r="K20" s="16">
        <f>'[3]20'!L22</f>
        <v>0</v>
      </c>
      <c r="L20" s="16">
        <f>'[3]20'!M22</f>
        <v>0</v>
      </c>
      <c r="M20" s="16">
        <f>'[3]20'!N22</f>
        <v>150</v>
      </c>
      <c r="N20" s="16">
        <f>'[3]20'!O22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11</v>
      </c>
      <c r="AC20" s="8">
        <f t="shared" si="9"/>
        <v>0</v>
      </c>
      <c r="AD20" s="8">
        <f t="shared" si="10"/>
        <v>43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11</v>
      </c>
      <c r="AJ20" s="8">
        <f t="shared" si="16"/>
        <v>0</v>
      </c>
      <c r="AK20" s="8">
        <f t="shared" si="17"/>
        <v>43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128</v>
      </c>
      <c r="AQ20" s="8">
        <f t="shared" si="31"/>
        <v>0</v>
      </c>
      <c r="AR20" s="8">
        <f t="shared" si="18"/>
        <v>384</v>
      </c>
      <c r="AT20" s="8">
        <v>33</v>
      </c>
      <c r="AU20" s="8">
        <v>33</v>
      </c>
      <c r="AW20" s="199">
        <v>32</v>
      </c>
      <c r="AX20" s="199">
        <v>0</v>
      </c>
      <c r="AY20" s="199">
        <v>0</v>
      </c>
      <c r="AZ20" s="199">
        <v>0</v>
      </c>
      <c r="BA20" s="199">
        <v>11</v>
      </c>
      <c r="BB20" s="199">
        <v>0</v>
      </c>
      <c r="BC20" s="8">
        <f t="shared" si="19"/>
        <v>43</v>
      </c>
      <c r="BD20" s="199">
        <v>32</v>
      </c>
      <c r="BE20" s="199">
        <v>0</v>
      </c>
      <c r="BF20" s="199">
        <v>0</v>
      </c>
      <c r="BG20" s="199">
        <v>0</v>
      </c>
      <c r="BH20" s="199">
        <v>11</v>
      </c>
      <c r="BI20" s="199">
        <v>0</v>
      </c>
      <c r="BJ20" s="8">
        <f t="shared" si="20"/>
        <v>43</v>
      </c>
      <c r="BL20" s="8">
        <f t="shared" si="21"/>
        <v>33</v>
      </c>
      <c r="BM20" s="8">
        <f t="shared" si="22"/>
        <v>33</v>
      </c>
      <c r="BN20" s="8">
        <f t="shared" si="23"/>
        <v>43</v>
      </c>
      <c r="BO20" s="8">
        <f t="shared" si="24"/>
        <v>43</v>
      </c>
      <c r="BP20" s="182">
        <f t="shared" si="25"/>
        <v>-10</v>
      </c>
      <c r="BQ20" s="182">
        <f t="shared" si="26"/>
        <v>-10</v>
      </c>
    </row>
    <row r="21" spans="1:69">
      <c r="A21" s="8" t="s">
        <v>63</v>
      </c>
      <c r="B21" s="15">
        <f>'[3]20'!B23</f>
        <v>320</v>
      </c>
      <c r="C21" s="16">
        <f>'[3]20'!C23</f>
        <v>0</v>
      </c>
      <c r="D21" s="16">
        <f>'[3]20'!D23</f>
        <v>0</v>
      </c>
      <c r="E21" s="16">
        <f>'[3]20'!E23</f>
        <v>0</v>
      </c>
      <c r="F21" s="16">
        <f>'[3]20'!F23</f>
        <v>960</v>
      </c>
      <c r="G21" s="16">
        <f>'[3]20'!G23</f>
        <v>0</v>
      </c>
      <c r="H21" s="17">
        <f t="shared" si="27"/>
        <v>1280</v>
      </c>
      <c r="I21" s="15">
        <f>'[3]20'!J23</f>
        <v>320</v>
      </c>
      <c r="J21" s="16">
        <f>'[3]20'!K23</f>
        <v>0</v>
      </c>
      <c r="K21" s="16">
        <f>'[3]20'!L23</f>
        <v>0</v>
      </c>
      <c r="L21" s="16">
        <f>'[3]20'!M23</f>
        <v>0</v>
      </c>
      <c r="M21" s="16">
        <f>'[3]20'!N23</f>
        <v>150</v>
      </c>
      <c r="N21" s="16">
        <f>'[3]20'!O23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11</v>
      </c>
      <c r="AC21" s="8">
        <f t="shared" si="9"/>
        <v>0</v>
      </c>
      <c r="AD21" s="8">
        <f t="shared" si="10"/>
        <v>43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11</v>
      </c>
      <c r="AJ21" s="8">
        <f t="shared" si="16"/>
        <v>0</v>
      </c>
      <c r="AK21" s="8">
        <f t="shared" si="17"/>
        <v>43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128</v>
      </c>
      <c r="AQ21" s="8">
        <f t="shared" si="31"/>
        <v>0</v>
      </c>
      <c r="AR21" s="8">
        <f t="shared" si="18"/>
        <v>384</v>
      </c>
      <c r="AT21" s="8">
        <v>33</v>
      </c>
      <c r="AU21" s="8">
        <v>33</v>
      </c>
      <c r="AW21" s="199">
        <v>32</v>
      </c>
      <c r="AX21" s="199">
        <v>0</v>
      </c>
      <c r="AY21" s="199">
        <v>0</v>
      </c>
      <c r="AZ21" s="199">
        <v>0</v>
      </c>
      <c r="BA21" s="199">
        <v>11</v>
      </c>
      <c r="BB21" s="199">
        <v>0</v>
      </c>
      <c r="BC21" s="8">
        <f t="shared" si="19"/>
        <v>43</v>
      </c>
      <c r="BD21" s="199">
        <v>32</v>
      </c>
      <c r="BE21" s="199">
        <v>0</v>
      </c>
      <c r="BF21" s="199">
        <v>0</v>
      </c>
      <c r="BG21" s="199">
        <v>0</v>
      </c>
      <c r="BH21" s="199">
        <v>11</v>
      </c>
      <c r="BI21" s="199">
        <v>0</v>
      </c>
      <c r="BJ21" s="8">
        <f t="shared" si="20"/>
        <v>43</v>
      </c>
      <c r="BL21" s="8">
        <f t="shared" si="21"/>
        <v>33</v>
      </c>
      <c r="BM21" s="8">
        <f t="shared" si="22"/>
        <v>33</v>
      </c>
      <c r="BN21" s="8">
        <f t="shared" si="23"/>
        <v>43</v>
      </c>
      <c r="BO21" s="8">
        <f t="shared" si="24"/>
        <v>43</v>
      </c>
      <c r="BP21" s="182">
        <f t="shared" si="25"/>
        <v>-10</v>
      </c>
      <c r="BQ21" s="182">
        <f t="shared" si="26"/>
        <v>-10</v>
      </c>
    </row>
    <row r="22" spans="1:69">
      <c r="A22" s="8" t="s">
        <v>64</v>
      </c>
      <c r="B22" s="15">
        <f>'[3]20'!B24</f>
        <v>320</v>
      </c>
      <c r="C22" s="16">
        <f>'[3]20'!C24</f>
        <v>0</v>
      </c>
      <c r="D22" s="16">
        <f>'[3]20'!D24</f>
        <v>0</v>
      </c>
      <c r="E22" s="16">
        <f>'[3]20'!E24</f>
        <v>0</v>
      </c>
      <c r="F22" s="16">
        <f>'[3]20'!F24</f>
        <v>960</v>
      </c>
      <c r="G22" s="16">
        <f>'[3]20'!G24</f>
        <v>0</v>
      </c>
      <c r="H22" s="17">
        <f t="shared" si="27"/>
        <v>1280</v>
      </c>
      <c r="I22" s="15">
        <f>'[3]20'!J24</f>
        <v>320</v>
      </c>
      <c r="J22" s="16">
        <f>'[3]20'!K24</f>
        <v>0</v>
      </c>
      <c r="K22" s="16">
        <f>'[3]20'!L24</f>
        <v>0</v>
      </c>
      <c r="L22" s="16">
        <f>'[3]20'!M24</f>
        <v>0</v>
      </c>
      <c r="M22" s="16">
        <f>'[3]20'!N24</f>
        <v>150</v>
      </c>
      <c r="N22" s="16">
        <f>'[3]20'!O24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11</v>
      </c>
      <c r="AC22" s="8">
        <f t="shared" si="9"/>
        <v>0</v>
      </c>
      <c r="AD22" s="8">
        <f t="shared" si="10"/>
        <v>43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11</v>
      </c>
      <c r="AJ22" s="8">
        <f t="shared" si="16"/>
        <v>0</v>
      </c>
      <c r="AK22" s="8">
        <f t="shared" si="17"/>
        <v>43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128</v>
      </c>
      <c r="AQ22" s="8">
        <f t="shared" si="31"/>
        <v>0</v>
      </c>
      <c r="AR22" s="8">
        <f t="shared" si="18"/>
        <v>384</v>
      </c>
      <c r="AT22" s="8">
        <v>33</v>
      </c>
      <c r="AU22" s="8">
        <v>33</v>
      </c>
      <c r="AW22" s="199">
        <v>32</v>
      </c>
      <c r="AX22" s="199">
        <v>0</v>
      </c>
      <c r="AY22" s="199">
        <v>0</v>
      </c>
      <c r="AZ22" s="199">
        <v>0</v>
      </c>
      <c r="BA22" s="199">
        <v>11</v>
      </c>
      <c r="BB22" s="199">
        <v>0</v>
      </c>
      <c r="BC22" s="8">
        <f t="shared" si="19"/>
        <v>43</v>
      </c>
      <c r="BD22" s="199">
        <v>32</v>
      </c>
      <c r="BE22" s="199">
        <v>0</v>
      </c>
      <c r="BF22" s="199">
        <v>0</v>
      </c>
      <c r="BG22" s="199">
        <v>0</v>
      </c>
      <c r="BH22" s="199">
        <v>11</v>
      </c>
      <c r="BI22" s="199">
        <v>0</v>
      </c>
      <c r="BJ22" s="8">
        <f t="shared" si="20"/>
        <v>43</v>
      </c>
      <c r="BL22" s="8">
        <f t="shared" si="21"/>
        <v>33</v>
      </c>
      <c r="BM22" s="8">
        <f t="shared" si="22"/>
        <v>33</v>
      </c>
      <c r="BN22" s="8">
        <f t="shared" si="23"/>
        <v>43</v>
      </c>
      <c r="BO22" s="8">
        <f t="shared" si="24"/>
        <v>43</v>
      </c>
      <c r="BP22" s="182">
        <f t="shared" si="25"/>
        <v>-10</v>
      </c>
      <c r="BQ22" s="182">
        <f t="shared" si="26"/>
        <v>-10</v>
      </c>
    </row>
    <row r="23" spans="1:69">
      <c r="A23" s="8" t="s">
        <v>65</v>
      </c>
      <c r="B23" s="15">
        <f>'[3]20'!B25</f>
        <v>320</v>
      </c>
      <c r="C23" s="16">
        <f>'[3]20'!C25</f>
        <v>0</v>
      </c>
      <c r="D23" s="16">
        <f>'[3]20'!D25</f>
        <v>0</v>
      </c>
      <c r="E23" s="16">
        <f>'[3]20'!E25</f>
        <v>0</v>
      </c>
      <c r="F23" s="16">
        <f>'[3]20'!F25</f>
        <v>960</v>
      </c>
      <c r="G23" s="16">
        <f>'[3]20'!G25</f>
        <v>0</v>
      </c>
      <c r="H23" s="17">
        <f t="shared" si="27"/>
        <v>1280</v>
      </c>
      <c r="I23" s="15">
        <f>'[3]20'!J25</f>
        <v>320</v>
      </c>
      <c r="J23" s="16">
        <f>'[3]20'!K25</f>
        <v>0</v>
      </c>
      <c r="K23" s="16">
        <f>'[3]20'!L25</f>
        <v>0</v>
      </c>
      <c r="L23" s="16">
        <f>'[3]20'!M25</f>
        <v>0</v>
      </c>
      <c r="M23" s="16">
        <f>'[3]20'!N25</f>
        <v>150</v>
      </c>
      <c r="N23" s="16">
        <f>'[3]20'!O25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11</v>
      </c>
      <c r="AC23" s="8">
        <f t="shared" si="9"/>
        <v>0</v>
      </c>
      <c r="AD23" s="8">
        <f t="shared" si="10"/>
        <v>43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11</v>
      </c>
      <c r="AJ23" s="8">
        <f t="shared" si="16"/>
        <v>0</v>
      </c>
      <c r="AK23" s="8">
        <f t="shared" si="17"/>
        <v>43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128</v>
      </c>
      <c r="AQ23" s="8">
        <f t="shared" si="31"/>
        <v>0</v>
      </c>
      <c r="AR23" s="8">
        <f t="shared" si="18"/>
        <v>384</v>
      </c>
      <c r="AT23" s="8">
        <v>33</v>
      </c>
      <c r="AU23" s="8">
        <v>33</v>
      </c>
      <c r="AW23" s="199">
        <v>32</v>
      </c>
      <c r="AX23" s="199">
        <v>0</v>
      </c>
      <c r="AY23" s="199">
        <v>0</v>
      </c>
      <c r="AZ23" s="199">
        <v>0</v>
      </c>
      <c r="BA23" s="199">
        <v>11</v>
      </c>
      <c r="BB23" s="199">
        <v>0</v>
      </c>
      <c r="BC23" s="8">
        <f t="shared" si="19"/>
        <v>43</v>
      </c>
      <c r="BD23" s="199">
        <v>32</v>
      </c>
      <c r="BE23" s="199">
        <v>0</v>
      </c>
      <c r="BF23" s="199">
        <v>0</v>
      </c>
      <c r="BG23" s="199">
        <v>0</v>
      </c>
      <c r="BH23" s="199">
        <v>11</v>
      </c>
      <c r="BI23" s="199">
        <v>0</v>
      </c>
      <c r="BJ23" s="8">
        <f t="shared" si="20"/>
        <v>43</v>
      </c>
      <c r="BL23" s="8">
        <f t="shared" si="21"/>
        <v>33</v>
      </c>
      <c r="BM23" s="8">
        <f t="shared" si="22"/>
        <v>33</v>
      </c>
      <c r="BN23" s="8">
        <f t="shared" si="23"/>
        <v>43</v>
      </c>
      <c r="BO23" s="8">
        <f t="shared" si="24"/>
        <v>43</v>
      </c>
      <c r="BP23" s="182">
        <f t="shared" si="25"/>
        <v>-10</v>
      </c>
      <c r="BQ23" s="182">
        <f t="shared" si="26"/>
        <v>-10</v>
      </c>
    </row>
    <row r="24" spans="1:69">
      <c r="A24" s="8" t="s">
        <v>66</v>
      </c>
      <c r="B24" s="15">
        <f>'[3]20'!B26</f>
        <v>320</v>
      </c>
      <c r="C24" s="16">
        <f>'[3]20'!C26</f>
        <v>0</v>
      </c>
      <c r="D24" s="16">
        <f>'[3]20'!D26</f>
        <v>0</v>
      </c>
      <c r="E24" s="16">
        <f>'[3]20'!E26</f>
        <v>0</v>
      </c>
      <c r="F24" s="16">
        <f>'[3]20'!F26</f>
        <v>960</v>
      </c>
      <c r="G24" s="16">
        <f>'[3]20'!G26</f>
        <v>0</v>
      </c>
      <c r="H24" s="17">
        <f t="shared" si="27"/>
        <v>1280</v>
      </c>
      <c r="I24" s="15">
        <f>'[3]20'!J26</f>
        <v>320</v>
      </c>
      <c r="J24" s="16">
        <f>'[3]20'!K26</f>
        <v>0</v>
      </c>
      <c r="K24" s="16">
        <f>'[3]20'!L26</f>
        <v>0</v>
      </c>
      <c r="L24" s="16">
        <f>'[3]20'!M26</f>
        <v>0</v>
      </c>
      <c r="M24" s="16">
        <f>'[3]20'!N26</f>
        <v>150</v>
      </c>
      <c r="N24" s="16">
        <f>'[3]20'!O26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11</v>
      </c>
      <c r="AC24" s="8">
        <f t="shared" si="9"/>
        <v>0</v>
      </c>
      <c r="AD24" s="8">
        <f t="shared" si="10"/>
        <v>43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11</v>
      </c>
      <c r="AJ24" s="8">
        <f t="shared" si="16"/>
        <v>0</v>
      </c>
      <c r="AK24" s="8">
        <f t="shared" si="17"/>
        <v>43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128</v>
      </c>
      <c r="AQ24" s="8">
        <f t="shared" si="31"/>
        <v>0</v>
      </c>
      <c r="AR24" s="8">
        <f t="shared" si="18"/>
        <v>384</v>
      </c>
      <c r="AT24" s="8">
        <v>33</v>
      </c>
      <c r="AU24" s="8">
        <v>33</v>
      </c>
      <c r="AW24" s="199">
        <v>32</v>
      </c>
      <c r="AX24" s="199">
        <v>0</v>
      </c>
      <c r="AY24" s="199">
        <v>0</v>
      </c>
      <c r="AZ24" s="199">
        <v>0</v>
      </c>
      <c r="BA24" s="199">
        <v>11</v>
      </c>
      <c r="BB24" s="199">
        <v>0</v>
      </c>
      <c r="BC24" s="8">
        <f t="shared" si="19"/>
        <v>43</v>
      </c>
      <c r="BD24" s="199">
        <v>32</v>
      </c>
      <c r="BE24" s="199">
        <v>0</v>
      </c>
      <c r="BF24" s="199">
        <v>0</v>
      </c>
      <c r="BG24" s="199">
        <v>0</v>
      </c>
      <c r="BH24" s="199">
        <v>11</v>
      </c>
      <c r="BI24" s="199">
        <v>0</v>
      </c>
      <c r="BJ24" s="8">
        <f t="shared" si="20"/>
        <v>43</v>
      </c>
      <c r="BL24" s="8">
        <f t="shared" si="21"/>
        <v>33</v>
      </c>
      <c r="BM24" s="8">
        <f t="shared" si="22"/>
        <v>33</v>
      </c>
      <c r="BN24" s="8">
        <f t="shared" si="23"/>
        <v>43</v>
      </c>
      <c r="BO24" s="8">
        <f t="shared" si="24"/>
        <v>43</v>
      </c>
      <c r="BP24" s="182">
        <f t="shared" si="25"/>
        <v>-10</v>
      </c>
      <c r="BQ24" s="182">
        <f t="shared" si="26"/>
        <v>-10</v>
      </c>
    </row>
    <row r="25" spans="1:69">
      <c r="A25" s="8" t="s">
        <v>67</v>
      </c>
      <c r="B25" s="15">
        <f>'[3]20'!B27</f>
        <v>320</v>
      </c>
      <c r="C25" s="16">
        <f>'[3]20'!C27</f>
        <v>0</v>
      </c>
      <c r="D25" s="16">
        <f>'[3]20'!D27</f>
        <v>0</v>
      </c>
      <c r="E25" s="16">
        <f>'[3]20'!E27</f>
        <v>0</v>
      </c>
      <c r="F25" s="16">
        <f>'[3]20'!F27</f>
        <v>960</v>
      </c>
      <c r="G25" s="16">
        <f>'[3]20'!G27</f>
        <v>0</v>
      </c>
      <c r="H25" s="17">
        <f t="shared" si="27"/>
        <v>1280</v>
      </c>
      <c r="I25" s="15">
        <f>'[3]20'!J27</f>
        <v>320</v>
      </c>
      <c r="J25" s="16">
        <f>'[3]20'!K27</f>
        <v>0</v>
      </c>
      <c r="K25" s="16">
        <f>'[3]20'!L27</f>
        <v>0</v>
      </c>
      <c r="L25" s="16">
        <f>'[3]20'!M27</f>
        <v>0</v>
      </c>
      <c r="M25" s="16">
        <f>'[3]20'!N27</f>
        <v>150</v>
      </c>
      <c r="N25" s="16">
        <f>'[3]20'!O27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6.5</v>
      </c>
      <c r="AC25" s="8">
        <f t="shared" si="9"/>
        <v>0</v>
      </c>
      <c r="AD25" s="8">
        <f t="shared" si="10"/>
        <v>38.5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6.5</v>
      </c>
      <c r="AJ25" s="8">
        <f t="shared" si="16"/>
        <v>0</v>
      </c>
      <c r="AK25" s="8">
        <f t="shared" si="17"/>
        <v>38.5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137</v>
      </c>
      <c r="AQ25" s="8">
        <f t="shared" si="31"/>
        <v>0</v>
      </c>
      <c r="AR25" s="8">
        <f t="shared" si="18"/>
        <v>393</v>
      </c>
      <c r="AT25" s="8">
        <v>33</v>
      </c>
      <c r="AU25" s="8">
        <v>33</v>
      </c>
      <c r="AW25" s="199">
        <v>32</v>
      </c>
      <c r="AX25" s="199">
        <v>0</v>
      </c>
      <c r="AY25" s="199">
        <v>0</v>
      </c>
      <c r="AZ25" s="199">
        <v>0</v>
      </c>
      <c r="BA25" s="199">
        <v>6.5</v>
      </c>
      <c r="BB25" s="199">
        <v>0</v>
      </c>
      <c r="BC25" s="8">
        <f t="shared" si="19"/>
        <v>38.5</v>
      </c>
      <c r="BD25" s="199">
        <v>32</v>
      </c>
      <c r="BE25" s="199">
        <v>0</v>
      </c>
      <c r="BF25" s="199">
        <v>0</v>
      </c>
      <c r="BG25" s="199">
        <v>0</v>
      </c>
      <c r="BH25" s="199">
        <v>6.5</v>
      </c>
      <c r="BI25" s="199">
        <v>0</v>
      </c>
      <c r="BJ25" s="8">
        <f t="shared" si="20"/>
        <v>38.5</v>
      </c>
      <c r="BL25" s="8">
        <f t="shared" si="21"/>
        <v>33</v>
      </c>
      <c r="BM25" s="8">
        <f t="shared" si="22"/>
        <v>33</v>
      </c>
      <c r="BN25" s="8">
        <f t="shared" si="23"/>
        <v>38.5</v>
      </c>
      <c r="BO25" s="8">
        <f t="shared" si="24"/>
        <v>38.5</v>
      </c>
      <c r="BP25" s="182">
        <f t="shared" si="25"/>
        <v>-5.5</v>
      </c>
      <c r="BQ25" s="182">
        <f t="shared" si="26"/>
        <v>-5.5</v>
      </c>
    </row>
    <row r="26" spans="1:69">
      <c r="A26" s="8" t="s">
        <v>68</v>
      </c>
      <c r="B26" s="15">
        <f>'[3]20'!B28</f>
        <v>320</v>
      </c>
      <c r="C26" s="16">
        <f>'[3]20'!C28</f>
        <v>0</v>
      </c>
      <c r="D26" s="16">
        <f>'[3]20'!D28</f>
        <v>0</v>
      </c>
      <c r="E26" s="16">
        <f>'[3]20'!E28</f>
        <v>0</v>
      </c>
      <c r="F26" s="16">
        <f>'[3]20'!F28</f>
        <v>960</v>
      </c>
      <c r="G26" s="16">
        <f>'[3]20'!G28</f>
        <v>0</v>
      </c>
      <c r="H26" s="17">
        <f t="shared" si="27"/>
        <v>1280</v>
      </c>
      <c r="I26" s="15">
        <f>'[3]20'!J28</f>
        <v>320</v>
      </c>
      <c r="J26" s="16">
        <f>'[3]20'!K28</f>
        <v>0</v>
      </c>
      <c r="K26" s="16">
        <f>'[3]20'!L28</f>
        <v>0</v>
      </c>
      <c r="L26" s="16">
        <f>'[3]20'!M28</f>
        <v>0</v>
      </c>
      <c r="M26" s="16">
        <f>'[3]20'!N28</f>
        <v>150</v>
      </c>
      <c r="N26" s="16">
        <f>'[3]20'!O28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11</v>
      </c>
      <c r="AC26" s="8">
        <f t="shared" si="9"/>
        <v>0</v>
      </c>
      <c r="AD26" s="8">
        <f t="shared" si="10"/>
        <v>43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11</v>
      </c>
      <c r="AJ26" s="8">
        <f t="shared" si="16"/>
        <v>0</v>
      </c>
      <c r="AK26" s="8">
        <f t="shared" si="17"/>
        <v>43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128</v>
      </c>
      <c r="AQ26" s="8">
        <f t="shared" si="31"/>
        <v>0</v>
      </c>
      <c r="AR26" s="8">
        <f t="shared" si="18"/>
        <v>384</v>
      </c>
      <c r="AT26" s="8">
        <v>33</v>
      </c>
      <c r="AU26" s="8">
        <v>33</v>
      </c>
      <c r="AW26" s="199">
        <v>32</v>
      </c>
      <c r="AX26" s="199">
        <v>0</v>
      </c>
      <c r="AY26" s="199">
        <v>0</v>
      </c>
      <c r="AZ26" s="199">
        <v>0</v>
      </c>
      <c r="BA26" s="199">
        <v>11</v>
      </c>
      <c r="BB26" s="199">
        <v>0</v>
      </c>
      <c r="BC26" s="8">
        <f t="shared" si="19"/>
        <v>43</v>
      </c>
      <c r="BD26" s="199">
        <v>32</v>
      </c>
      <c r="BE26" s="199">
        <v>0</v>
      </c>
      <c r="BF26" s="199">
        <v>0</v>
      </c>
      <c r="BG26" s="199">
        <v>0</v>
      </c>
      <c r="BH26" s="199">
        <v>11</v>
      </c>
      <c r="BI26" s="199">
        <v>0</v>
      </c>
      <c r="BJ26" s="8">
        <f t="shared" si="20"/>
        <v>43</v>
      </c>
      <c r="BL26" s="8">
        <f t="shared" si="21"/>
        <v>33</v>
      </c>
      <c r="BM26" s="8">
        <f t="shared" si="22"/>
        <v>33</v>
      </c>
      <c r="BN26" s="8">
        <f t="shared" si="23"/>
        <v>43</v>
      </c>
      <c r="BO26" s="8">
        <f t="shared" si="24"/>
        <v>43</v>
      </c>
      <c r="BP26" s="182">
        <f t="shared" si="25"/>
        <v>-10</v>
      </c>
      <c r="BQ26" s="182">
        <f t="shared" si="26"/>
        <v>-10</v>
      </c>
    </row>
    <row r="27" spans="1:69">
      <c r="A27" s="8" t="s">
        <v>69</v>
      </c>
      <c r="B27" s="15">
        <f>'[3]20'!B29</f>
        <v>320</v>
      </c>
      <c r="C27" s="16">
        <f>'[3]20'!C29</f>
        <v>0</v>
      </c>
      <c r="D27" s="16">
        <f>'[3]20'!D29</f>
        <v>0</v>
      </c>
      <c r="E27" s="16">
        <f>'[3]20'!E29</f>
        <v>0</v>
      </c>
      <c r="F27" s="16">
        <f>'[3]20'!F29</f>
        <v>960</v>
      </c>
      <c r="G27" s="16">
        <f>'[3]20'!G29</f>
        <v>0</v>
      </c>
      <c r="H27" s="17">
        <f t="shared" si="27"/>
        <v>1280</v>
      </c>
      <c r="I27" s="15">
        <f>'[3]20'!J29</f>
        <v>320</v>
      </c>
      <c r="J27" s="16">
        <f>'[3]20'!K29</f>
        <v>0</v>
      </c>
      <c r="K27" s="16">
        <f>'[3]20'!L29</f>
        <v>0</v>
      </c>
      <c r="L27" s="16">
        <f>'[3]20'!M29</f>
        <v>0</v>
      </c>
      <c r="M27" s="16">
        <f>'[3]20'!N29</f>
        <v>150</v>
      </c>
      <c r="N27" s="16">
        <f>'[3]20'!O29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11</v>
      </c>
      <c r="AC27" s="8">
        <f t="shared" si="9"/>
        <v>0</v>
      </c>
      <c r="AD27" s="8">
        <f t="shared" si="10"/>
        <v>43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11</v>
      </c>
      <c r="AJ27" s="8">
        <f t="shared" si="16"/>
        <v>0</v>
      </c>
      <c r="AK27" s="8">
        <f t="shared" si="17"/>
        <v>43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128</v>
      </c>
      <c r="AQ27" s="8">
        <f t="shared" si="31"/>
        <v>0</v>
      </c>
      <c r="AR27" s="8">
        <f t="shared" si="18"/>
        <v>384</v>
      </c>
      <c r="AT27" s="8">
        <v>33</v>
      </c>
      <c r="AU27" s="8">
        <v>33</v>
      </c>
      <c r="AW27" s="199">
        <v>32</v>
      </c>
      <c r="AX27" s="199">
        <v>0</v>
      </c>
      <c r="AY27" s="199">
        <v>0</v>
      </c>
      <c r="AZ27" s="199">
        <v>0</v>
      </c>
      <c r="BA27" s="199">
        <v>11</v>
      </c>
      <c r="BB27" s="199">
        <v>0</v>
      </c>
      <c r="BC27" s="8">
        <f t="shared" si="19"/>
        <v>43</v>
      </c>
      <c r="BD27" s="199">
        <v>32</v>
      </c>
      <c r="BE27" s="199">
        <v>0</v>
      </c>
      <c r="BF27" s="199">
        <v>0</v>
      </c>
      <c r="BG27" s="199">
        <v>0</v>
      </c>
      <c r="BH27" s="199">
        <v>11</v>
      </c>
      <c r="BI27" s="199">
        <v>0</v>
      </c>
      <c r="BJ27" s="8">
        <f t="shared" si="20"/>
        <v>43</v>
      </c>
      <c r="BL27" s="8">
        <f t="shared" si="21"/>
        <v>33</v>
      </c>
      <c r="BM27" s="8">
        <f t="shared" si="22"/>
        <v>33</v>
      </c>
      <c r="BN27" s="8">
        <f t="shared" si="23"/>
        <v>43</v>
      </c>
      <c r="BO27" s="8">
        <f t="shared" si="24"/>
        <v>43</v>
      </c>
      <c r="BP27" s="182">
        <f t="shared" si="25"/>
        <v>-10</v>
      </c>
      <c r="BQ27" s="182">
        <f t="shared" si="26"/>
        <v>-10</v>
      </c>
    </row>
    <row r="28" spans="1:69">
      <c r="A28" s="8" t="s">
        <v>70</v>
      </c>
      <c r="B28" s="15">
        <f>'[3]20'!B30</f>
        <v>320</v>
      </c>
      <c r="C28" s="16">
        <f>'[3]20'!C30</f>
        <v>0</v>
      </c>
      <c r="D28" s="16">
        <f>'[3]20'!D30</f>
        <v>0</v>
      </c>
      <c r="E28" s="16">
        <f>'[3]20'!E30</f>
        <v>0</v>
      </c>
      <c r="F28" s="16">
        <f>'[3]20'!F30</f>
        <v>960</v>
      </c>
      <c r="G28" s="16">
        <f>'[3]20'!G30</f>
        <v>0</v>
      </c>
      <c r="H28" s="17">
        <f t="shared" si="27"/>
        <v>1280</v>
      </c>
      <c r="I28" s="15">
        <f>'[3]20'!J30</f>
        <v>320</v>
      </c>
      <c r="J28" s="16">
        <f>'[3]20'!K30</f>
        <v>0</v>
      </c>
      <c r="K28" s="16">
        <f>'[3]20'!L30</f>
        <v>0</v>
      </c>
      <c r="L28" s="16">
        <f>'[3]20'!M30</f>
        <v>0</v>
      </c>
      <c r="M28" s="16">
        <f>'[3]20'!N30</f>
        <v>150</v>
      </c>
      <c r="N28" s="16">
        <f>'[3]20'!O30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3.5</v>
      </c>
      <c r="AC28" s="8">
        <f t="shared" si="9"/>
        <v>0</v>
      </c>
      <c r="AD28" s="8">
        <f t="shared" si="10"/>
        <v>35.5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3.5</v>
      </c>
      <c r="AJ28" s="8">
        <f t="shared" si="16"/>
        <v>0</v>
      </c>
      <c r="AK28" s="8">
        <f t="shared" si="17"/>
        <v>35.5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143</v>
      </c>
      <c r="AQ28" s="8">
        <f t="shared" si="31"/>
        <v>0</v>
      </c>
      <c r="AR28" s="8">
        <f t="shared" si="18"/>
        <v>399</v>
      </c>
      <c r="AT28" s="8">
        <v>33</v>
      </c>
      <c r="AU28" s="8">
        <v>33</v>
      </c>
      <c r="AW28" s="199">
        <v>32</v>
      </c>
      <c r="AX28" s="199">
        <v>0</v>
      </c>
      <c r="AY28" s="199">
        <v>0</v>
      </c>
      <c r="AZ28" s="199">
        <v>0</v>
      </c>
      <c r="BA28" s="199">
        <v>3.5</v>
      </c>
      <c r="BB28" s="199">
        <v>0</v>
      </c>
      <c r="BC28" s="8">
        <f t="shared" si="19"/>
        <v>35.5</v>
      </c>
      <c r="BD28" s="199">
        <v>32</v>
      </c>
      <c r="BE28" s="199">
        <v>0</v>
      </c>
      <c r="BF28" s="199">
        <v>0</v>
      </c>
      <c r="BG28" s="199">
        <v>0</v>
      </c>
      <c r="BH28" s="199">
        <v>3.5</v>
      </c>
      <c r="BI28" s="199">
        <v>0</v>
      </c>
      <c r="BJ28" s="8">
        <f t="shared" si="20"/>
        <v>35.5</v>
      </c>
      <c r="BL28" s="8">
        <f t="shared" si="21"/>
        <v>33</v>
      </c>
      <c r="BM28" s="8">
        <f t="shared" si="22"/>
        <v>33</v>
      </c>
      <c r="BN28" s="8">
        <f t="shared" si="23"/>
        <v>35.5</v>
      </c>
      <c r="BO28" s="8">
        <f t="shared" si="24"/>
        <v>35.5</v>
      </c>
      <c r="BP28" s="182">
        <f t="shared" si="25"/>
        <v>-2.5</v>
      </c>
      <c r="BQ28" s="182">
        <f t="shared" si="26"/>
        <v>-2.5</v>
      </c>
    </row>
    <row r="29" spans="1:69">
      <c r="A29" s="8" t="s">
        <v>71</v>
      </c>
      <c r="B29" s="15">
        <f>'[3]20'!B31</f>
        <v>320</v>
      </c>
      <c r="C29" s="16">
        <f>'[3]20'!C31</f>
        <v>0</v>
      </c>
      <c r="D29" s="16">
        <f>'[3]20'!D31</f>
        <v>0</v>
      </c>
      <c r="E29" s="16">
        <f>'[3]20'!E31</f>
        <v>0</v>
      </c>
      <c r="F29" s="16">
        <f>'[3]20'!F31</f>
        <v>960</v>
      </c>
      <c r="G29" s="16">
        <f>'[3]20'!G31</f>
        <v>0</v>
      </c>
      <c r="H29" s="17">
        <f t="shared" si="27"/>
        <v>1280</v>
      </c>
      <c r="I29" s="15">
        <f>'[3]20'!J31</f>
        <v>320</v>
      </c>
      <c r="J29" s="16">
        <f>'[3]20'!K31</f>
        <v>0</v>
      </c>
      <c r="K29" s="16">
        <f>'[3]20'!L31</f>
        <v>0</v>
      </c>
      <c r="L29" s="16">
        <f>'[3]20'!M31</f>
        <v>0</v>
      </c>
      <c r="M29" s="16">
        <f>'[3]20'!N31</f>
        <v>150</v>
      </c>
      <c r="N29" s="16">
        <f>'[3]20'!O31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3.5</v>
      </c>
      <c r="AC29" s="8">
        <f t="shared" si="9"/>
        <v>0</v>
      </c>
      <c r="AD29" s="8">
        <f t="shared" si="10"/>
        <v>35.5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3.5</v>
      </c>
      <c r="AJ29" s="8">
        <f t="shared" si="16"/>
        <v>0</v>
      </c>
      <c r="AK29" s="8">
        <f t="shared" si="17"/>
        <v>35.5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143</v>
      </c>
      <c r="AQ29" s="8">
        <f t="shared" si="31"/>
        <v>0</v>
      </c>
      <c r="AR29" s="8">
        <f t="shared" si="18"/>
        <v>399</v>
      </c>
      <c r="AT29" s="8">
        <v>33</v>
      </c>
      <c r="AU29" s="8">
        <v>33</v>
      </c>
      <c r="AW29" s="199">
        <v>32</v>
      </c>
      <c r="AX29" s="199">
        <v>0</v>
      </c>
      <c r="AY29" s="199">
        <v>0</v>
      </c>
      <c r="AZ29" s="199">
        <v>0</v>
      </c>
      <c r="BA29" s="199">
        <v>3.5</v>
      </c>
      <c r="BB29" s="199">
        <v>0</v>
      </c>
      <c r="BC29" s="8">
        <f t="shared" si="19"/>
        <v>35.5</v>
      </c>
      <c r="BD29" s="199">
        <v>32</v>
      </c>
      <c r="BE29" s="199">
        <v>0</v>
      </c>
      <c r="BF29" s="199">
        <v>0</v>
      </c>
      <c r="BG29" s="199">
        <v>0</v>
      </c>
      <c r="BH29" s="199">
        <v>3.5</v>
      </c>
      <c r="BI29" s="199">
        <v>0</v>
      </c>
      <c r="BJ29" s="8">
        <f t="shared" si="20"/>
        <v>35.5</v>
      </c>
      <c r="BL29" s="8">
        <f t="shared" si="21"/>
        <v>33</v>
      </c>
      <c r="BM29" s="8">
        <f t="shared" si="22"/>
        <v>33</v>
      </c>
      <c r="BN29" s="8">
        <f t="shared" si="23"/>
        <v>35.5</v>
      </c>
      <c r="BO29" s="8">
        <f t="shared" si="24"/>
        <v>35.5</v>
      </c>
      <c r="BP29" s="182">
        <f t="shared" si="25"/>
        <v>-2.5</v>
      </c>
      <c r="BQ29" s="182">
        <f t="shared" si="26"/>
        <v>-2.5</v>
      </c>
    </row>
    <row r="30" spans="1:69">
      <c r="A30" s="8" t="s">
        <v>72</v>
      </c>
      <c r="B30" s="15">
        <f>'[3]20'!B32</f>
        <v>320</v>
      </c>
      <c r="C30" s="16">
        <f>'[3]20'!C32</f>
        <v>0</v>
      </c>
      <c r="D30" s="16">
        <f>'[3]20'!D32</f>
        <v>0</v>
      </c>
      <c r="E30" s="16">
        <f>'[3]20'!E32</f>
        <v>0</v>
      </c>
      <c r="F30" s="16">
        <f>'[3]20'!F32</f>
        <v>960</v>
      </c>
      <c r="G30" s="16">
        <f>'[3]20'!G32</f>
        <v>0</v>
      </c>
      <c r="H30" s="17">
        <f t="shared" si="27"/>
        <v>1280</v>
      </c>
      <c r="I30" s="15">
        <f>'[3]20'!J32</f>
        <v>320</v>
      </c>
      <c r="J30" s="16">
        <f>'[3]20'!K32</f>
        <v>0</v>
      </c>
      <c r="K30" s="16">
        <f>'[3]20'!L32</f>
        <v>0</v>
      </c>
      <c r="L30" s="16">
        <f>'[3]20'!M32</f>
        <v>0</v>
      </c>
      <c r="M30" s="16">
        <f>'[3]20'!N32</f>
        <v>150</v>
      </c>
      <c r="N30" s="16">
        <f>'[3]20'!O32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3.5</v>
      </c>
      <c r="AC30" s="8">
        <f t="shared" si="9"/>
        <v>0</v>
      </c>
      <c r="AD30" s="8">
        <f t="shared" si="10"/>
        <v>35.5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3.5</v>
      </c>
      <c r="AJ30" s="8">
        <f t="shared" si="16"/>
        <v>0</v>
      </c>
      <c r="AK30" s="8">
        <f t="shared" si="17"/>
        <v>35.5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143</v>
      </c>
      <c r="AQ30" s="8">
        <f t="shared" si="31"/>
        <v>0</v>
      </c>
      <c r="AR30" s="8">
        <f t="shared" si="18"/>
        <v>399</v>
      </c>
      <c r="AT30" s="8">
        <v>33</v>
      </c>
      <c r="AU30" s="8">
        <v>33</v>
      </c>
      <c r="AW30" s="199">
        <v>32</v>
      </c>
      <c r="AX30" s="199">
        <v>0</v>
      </c>
      <c r="AY30" s="199">
        <v>0</v>
      </c>
      <c r="AZ30" s="199">
        <v>0</v>
      </c>
      <c r="BA30" s="199">
        <v>3.5</v>
      </c>
      <c r="BB30" s="199">
        <v>0</v>
      </c>
      <c r="BC30" s="8">
        <f t="shared" si="19"/>
        <v>35.5</v>
      </c>
      <c r="BD30" s="199">
        <v>32</v>
      </c>
      <c r="BE30" s="199">
        <v>0</v>
      </c>
      <c r="BF30" s="199">
        <v>0</v>
      </c>
      <c r="BG30" s="199">
        <v>0</v>
      </c>
      <c r="BH30" s="199">
        <v>3.5</v>
      </c>
      <c r="BI30" s="199">
        <v>0</v>
      </c>
      <c r="BJ30" s="8">
        <f t="shared" si="20"/>
        <v>35.5</v>
      </c>
      <c r="BL30" s="8">
        <f t="shared" si="21"/>
        <v>33</v>
      </c>
      <c r="BM30" s="8">
        <f t="shared" si="22"/>
        <v>33</v>
      </c>
      <c r="BN30" s="8">
        <f t="shared" si="23"/>
        <v>35.5</v>
      </c>
      <c r="BO30" s="8">
        <f t="shared" si="24"/>
        <v>35.5</v>
      </c>
      <c r="BP30" s="182">
        <f t="shared" si="25"/>
        <v>-2.5</v>
      </c>
      <c r="BQ30" s="182">
        <f t="shared" si="26"/>
        <v>-2.5</v>
      </c>
    </row>
    <row r="31" spans="1:69">
      <c r="A31" s="8" t="s">
        <v>73</v>
      </c>
      <c r="B31" s="15">
        <f>'[3]20'!B33</f>
        <v>320</v>
      </c>
      <c r="C31" s="16">
        <f>'[3]20'!C33</f>
        <v>0</v>
      </c>
      <c r="D31" s="16">
        <f>'[3]20'!D33</f>
        <v>0</v>
      </c>
      <c r="E31" s="16">
        <f>'[3]20'!E33</f>
        <v>0</v>
      </c>
      <c r="F31" s="16">
        <f>'[3]20'!F33</f>
        <v>960</v>
      </c>
      <c r="G31" s="16">
        <f>'[3]20'!G33</f>
        <v>0</v>
      </c>
      <c r="H31" s="17">
        <f t="shared" si="27"/>
        <v>1280</v>
      </c>
      <c r="I31" s="15">
        <f>'[3]20'!J33</f>
        <v>320</v>
      </c>
      <c r="J31" s="16">
        <f>'[3]20'!K33</f>
        <v>0</v>
      </c>
      <c r="K31" s="16">
        <f>'[3]20'!L33</f>
        <v>0</v>
      </c>
      <c r="L31" s="16">
        <f>'[3]20'!M33</f>
        <v>0</v>
      </c>
      <c r="M31" s="16">
        <f>'[3]20'!N33</f>
        <v>152</v>
      </c>
      <c r="N31" s="16">
        <f>'[3]20'!O33</f>
        <v>0</v>
      </c>
      <c r="O31" s="17">
        <f t="shared" si="28"/>
        <v>472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152</v>
      </c>
      <c r="V31" s="16">
        <f t="shared" si="29"/>
        <v>0</v>
      </c>
      <c r="W31" s="17">
        <f t="shared" si="30"/>
        <v>472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152</v>
      </c>
      <c r="AQ31" s="8">
        <f t="shared" si="31"/>
        <v>0</v>
      </c>
      <c r="AR31" s="8">
        <f t="shared" si="18"/>
        <v>408</v>
      </c>
      <c r="AT31" s="8">
        <v>33</v>
      </c>
      <c r="AU31" s="8">
        <v>33</v>
      </c>
      <c r="AW31" s="199">
        <v>32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32</v>
      </c>
      <c r="BD31" s="199">
        <v>32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32</v>
      </c>
      <c r="BL31" s="8">
        <f t="shared" si="21"/>
        <v>33</v>
      </c>
      <c r="BM31" s="8">
        <f t="shared" si="22"/>
        <v>33</v>
      </c>
      <c r="BN31" s="8">
        <f t="shared" si="23"/>
        <v>32</v>
      </c>
      <c r="BO31" s="8">
        <f t="shared" si="24"/>
        <v>32</v>
      </c>
      <c r="BP31" s="182">
        <f t="shared" si="25"/>
        <v>1</v>
      </c>
      <c r="BQ31" s="182">
        <f t="shared" si="26"/>
        <v>1</v>
      </c>
    </row>
    <row r="32" spans="1:69">
      <c r="A32" s="8" t="s">
        <v>74</v>
      </c>
      <c r="B32" s="15">
        <f>'[3]20'!B34</f>
        <v>320</v>
      </c>
      <c r="C32" s="16">
        <f>'[3]20'!C34</f>
        <v>0</v>
      </c>
      <c r="D32" s="16">
        <f>'[3]20'!D34</f>
        <v>0</v>
      </c>
      <c r="E32" s="16">
        <f>'[3]20'!E34</f>
        <v>0</v>
      </c>
      <c r="F32" s="16">
        <f>'[3]20'!F34</f>
        <v>960</v>
      </c>
      <c r="G32" s="16">
        <f>'[3]20'!G34</f>
        <v>0</v>
      </c>
      <c r="H32" s="17">
        <f t="shared" si="27"/>
        <v>1280</v>
      </c>
      <c r="I32" s="15">
        <f>'[3]20'!J34</f>
        <v>320</v>
      </c>
      <c r="J32" s="16">
        <f>'[3]20'!K34</f>
        <v>0</v>
      </c>
      <c r="K32" s="16">
        <f>'[3]20'!L34</f>
        <v>0</v>
      </c>
      <c r="L32" s="16">
        <f>'[3]20'!M34</f>
        <v>0</v>
      </c>
      <c r="M32" s="16">
        <f>'[3]20'!N34</f>
        <v>150</v>
      </c>
      <c r="N32" s="16">
        <f>'[3]20'!O34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3.5</v>
      </c>
      <c r="AC32" s="8">
        <f t="shared" si="9"/>
        <v>0</v>
      </c>
      <c r="AD32" s="8">
        <f t="shared" si="10"/>
        <v>35.5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3.5</v>
      </c>
      <c r="AJ32" s="8">
        <f t="shared" si="16"/>
        <v>0</v>
      </c>
      <c r="AK32" s="8">
        <f t="shared" si="17"/>
        <v>35.5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143</v>
      </c>
      <c r="AQ32" s="8">
        <f t="shared" si="31"/>
        <v>0</v>
      </c>
      <c r="AR32" s="8">
        <f t="shared" si="18"/>
        <v>399</v>
      </c>
      <c r="AT32" s="8">
        <v>33</v>
      </c>
      <c r="AU32" s="8">
        <v>33</v>
      </c>
      <c r="AW32" s="199">
        <v>32</v>
      </c>
      <c r="AX32" s="199">
        <v>0</v>
      </c>
      <c r="AY32" s="199">
        <v>0</v>
      </c>
      <c r="AZ32" s="199">
        <v>0</v>
      </c>
      <c r="BA32" s="199">
        <v>3.5</v>
      </c>
      <c r="BB32" s="199">
        <v>0</v>
      </c>
      <c r="BC32" s="8">
        <f t="shared" si="19"/>
        <v>35.5</v>
      </c>
      <c r="BD32" s="199">
        <v>32</v>
      </c>
      <c r="BE32" s="199">
        <v>0</v>
      </c>
      <c r="BF32" s="199">
        <v>0</v>
      </c>
      <c r="BG32" s="199">
        <v>0</v>
      </c>
      <c r="BH32" s="199">
        <v>3.5</v>
      </c>
      <c r="BI32" s="199">
        <v>0</v>
      </c>
      <c r="BJ32" s="8">
        <f t="shared" si="20"/>
        <v>35.5</v>
      </c>
      <c r="BL32" s="8">
        <f t="shared" si="21"/>
        <v>33</v>
      </c>
      <c r="BM32" s="8">
        <f t="shared" si="22"/>
        <v>33</v>
      </c>
      <c r="BN32" s="8">
        <f t="shared" si="23"/>
        <v>35.5</v>
      </c>
      <c r="BO32" s="8">
        <f t="shared" si="24"/>
        <v>35.5</v>
      </c>
      <c r="BP32" s="182">
        <f t="shared" si="25"/>
        <v>-2.5</v>
      </c>
      <c r="BQ32" s="182">
        <f t="shared" si="26"/>
        <v>-2.5</v>
      </c>
    </row>
    <row r="33" spans="1:69">
      <c r="A33" s="8" t="s">
        <v>75</v>
      </c>
      <c r="B33" s="15">
        <f>'[3]20'!B35</f>
        <v>320</v>
      </c>
      <c r="C33" s="16">
        <f>'[3]20'!C35</f>
        <v>0</v>
      </c>
      <c r="D33" s="16">
        <f>'[3]20'!D35</f>
        <v>0</v>
      </c>
      <c r="E33" s="16">
        <f>'[3]20'!E35</f>
        <v>0</v>
      </c>
      <c r="F33" s="16">
        <f>'[3]20'!F35</f>
        <v>960</v>
      </c>
      <c r="G33" s="16">
        <f>'[3]20'!G35</f>
        <v>0</v>
      </c>
      <c r="H33" s="17">
        <f t="shared" si="27"/>
        <v>1280</v>
      </c>
      <c r="I33" s="15">
        <f>'[3]20'!J35</f>
        <v>320</v>
      </c>
      <c r="J33" s="16">
        <f>'[3]20'!K35</f>
        <v>0</v>
      </c>
      <c r="K33" s="16">
        <f>'[3]20'!L35</f>
        <v>0</v>
      </c>
      <c r="L33" s="16">
        <f>'[3]20'!M35</f>
        <v>0</v>
      </c>
      <c r="M33" s="16">
        <f>'[3]20'!N35</f>
        <v>150</v>
      </c>
      <c r="N33" s="16">
        <f>'[3]20'!O35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3.5</v>
      </c>
      <c r="AC33" s="8">
        <f t="shared" si="9"/>
        <v>0</v>
      </c>
      <c r="AD33" s="8">
        <f t="shared" si="10"/>
        <v>35.5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3.5</v>
      </c>
      <c r="AJ33" s="8">
        <f t="shared" si="16"/>
        <v>0</v>
      </c>
      <c r="AK33" s="8">
        <f t="shared" si="17"/>
        <v>35.5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143</v>
      </c>
      <c r="AQ33" s="8">
        <f t="shared" si="31"/>
        <v>0</v>
      </c>
      <c r="AR33" s="8">
        <f t="shared" si="18"/>
        <v>399</v>
      </c>
      <c r="AT33" s="8">
        <v>33</v>
      </c>
      <c r="AU33" s="8">
        <v>33</v>
      </c>
      <c r="AW33" s="199">
        <v>32</v>
      </c>
      <c r="AX33" s="199">
        <v>0</v>
      </c>
      <c r="AY33" s="199">
        <v>0</v>
      </c>
      <c r="AZ33" s="199">
        <v>0</v>
      </c>
      <c r="BA33" s="199">
        <v>3.5</v>
      </c>
      <c r="BB33" s="199">
        <v>0</v>
      </c>
      <c r="BC33" s="8">
        <f t="shared" si="19"/>
        <v>35.5</v>
      </c>
      <c r="BD33" s="199">
        <v>32</v>
      </c>
      <c r="BE33" s="199">
        <v>0</v>
      </c>
      <c r="BF33" s="199">
        <v>0</v>
      </c>
      <c r="BG33" s="199">
        <v>0</v>
      </c>
      <c r="BH33" s="199">
        <v>3.5</v>
      </c>
      <c r="BI33" s="199">
        <v>0</v>
      </c>
      <c r="BJ33" s="8">
        <f t="shared" si="20"/>
        <v>35.5</v>
      </c>
      <c r="BL33" s="8">
        <f t="shared" si="21"/>
        <v>33</v>
      </c>
      <c r="BM33" s="8">
        <f t="shared" si="22"/>
        <v>33</v>
      </c>
      <c r="BN33" s="8">
        <f t="shared" si="23"/>
        <v>35.5</v>
      </c>
      <c r="BO33" s="8">
        <f t="shared" si="24"/>
        <v>35.5</v>
      </c>
      <c r="BP33" s="182">
        <f t="shared" si="25"/>
        <v>-2.5</v>
      </c>
      <c r="BQ33" s="182">
        <f t="shared" si="26"/>
        <v>-2.5</v>
      </c>
    </row>
    <row r="34" spans="1:69">
      <c r="A34" s="8" t="s">
        <v>76</v>
      </c>
      <c r="B34" s="15">
        <f>'[3]20'!B36</f>
        <v>320</v>
      </c>
      <c r="C34" s="16">
        <f>'[3]20'!C36</f>
        <v>0</v>
      </c>
      <c r="D34" s="16">
        <f>'[3]20'!D36</f>
        <v>0</v>
      </c>
      <c r="E34" s="16">
        <f>'[3]20'!E36</f>
        <v>0</v>
      </c>
      <c r="F34" s="16">
        <f>'[3]20'!F36</f>
        <v>960</v>
      </c>
      <c r="G34" s="16">
        <f>'[3]20'!G36</f>
        <v>0</v>
      </c>
      <c r="H34" s="17">
        <f t="shared" si="27"/>
        <v>1280</v>
      </c>
      <c r="I34" s="15">
        <f>'[3]20'!J36</f>
        <v>320</v>
      </c>
      <c r="J34" s="16">
        <f>'[3]20'!K36</f>
        <v>0</v>
      </c>
      <c r="K34" s="16">
        <f>'[3]20'!L36</f>
        <v>0</v>
      </c>
      <c r="L34" s="16">
        <f>'[3]20'!M36</f>
        <v>0</v>
      </c>
      <c r="M34" s="16">
        <f>'[3]20'!N36</f>
        <v>150</v>
      </c>
      <c r="N34" s="16">
        <f>'[3]20'!O36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1</v>
      </c>
      <c r="AC34" s="8">
        <f t="shared" si="9"/>
        <v>0</v>
      </c>
      <c r="AD34" s="8">
        <f t="shared" si="10"/>
        <v>33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1</v>
      </c>
      <c r="AJ34" s="8">
        <f t="shared" si="16"/>
        <v>0</v>
      </c>
      <c r="AK34" s="8">
        <f t="shared" si="17"/>
        <v>33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148</v>
      </c>
      <c r="AQ34" s="8">
        <f t="shared" si="31"/>
        <v>0</v>
      </c>
      <c r="AR34" s="8">
        <f t="shared" si="18"/>
        <v>404</v>
      </c>
      <c r="AT34" s="8">
        <v>33</v>
      </c>
      <c r="AU34" s="8">
        <v>33</v>
      </c>
      <c r="AW34" s="199">
        <v>32</v>
      </c>
      <c r="AX34" s="199">
        <v>0</v>
      </c>
      <c r="AY34" s="199">
        <v>0</v>
      </c>
      <c r="AZ34" s="199">
        <v>0</v>
      </c>
      <c r="BA34" s="199">
        <v>1</v>
      </c>
      <c r="BB34" s="199">
        <v>0</v>
      </c>
      <c r="BC34" s="8">
        <f t="shared" si="19"/>
        <v>33</v>
      </c>
      <c r="BD34" s="199">
        <v>32</v>
      </c>
      <c r="BE34" s="199">
        <v>0</v>
      </c>
      <c r="BF34" s="199">
        <v>0</v>
      </c>
      <c r="BG34" s="199">
        <v>0</v>
      </c>
      <c r="BH34" s="199">
        <v>1</v>
      </c>
      <c r="BI34" s="199">
        <v>0</v>
      </c>
      <c r="BJ34" s="8">
        <f t="shared" si="20"/>
        <v>33</v>
      </c>
      <c r="BL34" s="8">
        <f t="shared" si="21"/>
        <v>33</v>
      </c>
      <c r="BM34" s="8">
        <f t="shared" si="22"/>
        <v>33</v>
      </c>
      <c r="BN34" s="8">
        <f t="shared" si="23"/>
        <v>33</v>
      </c>
      <c r="BO34" s="8">
        <f t="shared" si="24"/>
        <v>33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'[3]20'!B37</f>
        <v>320</v>
      </c>
      <c r="C35" s="16">
        <f>'[3]20'!C37</f>
        <v>0</v>
      </c>
      <c r="D35" s="16">
        <f>'[3]20'!D37</f>
        <v>0</v>
      </c>
      <c r="E35" s="16">
        <f>'[3]20'!E37</f>
        <v>0</v>
      </c>
      <c r="F35" s="16">
        <f>'[3]20'!F37</f>
        <v>960</v>
      </c>
      <c r="G35" s="16">
        <f>'[3]20'!G37</f>
        <v>0</v>
      </c>
      <c r="H35" s="17">
        <f t="shared" si="27"/>
        <v>1280</v>
      </c>
      <c r="I35" s="15">
        <f>'[3]20'!J37</f>
        <v>320</v>
      </c>
      <c r="J35" s="16">
        <f>'[3]20'!K37</f>
        <v>0</v>
      </c>
      <c r="K35" s="16">
        <f>'[3]20'!L37</f>
        <v>0</v>
      </c>
      <c r="L35" s="16">
        <f>'[3]20'!M37</f>
        <v>0</v>
      </c>
      <c r="M35" s="16">
        <f>'[3]20'!N37</f>
        <v>150</v>
      </c>
      <c r="N35" s="16">
        <f>'[3]20'!O37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1</v>
      </c>
      <c r="AC35" s="8">
        <f t="shared" si="9"/>
        <v>0</v>
      </c>
      <c r="AD35" s="8">
        <f t="shared" si="10"/>
        <v>33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1</v>
      </c>
      <c r="AJ35" s="8">
        <f t="shared" si="16"/>
        <v>0</v>
      </c>
      <c r="AK35" s="8">
        <f t="shared" si="17"/>
        <v>33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148</v>
      </c>
      <c r="AQ35" s="8">
        <f t="shared" si="31"/>
        <v>0</v>
      </c>
      <c r="AR35" s="8">
        <f t="shared" si="18"/>
        <v>404</v>
      </c>
      <c r="AT35" s="8">
        <v>33</v>
      </c>
      <c r="AU35" s="8">
        <v>33</v>
      </c>
      <c r="AW35" s="199">
        <v>32</v>
      </c>
      <c r="AX35" s="199">
        <v>0</v>
      </c>
      <c r="AY35" s="199">
        <v>0</v>
      </c>
      <c r="AZ35" s="199">
        <v>0</v>
      </c>
      <c r="BA35" s="199">
        <v>1</v>
      </c>
      <c r="BB35" s="199">
        <v>0</v>
      </c>
      <c r="BC35" s="8">
        <f t="shared" si="19"/>
        <v>33</v>
      </c>
      <c r="BD35" s="199">
        <v>32</v>
      </c>
      <c r="BE35" s="199">
        <v>0</v>
      </c>
      <c r="BF35" s="199">
        <v>0</v>
      </c>
      <c r="BG35" s="199">
        <v>0</v>
      </c>
      <c r="BH35" s="199">
        <v>1</v>
      </c>
      <c r="BI35" s="199">
        <v>0</v>
      </c>
      <c r="BJ35" s="8">
        <f t="shared" si="20"/>
        <v>33</v>
      </c>
      <c r="BL35" s="8">
        <f t="shared" si="21"/>
        <v>33</v>
      </c>
      <c r="BM35" s="8">
        <f t="shared" si="22"/>
        <v>33</v>
      </c>
      <c r="BN35" s="8">
        <f t="shared" si="23"/>
        <v>33</v>
      </c>
      <c r="BO35" s="8">
        <f t="shared" si="24"/>
        <v>33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'[3]20'!B38</f>
        <v>320</v>
      </c>
      <c r="C36" s="16">
        <f>'[3]20'!C38</f>
        <v>0</v>
      </c>
      <c r="D36" s="16">
        <f>'[3]20'!D38</f>
        <v>0</v>
      </c>
      <c r="E36" s="16">
        <f>'[3]20'!E38</f>
        <v>0</v>
      </c>
      <c r="F36" s="16">
        <f>'[3]20'!F38</f>
        <v>960</v>
      </c>
      <c r="G36" s="16">
        <f>'[3]20'!G38</f>
        <v>0</v>
      </c>
      <c r="H36" s="17">
        <f t="shared" si="27"/>
        <v>1280</v>
      </c>
      <c r="I36" s="15">
        <f>'[3]20'!J38</f>
        <v>320</v>
      </c>
      <c r="J36" s="16">
        <f>'[3]20'!K38</f>
        <v>0</v>
      </c>
      <c r="K36" s="16">
        <f>'[3]20'!L38</f>
        <v>0</v>
      </c>
      <c r="L36" s="16">
        <f>'[3]20'!M38</f>
        <v>0</v>
      </c>
      <c r="M36" s="16">
        <f>'[3]20'!N38</f>
        <v>150</v>
      </c>
      <c r="N36" s="16">
        <f>'[3]20'!O38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1</v>
      </c>
      <c r="AC36" s="8">
        <f t="shared" si="9"/>
        <v>0</v>
      </c>
      <c r="AD36" s="8">
        <f t="shared" si="10"/>
        <v>33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1</v>
      </c>
      <c r="AJ36" s="8">
        <f t="shared" si="16"/>
        <v>0</v>
      </c>
      <c r="AK36" s="8">
        <f t="shared" si="17"/>
        <v>33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148</v>
      </c>
      <c r="AQ36" s="8">
        <f t="shared" si="31"/>
        <v>0</v>
      </c>
      <c r="AR36" s="8">
        <f t="shared" si="18"/>
        <v>404</v>
      </c>
      <c r="AT36" s="8">
        <v>33</v>
      </c>
      <c r="AU36" s="8">
        <v>33</v>
      </c>
      <c r="AW36" s="199">
        <v>32</v>
      </c>
      <c r="AX36" s="199">
        <v>0</v>
      </c>
      <c r="AY36" s="199">
        <v>0</v>
      </c>
      <c r="AZ36" s="199">
        <v>0</v>
      </c>
      <c r="BA36" s="199">
        <v>1</v>
      </c>
      <c r="BB36" s="199">
        <v>0</v>
      </c>
      <c r="BC36" s="8">
        <f t="shared" si="19"/>
        <v>33</v>
      </c>
      <c r="BD36" s="199">
        <v>32</v>
      </c>
      <c r="BE36" s="199">
        <v>0</v>
      </c>
      <c r="BF36" s="199">
        <v>0</v>
      </c>
      <c r="BG36" s="199">
        <v>0</v>
      </c>
      <c r="BH36" s="199">
        <v>1</v>
      </c>
      <c r="BI36" s="199">
        <v>0</v>
      </c>
      <c r="BJ36" s="8">
        <f t="shared" si="20"/>
        <v>33</v>
      </c>
      <c r="BL36" s="8">
        <f t="shared" si="21"/>
        <v>33</v>
      </c>
      <c r="BM36" s="8">
        <f t="shared" si="22"/>
        <v>33</v>
      </c>
      <c r="BN36" s="8">
        <f t="shared" si="23"/>
        <v>33</v>
      </c>
      <c r="BO36" s="8">
        <f t="shared" si="24"/>
        <v>33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'[3]20'!B39</f>
        <v>320</v>
      </c>
      <c r="C37" s="16">
        <f>'[3]20'!C39</f>
        <v>0</v>
      </c>
      <c r="D37" s="16">
        <f>'[3]20'!D39</f>
        <v>0</v>
      </c>
      <c r="E37" s="16">
        <f>'[3]20'!E39</f>
        <v>0</v>
      </c>
      <c r="F37" s="16">
        <f>'[3]20'!F39</f>
        <v>960</v>
      </c>
      <c r="G37" s="16">
        <f>'[3]20'!G39</f>
        <v>0</v>
      </c>
      <c r="H37" s="17">
        <f t="shared" si="27"/>
        <v>1280</v>
      </c>
      <c r="I37" s="15">
        <f>'[3]20'!J39</f>
        <v>320</v>
      </c>
      <c r="J37" s="16">
        <f>'[3]20'!K39</f>
        <v>0</v>
      </c>
      <c r="K37" s="16">
        <f>'[3]20'!L39</f>
        <v>0</v>
      </c>
      <c r="L37" s="16">
        <f>'[3]20'!M39</f>
        <v>0</v>
      </c>
      <c r="M37" s="16">
        <f>'[3]20'!N39</f>
        <v>150</v>
      </c>
      <c r="N37" s="16">
        <f>'[3]20'!O39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2</v>
      </c>
      <c r="AC37" s="8">
        <f t="shared" si="9"/>
        <v>0</v>
      </c>
      <c r="AD37" s="8">
        <f t="shared" si="10"/>
        <v>34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2</v>
      </c>
      <c r="AJ37" s="8">
        <f t="shared" si="16"/>
        <v>0</v>
      </c>
      <c r="AK37" s="8">
        <f t="shared" si="17"/>
        <v>34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146</v>
      </c>
      <c r="AQ37" s="8">
        <f t="shared" si="31"/>
        <v>0</v>
      </c>
      <c r="AR37" s="8">
        <f t="shared" si="18"/>
        <v>402</v>
      </c>
      <c r="AT37" s="8">
        <v>32</v>
      </c>
      <c r="AU37" s="8">
        <v>32</v>
      </c>
      <c r="AW37" s="199">
        <v>32</v>
      </c>
      <c r="AX37" s="199">
        <v>0</v>
      </c>
      <c r="AY37" s="199">
        <v>0</v>
      </c>
      <c r="AZ37" s="199">
        <v>0</v>
      </c>
      <c r="BA37" s="199">
        <v>2</v>
      </c>
      <c r="BB37" s="199">
        <v>0</v>
      </c>
      <c r="BC37" s="8">
        <f t="shared" si="19"/>
        <v>34</v>
      </c>
      <c r="BD37" s="199">
        <v>32</v>
      </c>
      <c r="BE37" s="199">
        <v>0</v>
      </c>
      <c r="BF37" s="199">
        <v>0</v>
      </c>
      <c r="BG37" s="199">
        <v>0</v>
      </c>
      <c r="BH37" s="199">
        <v>2</v>
      </c>
      <c r="BI37" s="199">
        <v>0</v>
      </c>
      <c r="BJ37" s="8">
        <f t="shared" si="20"/>
        <v>34</v>
      </c>
      <c r="BL37" s="8">
        <f t="shared" si="21"/>
        <v>32</v>
      </c>
      <c r="BM37" s="8">
        <f t="shared" si="22"/>
        <v>32</v>
      </c>
      <c r="BN37" s="8">
        <f t="shared" si="23"/>
        <v>34</v>
      </c>
      <c r="BO37" s="8">
        <f t="shared" si="24"/>
        <v>34</v>
      </c>
      <c r="BP37" s="182">
        <f t="shared" si="25"/>
        <v>-2</v>
      </c>
      <c r="BQ37" s="182">
        <f t="shared" si="26"/>
        <v>-2</v>
      </c>
    </row>
    <row r="38" spans="1:69">
      <c r="A38" s="8" t="s">
        <v>80</v>
      </c>
      <c r="B38" s="15">
        <f>'[3]20'!B40</f>
        <v>320</v>
      </c>
      <c r="C38" s="16">
        <f>'[3]20'!C40</f>
        <v>0</v>
      </c>
      <c r="D38" s="16">
        <f>'[3]20'!D40</f>
        <v>0</v>
      </c>
      <c r="E38" s="16">
        <f>'[3]20'!E40</f>
        <v>0</v>
      </c>
      <c r="F38" s="16">
        <f>'[3]20'!F40</f>
        <v>960</v>
      </c>
      <c r="G38" s="16">
        <f>'[3]20'!G40</f>
        <v>0</v>
      </c>
      <c r="H38" s="17">
        <f t="shared" si="27"/>
        <v>1280</v>
      </c>
      <c r="I38" s="15">
        <f>'[3]20'!J40</f>
        <v>320</v>
      </c>
      <c r="J38" s="16">
        <f>'[3]20'!K40</f>
        <v>0</v>
      </c>
      <c r="K38" s="16">
        <f>'[3]20'!L40</f>
        <v>0</v>
      </c>
      <c r="L38" s="16">
        <f>'[3]20'!M40</f>
        <v>0</v>
      </c>
      <c r="M38" s="16">
        <f>'[3]20'!N40</f>
        <v>150</v>
      </c>
      <c r="N38" s="16">
        <f>'[3]20'!O40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8.5</v>
      </c>
      <c r="AC38" s="8">
        <f t="shared" si="9"/>
        <v>0</v>
      </c>
      <c r="AD38" s="8">
        <f t="shared" si="10"/>
        <v>40.5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8.5</v>
      </c>
      <c r="AJ38" s="8">
        <f t="shared" si="16"/>
        <v>0</v>
      </c>
      <c r="AK38" s="8">
        <f t="shared" si="17"/>
        <v>40.5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133</v>
      </c>
      <c r="AQ38" s="8">
        <f t="shared" si="31"/>
        <v>0</v>
      </c>
      <c r="AR38" s="8">
        <f t="shared" si="18"/>
        <v>389</v>
      </c>
      <c r="AT38" s="8">
        <v>32</v>
      </c>
      <c r="AU38" s="8">
        <v>32</v>
      </c>
      <c r="AW38" s="199">
        <v>32</v>
      </c>
      <c r="AX38" s="199">
        <v>0</v>
      </c>
      <c r="AY38" s="199">
        <v>0</v>
      </c>
      <c r="AZ38" s="199">
        <v>0</v>
      </c>
      <c r="BA38" s="199">
        <v>8.5</v>
      </c>
      <c r="BB38" s="199">
        <v>0</v>
      </c>
      <c r="BC38" s="8">
        <f t="shared" si="19"/>
        <v>40.5</v>
      </c>
      <c r="BD38" s="199">
        <v>32</v>
      </c>
      <c r="BE38" s="199">
        <v>0</v>
      </c>
      <c r="BF38" s="199">
        <v>0</v>
      </c>
      <c r="BG38" s="199">
        <v>0</v>
      </c>
      <c r="BH38" s="199">
        <v>8.5</v>
      </c>
      <c r="BI38" s="199">
        <v>0</v>
      </c>
      <c r="BJ38" s="8">
        <f t="shared" si="20"/>
        <v>40.5</v>
      </c>
      <c r="BL38" s="8">
        <f t="shared" si="21"/>
        <v>32</v>
      </c>
      <c r="BM38" s="8">
        <f t="shared" si="22"/>
        <v>32</v>
      </c>
      <c r="BN38" s="8">
        <f t="shared" si="23"/>
        <v>40.5</v>
      </c>
      <c r="BO38" s="8">
        <f t="shared" si="24"/>
        <v>40.5</v>
      </c>
      <c r="BP38" s="182">
        <f t="shared" si="25"/>
        <v>-8.5</v>
      </c>
      <c r="BQ38" s="182">
        <f t="shared" si="26"/>
        <v>-8.5</v>
      </c>
    </row>
    <row r="39" spans="1:69">
      <c r="A39" s="8" t="s">
        <v>81</v>
      </c>
      <c r="B39" s="15">
        <f>'[3]20'!B41</f>
        <v>320</v>
      </c>
      <c r="C39" s="16">
        <f>'[3]20'!C41</f>
        <v>0</v>
      </c>
      <c r="D39" s="16">
        <f>'[3]20'!D41</f>
        <v>0</v>
      </c>
      <c r="E39" s="16">
        <f>'[3]20'!E41</f>
        <v>0</v>
      </c>
      <c r="F39" s="16">
        <f>'[3]20'!F41</f>
        <v>960</v>
      </c>
      <c r="G39" s="16">
        <f>'[3]20'!G41</f>
        <v>0</v>
      </c>
      <c r="H39" s="17">
        <f t="shared" si="27"/>
        <v>1280</v>
      </c>
      <c r="I39" s="15">
        <f>'[3]20'!J41</f>
        <v>320</v>
      </c>
      <c r="J39" s="16">
        <f>'[3]20'!K41</f>
        <v>0</v>
      </c>
      <c r="K39" s="16">
        <f>'[3]20'!L41</f>
        <v>0</v>
      </c>
      <c r="L39" s="16">
        <f>'[3]20'!M41</f>
        <v>0</v>
      </c>
      <c r="M39" s="16">
        <f>'[3]20'!N41</f>
        <v>150</v>
      </c>
      <c r="N39" s="16">
        <f>'[3]20'!O41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8.5</v>
      </c>
      <c r="AC39" s="8">
        <f t="shared" si="9"/>
        <v>0</v>
      </c>
      <c r="AD39" s="8">
        <f t="shared" si="10"/>
        <v>40.5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8.5</v>
      </c>
      <c r="AJ39" s="8">
        <f t="shared" si="16"/>
        <v>0</v>
      </c>
      <c r="AK39" s="8">
        <f t="shared" si="17"/>
        <v>40.5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133</v>
      </c>
      <c r="AQ39" s="8">
        <f t="shared" si="31"/>
        <v>0</v>
      </c>
      <c r="AR39" s="8">
        <f t="shared" si="18"/>
        <v>389</v>
      </c>
      <c r="AT39" s="8">
        <v>40.5</v>
      </c>
      <c r="AU39" s="8">
        <v>40.5</v>
      </c>
      <c r="AW39" s="199">
        <v>32</v>
      </c>
      <c r="AX39" s="199">
        <v>0</v>
      </c>
      <c r="AY39" s="199">
        <v>0</v>
      </c>
      <c r="AZ39" s="199">
        <v>0</v>
      </c>
      <c r="BA39" s="199">
        <v>8.5</v>
      </c>
      <c r="BB39" s="199">
        <v>0</v>
      </c>
      <c r="BC39" s="8">
        <f t="shared" si="19"/>
        <v>40.5</v>
      </c>
      <c r="BD39" s="199">
        <v>32</v>
      </c>
      <c r="BE39" s="199">
        <v>0</v>
      </c>
      <c r="BF39" s="199">
        <v>0</v>
      </c>
      <c r="BG39" s="199">
        <v>0</v>
      </c>
      <c r="BH39" s="199">
        <v>8.5</v>
      </c>
      <c r="BI39" s="199">
        <v>0</v>
      </c>
      <c r="BJ39" s="8">
        <f t="shared" si="20"/>
        <v>40.5</v>
      </c>
      <c r="BL39" s="8">
        <f t="shared" si="21"/>
        <v>40.5</v>
      </c>
      <c r="BM39" s="8">
        <f t="shared" si="22"/>
        <v>40.5</v>
      </c>
      <c r="BN39" s="8">
        <f t="shared" si="23"/>
        <v>40.5</v>
      </c>
      <c r="BO39" s="8">
        <f t="shared" si="24"/>
        <v>40.5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'[3]20'!B42</f>
        <v>320</v>
      </c>
      <c r="C40" s="16">
        <f>'[3]20'!C42</f>
        <v>0</v>
      </c>
      <c r="D40" s="16">
        <f>'[3]20'!D42</f>
        <v>0</v>
      </c>
      <c r="E40" s="16">
        <f>'[3]20'!E42</f>
        <v>0</v>
      </c>
      <c r="F40" s="16">
        <f>'[3]20'!F42</f>
        <v>960</v>
      </c>
      <c r="G40" s="16">
        <f>'[3]20'!G42</f>
        <v>0</v>
      </c>
      <c r="H40" s="17">
        <f t="shared" si="27"/>
        <v>1280</v>
      </c>
      <c r="I40" s="15">
        <f>'[3]20'!J42</f>
        <v>320</v>
      </c>
      <c r="J40" s="16">
        <f>'[3]20'!K42</f>
        <v>0</v>
      </c>
      <c r="K40" s="16">
        <f>'[3]20'!L42</f>
        <v>0</v>
      </c>
      <c r="L40" s="16">
        <f>'[3]20'!M42</f>
        <v>0</v>
      </c>
      <c r="M40" s="16">
        <f>'[3]20'!N42</f>
        <v>150</v>
      </c>
      <c r="N40" s="16">
        <f>'[3]20'!O42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8.5</v>
      </c>
      <c r="AC40" s="8">
        <f t="shared" si="9"/>
        <v>0</v>
      </c>
      <c r="AD40" s="8">
        <f t="shared" si="10"/>
        <v>40.5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8.5</v>
      </c>
      <c r="AJ40" s="8">
        <f t="shared" si="16"/>
        <v>0</v>
      </c>
      <c r="AK40" s="8">
        <f t="shared" si="17"/>
        <v>40.5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133</v>
      </c>
      <c r="AQ40" s="8">
        <f t="shared" si="31"/>
        <v>0</v>
      </c>
      <c r="AR40" s="8">
        <f t="shared" si="18"/>
        <v>389</v>
      </c>
      <c r="AT40" s="8">
        <v>40.5</v>
      </c>
      <c r="AU40" s="8">
        <v>40.5</v>
      </c>
      <c r="AW40" s="199">
        <v>32</v>
      </c>
      <c r="AX40" s="199">
        <v>0</v>
      </c>
      <c r="AY40" s="199">
        <v>0</v>
      </c>
      <c r="AZ40" s="199">
        <v>0</v>
      </c>
      <c r="BA40" s="199">
        <v>8.5</v>
      </c>
      <c r="BB40" s="199">
        <v>0</v>
      </c>
      <c r="BC40" s="8">
        <f t="shared" si="19"/>
        <v>40.5</v>
      </c>
      <c r="BD40" s="199">
        <v>32</v>
      </c>
      <c r="BE40" s="199">
        <v>0</v>
      </c>
      <c r="BF40" s="199">
        <v>0</v>
      </c>
      <c r="BG40" s="199">
        <v>0</v>
      </c>
      <c r="BH40" s="199">
        <v>8.5</v>
      </c>
      <c r="BI40" s="199">
        <v>0</v>
      </c>
      <c r="BJ40" s="8">
        <f t="shared" si="20"/>
        <v>40.5</v>
      </c>
      <c r="BL40" s="8">
        <f t="shared" si="21"/>
        <v>40.5</v>
      </c>
      <c r="BM40" s="8">
        <f t="shared" si="22"/>
        <v>40.5</v>
      </c>
      <c r="BN40" s="8">
        <f t="shared" si="23"/>
        <v>40.5</v>
      </c>
      <c r="BO40" s="8">
        <f t="shared" si="24"/>
        <v>40.5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'[3]20'!B43</f>
        <v>320</v>
      </c>
      <c r="C41" s="16">
        <f>'[3]20'!C43</f>
        <v>0</v>
      </c>
      <c r="D41" s="16">
        <f>'[3]20'!D43</f>
        <v>0</v>
      </c>
      <c r="E41" s="16">
        <f>'[3]20'!E43</f>
        <v>0</v>
      </c>
      <c r="F41" s="16">
        <f>'[3]20'!F43</f>
        <v>960</v>
      </c>
      <c r="G41" s="16">
        <f>'[3]20'!G43</f>
        <v>0</v>
      </c>
      <c r="H41" s="17">
        <f t="shared" si="27"/>
        <v>1280</v>
      </c>
      <c r="I41" s="15">
        <f>'[3]20'!J43</f>
        <v>320</v>
      </c>
      <c r="J41" s="16">
        <f>'[3]20'!K43</f>
        <v>0</v>
      </c>
      <c r="K41" s="16">
        <f>'[3]20'!L43</f>
        <v>0</v>
      </c>
      <c r="L41" s="16">
        <f>'[3]20'!M43</f>
        <v>0</v>
      </c>
      <c r="M41" s="16">
        <f>'[3]20'!N43</f>
        <v>150</v>
      </c>
      <c r="N41" s="16">
        <f>'[3]20'!O43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8.5</v>
      </c>
      <c r="AC41" s="8">
        <f t="shared" si="9"/>
        <v>0</v>
      </c>
      <c r="AD41" s="8">
        <f t="shared" si="10"/>
        <v>40.5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8.5</v>
      </c>
      <c r="AJ41" s="8">
        <f t="shared" si="16"/>
        <v>0</v>
      </c>
      <c r="AK41" s="8">
        <f t="shared" si="17"/>
        <v>40.5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133</v>
      </c>
      <c r="AQ41" s="8">
        <f t="shared" si="31"/>
        <v>0</v>
      </c>
      <c r="AR41" s="8">
        <f t="shared" si="18"/>
        <v>389</v>
      </c>
      <c r="AT41" s="8">
        <v>40.5</v>
      </c>
      <c r="AU41" s="8">
        <v>40.5</v>
      </c>
      <c r="AW41" s="199">
        <v>32</v>
      </c>
      <c r="AX41" s="199">
        <v>0</v>
      </c>
      <c r="AY41" s="199">
        <v>0</v>
      </c>
      <c r="AZ41" s="199">
        <v>0</v>
      </c>
      <c r="BA41" s="199">
        <v>8.5</v>
      </c>
      <c r="BB41" s="199">
        <v>0</v>
      </c>
      <c r="BC41" s="8">
        <f t="shared" si="19"/>
        <v>40.5</v>
      </c>
      <c r="BD41" s="199">
        <v>32</v>
      </c>
      <c r="BE41" s="199">
        <v>0</v>
      </c>
      <c r="BF41" s="199">
        <v>0</v>
      </c>
      <c r="BG41" s="199">
        <v>0</v>
      </c>
      <c r="BH41" s="199">
        <v>8.5</v>
      </c>
      <c r="BI41" s="199">
        <v>0</v>
      </c>
      <c r="BJ41" s="8">
        <f t="shared" si="20"/>
        <v>40.5</v>
      </c>
      <c r="BL41" s="8">
        <f t="shared" si="21"/>
        <v>40.5</v>
      </c>
      <c r="BM41" s="8">
        <f t="shared" si="22"/>
        <v>40.5</v>
      </c>
      <c r="BN41" s="8">
        <f t="shared" si="23"/>
        <v>40.5</v>
      </c>
      <c r="BO41" s="8">
        <f t="shared" si="24"/>
        <v>40.5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'[3]20'!B44</f>
        <v>320</v>
      </c>
      <c r="C42" s="16">
        <f>'[3]20'!C44</f>
        <v>0</v>
      </c>
      <c r="D42" s="16">
        <f>'[3]20'!D44</f>
        <v>0</v>
      </c>
      <c r="E42" s="16">
        <f>'[3]20'!E44</f>
        <v>0</v>
      </c>
      <c r="F42" s="16">
        <f>'[3]20'!F44</f>
        <v>960</v>
      </c>
      <c r="G42" s="16">
        <f>'[3]20'!G44</f>
        <v>0</v>
      </c>
      <c r="H42" s="17">
        <f t="shared" si="27"/>
        <v>1280</v>
      </c>
      <c r="I42" s="15">
        <f>'[3]20'!J44</f>
        <v>320</v>
      </c>
      <c r="J42" s="16">
        <f>'[3]20'!K44</f>
        <v>0</v>
      </c>
      <c r="K42" s="16">
        <f>'[3]20'!L44</f>
        <v>0</v>
      </c>
      <c r="L42" s="16">
        <f>'[3]20'!M44</f>
        <v>0</v>
      </c>
      <c r="M42" s="16">
        <f>'[3]20'!N44</f>
        <v>150</v>
      </c>
      <c r="N42" s="16">
        <f>'[3]20'!O44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8.5</v>
      </c>
      <c r="AC42" s="8">
        <f t="shared" si="9"/>
        <v>0</v>
      </c>
      <c r="AD42" s="8">
        <f t="shared" si="10"/>
        <v>40.5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8.5</v>
      </c>
      <c r="AJ42" s="8">
        <f t="shared" si="16"/>
        <v>0</v>
      </c>
      <c r="AK42" s="8">
        <f t="shared" si="17"/>
        <v>40.5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133</v>
      </c>
      <c r="AQ42" s="8">
        <f t="shared" si="31"/>
        <v>0</v>
      </c>
      <c r="AR42" s="8">
        <f t="shared" si="18"/>
        <v>389</v>
      </c>
      <c r="AT42" s="8">
        <v>40.5</v>
      </c>
      <c r="AU42" s="8">
        <v>40.5</v>
      </c>
      <c r="AW42" s="199">
        <v>32</v>
      </c>
      <c r="AX42" s="199">
        <v>0</v>
      </c>
      <c r="AY42" s="199">
        <v>0</v>
      </c>
      <c r="AZ42" s="199">
        <v>0</v>
      </c>
      <c r="BA42" s="199">
        <v>8.5</v>
      </c>
      <c r="BB42" s="199">
        <v>0</v>
      </c>
      <c r="BC42" s="8">
        <f t="shared" si="19"/>
        <v>40.5</v>
      </c>
      <c r="BD42" s="199">
        <v>32</v>
      </c>
      <c r="BE42" s="199">
        <v>0</v>
      </c>
      <c r="BF42" s="199">
        <v>0</v>
      </c>
      <c r="BG42" s="199">
        <v>0</v>
      </c>
      <c r="BH42" s="199">
        <v>8.5</v>
      </c>
      <c r="BI42" s="199">
        <v>0</v>
      </c>
      <c r="BJ42" s="8">
        <f t="shared" si="20"/>
        <v>40.5</v>
      </c>
      <c r="BL42" s="8">
        <f t="shared" si="21"/>
        <v>40.5</v>
      </c>
      <c r="BM42" s="8">
        <f t="shared" si="22"/>
        <v>40.5</v>
      </c>
      <c r="BN42" s="8">
        <f t="shared" si="23"/>
        <v>40.5</v>
      </c>
      <c r="BO42" s="8">
        <f t="shared" si="24"/>
        <v>40.5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'[3]20'!B45</f>
        <v>320</v>
      </c>
      <c r="C43" s="16">
        <f>'[3]20'!C45</f>
        <v>0</v>
      </c>
      <c r="D43" s="16">
        <f>'[3]20'!D45</f>
        <v>0</v>
      </c>
      <c r="E43" s="16">
        <f>'[3]20'!E45</f>
        <v>0</v>
      </c>
      <c r="F43" s="16">
        <f>'[3]20'!F45</f>
        <v>960</v>
      </c>
      <c r="G43" s="16">
        <f>'[3]20'!G45</f>
        <v>0</v>
      </c>
      <c r="H43" s="17">
        <f t="shared" si="27"/>
        <v>1280</v>
      </c>
      <c r="I43" s="15">
        <f>'[3]20'!J45</f>
        <v>320</v>
      </c>
      <c r="J43" s="16">
        <f>'[3]20'!K45</f>
        <v>0</v>
      </c>
      <c r="K43" s="16">
        <f>'[3]20'!L45</f>
        <v>0</v>
      </c>
      <c r="L43" s="16">
        <f>'[3]20'!M45</f>
        <v>0</v>
      </c>
      <c r="M43" s="16">
        <f>'[3]20'!N45</f>
        <v>150</v>
      </c>
      <c r="N43" s="16">
        <f>'[3]20'!O45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8.5</v>
      </c>
      <c r="AC43" s="8">
        <f t="shared" si="9"/>
        <v>0</v>
      </c>
      <c r="AD43" s="8">
        <f t="shared" si="10"/>
        <v>40.5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8.5</v>
      </c>
      <c r="AJ43" s="8">
        <f t="shared" si="16"/>
        <v>0</v>
      </c>
      <c r="AK43" s="8">
        <f t="shared" si="17"/>
        <v>40.5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133</v>
      </c>
      <c r="AQ43" s="8">
        <f t="shared" si="31"/>
        <v>0</v>
      </c>
      <c r="AR43" s="8">
        <f t="shared" si="18"/>
        <v>389</v>
      </c>
      <c r="AT43" s="8">
        <v>40.5</v>
      </c>
      <c r="AU43" s="8">
        <v>40.5</v>
      </c>
      <c r="AW43" s="199">
        <v>32</v>
      </c>
      <c r="AX43" s="199">
        <v>0</v>
      </c>
      <c r="AY43" s="199">
        <v>0</v>
      </c>
      <c r="AZ43" s="199">
        <v>0</v>
      </c>
      <c r="BA43" s="199">
        <v>8.5</v>
      </c>
      <c r="BB43" s="199">
        <v>0</v>
      </c>
      <c r="BC43" s="8">
        <f t="shared" si="19"/>
        <v>40.5</v>
      </c>
      <c r="BD43" s="199">
        <v>32</v>
      </c>
      <c r="BE43" s="199">
        <v>0</v>
      </c>
      <c r="BF43" s="199">
        <v>0</v>
      </c>
      <c r="BG43" s="199">
        <v>0</v>
      </c>
      <c r="BH43" s="199">
        <v>8.5</v>
      </c>
      <c r="BI43" s="199">
        <v>0</v>
      </c>
      <c r="BJ43" s="8">
        <f t="shared" si="20"/>
        <v>40.5</v>
      </c>
      <c r="BL43" s="8">
        <f t="shared" si="21"/>
        <v>40.5</v>
      </c>
      <c r="BM43" s="8">
        <f t="shared" si="22"/>
        <v>40.5</v>
      </c>
      <c r="BN43" s="8">
        <f t="shared" si="23"/>
        <v>40.5</v>
      </c>
      <c r="BO43" s="8">
        <f t="shared" si="24"/>
        <v>40.5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'[3]20'!B46</f>
        <v>320</v>
      </c>
      <c r="C44" s="16">
        <f>'[3]20'!C46</f>
        <v>0</v>
      </c>
      <c r="D44" s="16">
        <f>'[3]20'!D46</f>
        <v>0</v>
      </c>
      <c r="E44" s="16">
        <f>'[3]20'!E46</f>
        <v>0</v>
      </c>
      <c r="F44" s="16">
        <f>'[3]20'!F46</f>
        <v>960</v>
      </c>
      <c r="G44" s="16">
        <f>'[3]20'!G46</f>
        <v>0</v>
      </c>
      <c r="H44" s="17">
        <f t="shared" si="27"/>
        <v>1280</v>
      </c>
      <c r="I44" s="15">
        <f>'[3]20'!J46</f>
        <v>320</v>
      </c>
      <c r="J44" s="16">
        <f>'[3]20'!K46</f>
        <v>0</v>
      </c>
      <c r="K44" s="16">
        <f>'[3]20'!L46</f>
        <v>0</v>
      </c>
      <c r="L44" s="16">
        <f>'[3]20'!M46</f>
        <v>0</v>
      </c>
      <c r="M44" s="16">
        <f>'[3]20'!N46</f>
        <v>150</v>
      </c>
      <c r="N44" s="16">
        <f>'[3]20'!O46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8.5</v>
      </c>
      <c r="AC44" s="8">
        <f t="shared" si="9"/>
        <v>0</v>
      </c>
      <c r="AD44" s="8">
        <f t="shared" si="10"/>
        <v>40.5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8.5</v>
      </c>
      <c r="AJ44" s="8">
        <f t="shared" si="16"/>
        <v>0</v>
      </c>
      <c r="AK44" s="8">
        <f t="shared" si="17"/>
        <v>40.5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133</v>
      </c>
      <c r="AQ44" s="8">
        <f t="shared" si="31"/>
        <v>0</v>
      </c>
      <c r="AR44" s="8">
        <f t="shared" si="18"/>
        <v>389</v>
      </c>
      <c r="AT44" s="8">
        <v>40.5</v>
      </c>
      <c r="AU44" s="8">
        <v>40.5</v>
      </c>
      <c r="AW44" s="199">
        <v>32</v>
      </c>
      <c r="AX44" s="199">
        <v>0</v>
      </c>
      <c r="AY44" s="199">
        <v>0</v>
      </c>
      <c r="AZ44" s="199">
        <v>0</v>
      </c>
      <c r="BA44" s="199">
        <v>8.5</v>
      </c>
      <c r="BB44" s="199">
        <v>0</v>
      </c>
      <c r="BC44" s="8">
        <f t="shared" si="19"/>
        <v>40.5</v>
      </c>
      <c r="BD44" s="199">
        <v>32</v>
      </c>
      <c r="BE44" s="199">
        <v>0</v>
      </c>
      <c r="BF44" s="199">
        <v>0</v>
      </c>
      <c r="BG44" s="199">
        <v>0</v>
      </c>
      <c r="BH44" s="199">
        <v>8.5</v>
      </c>
      <c r="BI44" s="199">
        <v>0</v>
      </c>
      <c r="BJ44" s="8">
        <f t="shared" si="20"/>
        <v>40.5</v>
      </c>
      <c r="BL44" s="8">
        <f t="shared" si="21"/>
        <v>40.5</v>
      </c>
      <c r="BM44" s="8">
        <f t="shared" si="22"/>
        <v>40.5</v>
      </c>
      <c r="BN44" s="8">
        <f t="shared" si="23"/>
        <v>40.5</v>
      </c>
      <c r="BO44" s="8">
        <f t="shared" si="24"/>
        <v>40.5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'[3]20'!B47</f>
        <v>320</v>
      </c>
      <c r="C45" s="16">
        <f>'[3]20'!C47</f>
        <v>0</v>
      </c>
      <c r="D45" s="16">
        <f>'[3]20'!D47</f>
        <v>0</v>
      </c>
      <c r="E45" s="16">
        <f>'[3]20'!E47</f>
        <v>0</v>
      </c>
      <c r="F45" s="16">
        <f>'[3]20'!F47</f>
        <v>960</v>
      </c>
      <c r="G45" s="16">
        <f>'[3]20'!G47</f>
        <v>0</v>
      </c>
      <c r="H45" s="17">
        <f t="shared" si="27"/>
        <v>1280</v>
      </c>
      <c r="I45" s="15">
        <f>'[3]20'!J47</f>
        <v>320</v>
      </c>
      <c r="J45" s="16">
        <f>'[3]20'!K47</f>
        <v>0</v>
      </c>
      <c r="K45" s="16">
        <f>'[3]20'!L47</f>
        <v>0</v>
      </c>
      <c r="L45" s="16">
        <f>'[3]20'!M47</f>
        <v>0</v>
      </c>
      <c r="M45" s="16">
        <f>'[3]20'!N47</f>
        <v>150</v>
      </c>
      <c r="N45" s="16">
        <f>'[3]20'!O47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8.5</v>
      </c>
      <c r="AC45" s="8">
        <f t="shared" si="9"/>
        <v>0</v>
      </c>
      <c r="AD45" s="8">
        <f t="shared" si="10"/>
        <v>40.5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8.5</v>
      </c>
      <c r="AJ45" s="8">
        <f t="shared" si="16"/>
        <v>0</v>
      </c>
      <c r="AK45" s="8">
        <f t="shared" si="17"/>
        <v>40.5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133</v>
      </c>
      <c r="AQ45" s="8">
        <f t="shared" si="31"/>
        <v>0</v>
      </c>
      <c r="AR45" s="8">
        <f t="shared" si="18"/>
        <v>389</v>
      </c>
      <c r="AT45" s="8">
        <v>40.5</v>
      </c>
      <c r="AU45" s="8">
        <v>40.5</v>
      </c>
      <c r="AW45" s="199">
        <v>32</v>
      </c>
      <c r="AX45" s="199">
        <v>0</v>
      </c>
      <c r="AY45" s="199">
        <v>0</v>
      </c>
      <c r="AZ45" s="199">
        <v>0</v>
      </c>
      <c r="BA45" s="199">
        <v>8.5</v>
      </c>
      <c r="BB45" s="199">
        <v>0</v>
      </c>
      <c r="BC45" s="8">
        <f t="shared" si="19"/>
        <v>40.5</v>
      </c>
      <c r="BD45" s="199">
        <v>32</v>
      </c>
      <c r="BE45" s="199">
        <v>0</v>
      </c>
      <c r="BF45" s="199">
        <v>0</v>
      </c>
      <c r="BG45" s="199">
        <v>0</v>
      </c>
      <c r="BH45" s="199">
        <v>8.5</v>
      </c>
      <c r="BI45" s="199">
        <v>0</v>
      </c>
      <c r="BJ45" s="8">
        <f t="shared" si="20"/>
        <v>40.5</v>
      </c>
      <c r="BL45" s="8">
        <f t="shared" si="21"/>
        <v>40.5</v>
      </c>
      <c r="BM45" s="8">
        <f t="shared" si="22"/>
        <v>40.5</v>
      </c>
      <c r="BN45" s="8">
        <f t="shared" si="23"/>
        <v>40.5</v>
      </c>
      <c r="BO45" s="8">
        <f t="shared" si="24"/>
        <v>40.5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'[3]20'!B48</f>
        <v>320</v>
      </c>
      <c r="C46" s="16">
        <f>'[3]20'!C48</f>
        <v>0</v>
      </c>
      <c r="D46" s="16">
        <f>'[3]20'!D48</f>
        <v>0</v>
      </c>
      <c r="E46" s="16">
        <f>'[3]20'!E48</f>
        <v>0</v>
      </c>
      <c r="F46" s="16">
        <f>'[3]20'!F48</f>
        <v>960</v>
      </c>
      <c r="G46" s="16">
        <f>'[3]20'!G48</f>
        <v>0</v>
      </c>
      <c r="H46" s="17">
        <f t="shared" si="27"/>
        <v>1280</v>
      </c>
      <c r="I46" s="15">
        <f>'[3]20'!J48</f>
        <v>320</v>
      </c>
      <c r="J46" s="16">
        <f>'[3]20'!K48</f>
        <v>0</v>
      </c>
      <c r="K46" s="16">
        <f>'[3]20'!L48</f>
        <v>0</v>
      </c>
      <c r="L46" s="16">
        <f>'[3]20'!M48</f>
        <v>0</v>
      </c>
      <c r="M46" s="16">
        <f>'[3]20'!N48</f>
        <v>150</v>
      </c>
      <c r="N46" s="16">
        <f>'[3]20'!O48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8.5</v>
      </c>
      <c r="AC46" s="8">
        <f t="shared" si="9"/>
        <v>0</v>
      </c>
      <c r="AD46" s="8">
        <f t="shared" si="10"/>
        <v>40.5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8.5</v>
      </c>
      <c r="AJ46" s="8">
        <f t="shared" si="16"/>
        <v>0</v>
      </c>
      <c r="AK46" s="8">
        <f t="shared" si="17"/>
        <v>40.5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133</v>
      </c>
      <c r="AQ46" s="8">
        <f t="shared" si="31"/>
        <v>0</v>
      </c>
      <c r="AR46" s="8">
        <f t="shared" si="18"/>
        <v>389</v>
      </c>
      <c r="AT46" s="8">
        <v>40.5</v>
      </c>
      <c r="AU46" s="8">
        <v>40.5</v>
      </c>
      <c r="AW46" s="199">
        <v>32</v>
      </c>
      <c r="AX46" s="199">
        <v>0</v>
      </c>
      <c r="AY46" s="199">
        <v>0</v>
      </c>
      <c r="AZ46" s="199">
        <v>0</v>
      </c>
      <c r="BA46" s="199">
        <v>8.5</v>
      </c>
      <c r="BB46" s="199">
        <v>0</v>
      </c>
      <c r="BC46" s="8">
        <f t="shared" si="19"/>
        <v>40.5</v>
      </c>
      <c r="BD46" s="199">
        <v>32</v>
      </c>
      <c r="BE46" s="199">
        <v>0</v>
      </c>
      <c r="BF46" s="199">
        <v>0</v>
      </c>
      <c r="BG46" s="199">
        <v>0</v>
      </c>
      <c r="BH46" s="199">
        <v>8.5</v>
      </c>
      <c r="BI46" s="199">
        <v>0</v>
      </c>
      <c r="BJ46" s="8">
        <f t="shared" si="20"/>
        <v>40.5</v>
      </c>
      <c r="BL46" s="8">
        <f t="shared" si="21"/>
        <v>40.5</v>
      </c>
      <c r="BM46" s="8">
        <f t="shared" si="22"/>
        <v>40.5</v>
      </c>
      <c r="BN46" s="8">
        <f t="shared" si="23"/>
        <v>40.5</v>
      </c>
      <c r="BO46" s="8">
        <f t="shared" si="24"/>
        <v>40.5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'[3]20'!B49</f>
        <v>320</v>
      </c>
      <c r="C47" s="16">
        <f>'[3]20'!C49</f>
        <v>0</v>
      </c>
      <c r="D47" s="16">
        <f>'[3]20'!D49</f>
        <v>0</v>
      </c>
      <c r="E47" s="16">
        <f>'[3]20'!E49</f>
        <v>0</v>
      </c>
      <c r="F47" s="16">
        <f>'[3]20'!F49</f>
        <v>960</v>
      </c>
      <c r="G47" s="16">
        <f>'[3]20'!G49</f>
        <v>0</v>
      </c>
      <c r="H47" s="17">
        <f t="shared" si="27"/>
        <v>1280</v>
      </c>
      <c r="I47" s="15">
        <f>'[3]20'!J49</f>
        <v>320</v>
      </c>
      <c r="J47" s="16">
        <f>'[3]20'!K49</f>
        <v>0</v>
      </c>
      <c r="K47" s="16">
        <f>'[3]20'!L49</f>
        <v>0</v>
      </c>
      <c r="L47" s="16">
        <f>'[3]20'!M49</f>
        <v>0</v>
      </c>
      <c r="M47" s="16">
        <f>'[3]20'!N49</f>
        <v>150</v>
      </c>
      <c r="N47" s="16">
        <f>'[3]20'!O49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8.5</v>
      </c>
      <c r="AC47" s="8">
        <f t="shared" si="9"/>
        <v>0</v>
      </c>
      <c r="AD47" s="8">
        <f t="shared" si="10"/>
        <v>40.5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8.5</v>
      </c>
      <c r="AJ47" s="8">
        <f t="shared" si="16"/>
        <v>0</v>
      </c>
      <c r="AK47" s="8">
        <f t="shared" si="17"/>
        <v>40.5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133</v>
      </c>
      <c r="AQ47" s="8">
        <f t="shared" si="31"/>
        <v>0</v>
      </c>
      <c r="AR47" s="8">
        <f t="shared" si="18"/>
        <v>389</v>
      </c>
      <c r="AT47" s="8">
        <v>40.5</v>
      </c>
      <c r="AU47" s="8">
        <v>40.5</v>
      </c>
      <c r="AW47" s="199">
        <v>32</v>
      </c>
      <c r="AX47" s="199">
        <v>0</v>
      </c>
      <c r="AY47" s="199">
        <v>0</v>
      </c>
      <c r="AZ47" s="199">
        <v>0</v>
      </c>
      <c r="BA47" s="199">
        <v>8.5</v>
      </c>
      <c r="BB47" s="199">
        <v>0</v>
      </c>
      <c r="BC47" s="8">
        <f t="shared" si="19"/>
        <v>40.5</v>
      </c>
      <c r="BD47" s="199">
        <v>32</v>
      </c>
      <c r="BE47" s="199">
        <v>0</v>
      </c>
      <c r="BF47" s="199">
        <v>0</v>
      </c>
      <c r="BG47" s="199">
        <v>0</v>
      </c>
      <c r="BH47" s="199">
        <v>8.5</v>
      </c>
      <c r="BI47" s="199">
        <v>0</v>
      </c>
      <c r="BJ47" s="8">
        <f t="shared" si="20"/>
        <v>40.5</v>
      </c>
      <c r="BL47" s="8">
        <f t="shared" si="21"/>
        <v>40.5</v>
      </c>
      <c r="BM47" s="8">
        <f t="shared" si="22"/>
        <v>40.5</v>
      </c>
      <c r="BN47" s="8">
        <f t="shared" si="23"/>
        <v>40.5</v>
      </c>
      <c r="BO47" s="8">
        <f t="shared" si="24"/>
        <v>40.5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'[3]20'!B50</f>
        <v>320</v>
      </c>
      <c r="C48" s="16">
        <f>'[3]20'!C50</f>
        <v>0</v>
      </c>
      <c r="D48" s="16">
        <f>'[3]20'!D50</f>
        <v>0</v>
      </c>
      <c r="E48" s="16">
        <f>'[3]20'!E50</f>
        <v>0</v>
      </c>
      <c r="F48" s="16">
        <f>'[3]20'!F50</f>
        <v>960</v>
      </c>
      <c r="G48" s="16">
        <f>'[3]20'!G50</f>
        <v>0</v>
      </c>
      <c r="H48" s="17">
        <f t="shared" si="27"/>
        <v>1280</v>
      </c>
      <c r="I48" s="15">
        <f>'[3]20'!J50</f>
        <v>320</v>
      </c>
      <c r="J48" s="16">
        <f>'[3]20'!K50</f>
        <v>0</v>
      </c>
      <c r="K48" s="16">
        <f>'[3]20'!L50</f>
        <v>0</v>
      </c>
      <c r="L48" s="16">
        <f>'[3]20'!M50</f>
        <v>0</v>
      </c>
      <c r="M48" s="16">
        <f>'[3]20'!N50</f>
        <v>150</v>
      </c>
      <c r="N48" s="16">
        <f>'[3]20'!O50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3.5</v>
      </c>
      <c r="AC48" s="8">
        <f t="shared" si="9"/>
        <v>0</v>
      </c>
      <c r="AD48" s="8">
        <f t="shared" si="10"/>
        <v>35.5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3.5</v>
      </c>
      <c r="AJ48" s="8">
        <f t="shared" si="16"/>
        <v>0</v>
      </c>
      <c r="AK48" s="8">
        <f t="shared" si="17"/>
        <v>35.5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143</v>
      </c>
      <c r="AQ48" s="8">
        <f t="shared" si="31"/>
        <v>0</v>
      </c>
      <c r="AR48" s="8">
        <f t="shared" si="18"/>
        <v>399</v>
      </c>
      <c r="AT48" s="8">
        <v>35.5</v>
      </c>
      <c r="AU48" s="8">
        <v>35.5</v>
      </c>
      <c r="AW48" s="199">
        <v>32</v>
      </c>
      <c r="AX48" s="199">
        <v>0</v>
      </c>
      <c r="AY48" s="199">
        <v>0</v>
      </c>
      <c r="AZ48" s="199">
        <v>0</v>
      </c>
      <c r="BA48" s="199">
        <v>3.5</v>
      </c>
      <c r="BB48" s="199">
        <v>0</v>
      </c>
      <c r="BC48" s="8">
        <f t="shared" si="19"/>
        <v>35.5</v>
      </c>
      <c r="BD48" s="199">
        <v>32</v>
      </c>
      <c r="BE48" s="199">
        <v>0</v>
      </c>
      <c r="BF48" s="199">
        <v>0</v>
      </c>
      <c r="BG48" s="199">
        <v>0</v>
      </c>
      <c r="BH48" s="199">
        <v>3.5</v>
      </c>
      <c r="BI48" s="199">
        <v>0</v>
      </c>
      <c r="BJ48" s="8">
        <f t="shared" si="20"/>
        <v>35.5</v>
      </c>
      <c r="BL48" s="8">
        <f t="shared" si="21"/>
        <v>35.5</v>
      </c>
      <c r="BM48" s="8">
        <f t="shared" si="22"/>
        <v>35.5</v>
      </c>
      <c r="BN48" s="8">
        <f t="shared" si="23"/>
        <v>35.5</v>
      </c>
      <c r="BO48" s="8">
        <f t="shared" si="24"/>
        <v>35.5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'[3]20'!B51</f>
        <v>320</v>
      </c>
      <c r="C49" s="16">
        <f>'[3]20'!C51</f>
        <v>0</v>
      </c>
      <c r="D49" s="16">
        <f>'[3]20'!D51</f>
        <v>0</v>
      </c>
      <c r="E49" s="16">
        <f>'[3]20'!E51</f>
        <v>0</v>
      </c>
      <c r="F49" s="16">
        <f>'[3]20'!F51</f>
        <v>960</v>
      </c>
      <c r="G49" s="16">
        <f>'[3]20'!G51</f>
        <v>0</v>
      </c>
      <c r="H49" s="17">
        <f t="shared" si="27"/>
        <v>1280</v>
      </c>
      <c r="I49" s="15">
        <f>'[3]20'!J51</f>
        <v>320</v>
      </c>
      <c r="J49" s="16">
        <f>'[3]20'!K51</f>
        <v>0</v>
      </c>
      <c r="K49" s="16">
        <f>'[3]20'!L51</f>
        <v>0</v>
      </c>
      <c r="L49" s="16">
        <f>'[3]20'!M51</f>
        <v>0</v>
      </c>
      <c r="M49" s="16">
        <f>'[3]20'!N51</f>
        <v>150</v>
      </c>
      <c r="N49" s="16">
        <f>'[3]20'!O51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3.5</v>
      </c>
      <c r="AC49" s="8">
        <f t="shared" si="9"/>
        <v>0</v>
      </c>
      <c r="AD49" s="8">
        <f t="shared" si="10"/>
        <v>35.5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3.5</v>
      </c>
      <c r="AJ49" s="8">
        <f t="shared" si="16"/>
        <v>0</v>
      </c>
      <c r="AK49" s="8">
        <f t="shared" si="17"/>
        <v>35.5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143</v>
      </c>
      <c r="AQ49" s="8">
        <f t="shared" si="31"/>
        <v>0</v>
      </c>
      <c r="AR49" s="8">
        <f t="shared" si="18"/>
        <v>399</v>
      </c>
      <c r="AT49" s="8">
        <v>35.5</v>
      </c>
      <c r="AU49" s="8">
        <v>35.5</v>
      </c>
      <c r="AW49" s="199">
        <v>32</v>
      </c>
      <c r="AX49" s="199">
        <v>0</v>
      </c>
      <c r="AY49" s="199">
        <v>0</v>
      </c>
      <c r="AZ49" s="199">
        <v>0</v>
      </c>
      <c r="BA49" s="199">
        <v>3.5</v>
      </c>
      <c r="BB49" s="199">
        <v>0</v>
      </c>
      <c r="BC49" s="8">
        <f t="shared" si="19"/>
        <v>35.5</v>
      </c>
      <c r="BD49" s="199">
        <v>32</v>
      </c>
      <c r="BE49" s="199">
        <v>0</v>
      </c>
      <c r="BF49" s="199">
        <v>0</v>
      </c>
      <c r="BG49" s="199">
        <v>0</v>
      </c>
      <c r="BH49" s="199">
        <v>3.5</v>
      </c>
      <c r="BI49" s="199">
        <v>0</v>
      </c>
      <c r="BJ49" s="8">
        <f t="shared" si="20"/>
        <v>35.5</v>
      </c>
      <c r="BL49" s="8">
        <f t="shared" si="21"/>
        <v>35.5</v>
      </c>
      <c r="BM49" s="8">
        <f t="shared" si="22"/>
        <v>35.5</v>
      </c>
      <c r="BN49" s="8">
        <f t="shared" si="23"/>
        <v>35.5</v>
      </c>
      <c r="BO49" s="8">
        <f t="shared" si="24"/>
        <v>35.5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'[3]20'!B52</f>
        <v>320</v>
      </c>
      <c r="C50" s="16">
        <f>'[3]20'!C52</f>
        <v>0</v>
      </c>
      <c r="D50" s="16">
        <f>'[3]20'!D52</f>
        <v>0</v>
      </c>
      <c r="E50" s="16">
        <f>'[3]20'!E52</f>
        <v>0</v>
      </c>
      <c r="F50" s="16">
        <f>'[3]20'!F52</f>
        <v>960</v>
      </c>
      <c r="G50" s="16">
        <f>'[3]20'!G52</f>
        <v>0</v>
      </c>
      <c r="H50" s="17">
        <f t="shared" si="27"/>
        <v>1280</v>
      </c>
      <c r="I50" s="15">
        <f>'[3]20'!J52</f>
        <v>320</v>
      </c>
      <c r="J50" s="16">
        <f>'[3]20'!K52</f>
        <v>0</v>
      </c>
      <c r="K50" s="16">
        <f>'[3]20'!L52</f>
        <v>0</v>
      </c>
      <c r="L50" s="16">
        <f>'[3]20'!M52</f>
        <v>0</v>
      </c>
      <c r="M50" s="16">
        <f>'[3]20'!N52</f>
        <v>150</v>
      </c>
      <c r="N50" s="16">
        <f>'[3]20'!O52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3.5</v>
      </c>
      <c r="AC50" s="8">
        <f t="shared" si="9"/>
        <v>0</v>
      </c>
      <c r="AD50" s="8">
        <f t="shared" si="10"/>
        <v>35.5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3.5</v>
      </c>
      <c r="AJ50" s="8">
        <f t="shared" si="16"/>
        <v>0</v>
      </c>
      <c r="AK50" s="8">
        <f t="shared" si="17"/>
        <v>35.5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143</v>
      </c>
      <c r="AQ50" s="8">
        <f t="shared" si="31"/>
        <v>0</v>
      </c>
      <c r="AR50" s="8">
        <f t="shared" si="18"/>
        <v>399</v>
      </c>
      <c r="AT50" s="8">
        <v>35.5</v>
      </c>
      <c r="AU50" s="8">
        <v>35.5</v>
      </c>
      <c r="AW50" s="199">
        <v>32</v>
      </c>
      <c r="AX50" s="199">
        <v>0</v>
      </c>
      <c r="AY50" s="199">
        <v>0</v>
      </c>
      <c r="AZ50" s="199">
        <v>0</v>
      </c>
      <c r="BA50" s="199">
        <v>3.5</v>
      </c>
      <c r="BB50" s="199">
        <v>0</v>
      </c>
      <c r="BC50" s="8">
        <f t="shared" si="19"/>
        <v>35.5</v>
      </c>
      <c r="BD50" s="199">
        <v>32</v>
      </c>
      <c r="BE50" s="199">
        <v>0</v>
      </c>
      <c r="BF50" s="199">
        <v>0</v>
      </c>
      <c r="BG50" s="199">
        <v>0</v>
      </c>
      <c r="BH50" s="199">
        <v>3.5</v>
      </c>
      <c r="BI50" s="199">
        <v>0</v>
      </c>
      <c r="BJ50" s="8">
        <f t="shared" si="20"/>
        <v>35.5</v>
      </c>
      <c r="BL50" s="8">
        <f t="shared" si="21"/>
        <v>35.5</v>
      </c>
      <c r="BM50" s="8">
        <f t="shared" si="22"/>
        <v>35.5</v>
      </c>
      <c r="BN50" s="8">
        <f t="shared" si="23"/>
        <v>35.5</v>
      </c>
      <c r="BO50" s="8">
        <f t="shared" si="24"/>
        <v>35.5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'[3]20'!B53</f>
        <v>320</v>
      </c>
      <c r="C51" s="16">
        <f>'[3]20'!C53</f>
        <v>0</v>
      </c>
      <c r="D51" s="16">
        <f>'[3]20'!D53</f>
        <v>0</v>
      </c>
      <c r="E51" s="16">
        <f>'[3]20'!E53</f>
        <v>0</v>
      </c>
      <c r="F51" s="16">
        <f>'[3]20'!F53</f>
        <v>920</v>
      </c>
      <c r="G51" s="16">
        <f>'[3]20'!G53</f>
        <v>0</v>
      </c>
      <c r="H51" s="17">
        <f t="shared" si="27"/>
        <v>1240</v>
      </c>
      <c r="I51" s="15">
        <f>'[3]20'!J53</f>
        <v>320</v>
      </c>
      <c r="J51" s="16">
        <f>'[3]20'!K53</f>
        <v>0</v>
      </c>
      <c r="K51" s="16">
        <f>'[3]20'!L53</f>
        <v>0</v>
      </c>
      <c r="L51" s="16">
        <f>'[3]20'!M53</f>
        <v>0</v>
      </c>
      <c r="M51" s="16">
        <f>'[3]20'!N53</f>
        <v>150</v>
      </c>
      <c r="N51" s="16">
        <f>'[3]20'!O53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3.5</v>
      </c>
      <c r="AC51" s="8">
        <f t="shared" si="9"/>
        <v>0</v>
      </c>
      <c r="AD51" s="8">
        <f t="shared" si="10"/>
        <v>35.5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3.5</v>
      </c>
      <c r="AJ51" s="8">
        <f t="shared" si="16"/>
        <v>0</v>
      </c>
      <c r="AK51" s="8">
        <f t="shared" si="17"/>
        <v>35.5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143</v>
      </c>
      <c r="AQ51" s="8">
        <f t="shared" si="31"/>
        <v>0</v>
      </c>
      <c r="AR51" s="8">
        <f t="shared" si="18"/>
        <v>399</v>
      </c>
      <c r="AT51" s="8">
        <v>35.5</v>
      </c>
      <c r="AU51" s="8">
        <v>35.5</v>
      </c>
      <c r="AW51" s="199">
        <v>32</v>
      </c>
      <c r="AX51" s="199">
        <v>0</v>
      </c>
      <c r="AY51" s="199">
        <v>0</v>
      </c>
      <c r="AZ51" s="199">
        <v>0</v>
      </c>
      <c r="BA51" s="199">
        <v>3.5</v>
      </c>
      <c r="BB51" s="199">
        <v>0</v>
      </c>
      <c r="BC51" s="8">
        <f t="shared" si="19"/>
        <v>35.5</v>
      </c>
      <c r="BD51" s="199">
        <v>32</v>
      </c>
      <c r="BE51" s="199">
        <v>0</v>
      </c>
      <c r="BF51" s="199">
        <v>0</v>
      </c>
      <c r="BG51" s="199">
        <v>0</v>
      </c>
      <c r="BH51" s="199">
        <v>3.5</v>
      </c>
      <c r="BI51" s="199">
        <v>0</v>
      </c>
      <c r="BJ51" s="8">
        <f t="shared" si="20"/>
        <v>35.5</v>
      </c>
      <c r="BL51" s="8">
        <f t="shared" si="21"/>
        <v>35.5</v>
      </c>
      <c r="BM51" s="8">
        <f t="shared" si="22"/>
        <v>35.5</v>
      </c>
      <c r="BN51" s="8">
        <f t="shared" si="23"/>
        <v>35.5</v>
      </c>
      <c r="BO51" s="8">
        <f t="shared" si="24"/>
        <v>35.5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'[3]20'!B54</f>
        <v>320</v>
      </c>
      <c r="C52" s="16">
        <f>'[3]20'!C54</f>
        <v>0</v>
      </c>
      <c r="D52" s="16">
        <f>'[3]20'!D54</f>
        <v>0</v>
      </c>
      <c r="E52" s="16">
        <f>'[3]20'!E54</f>
        <v>0</v>
      </c>
      <c r="F52" s="16">
        <f>'[3]20'!F54</f>
        <v>920</v>
      </c>
      <c r="G52" s="16">
        <f>'[3]20'!G54</f>
        <v>0</v>
      </c>
      <c r="H52" s="17">
        <f t="shared" si="27"/>
        <v>1240</v>
      </c>
      <c r="I52" s="15">
        <f>'[3]20'!J54</f>
        <v>320</v>
      </c>
      <c r="J52" s="16">
        <f>'[3]20'!K54</f>
        <v>0</v>
      </c>
      <c r="K52" s="16">
        <f>'[3]20'!L54</f>
        <v>0</v>
      </c>
      <c r="L52" s="16">
        <f>'[3]20'!M54</f>
        <v>0</v>
      </c>
      <c r="M52" s="16">
        <f>'[3]20'!N54</f>
        <v>153</v>
      </c>
      <c r="N52" s="16">
        <f>'[3]20'!O54</f>
        <v>0</v>
      </c>
      <c r="O52" s="17">
        <f t="shared" si="28"/>
        <v>473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153</v>
      </c>
      <c r="V52" s="16">
        <f t="shared" si="29"/>
        <v>0</v>
      </c>
      <c r="W52" s="17">
        <f t="shared" si="30"/>
        <v>473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153</v>
      </c>
      <c r="AQ52" s="8">
        <f t="shared" si="31"/>
        <v>0</v>
      </c>
      <c r="AR52" s="8">
        <f t="shared" si="18"/>
        <v>409</v>
      </c>
      <c r="AT52" s="8">
        <v>35.5</v>
      </c>
      <c r="AU52" s="8">
        <v>35.5</v>
      </c>
      <c r="AW52" s="199">
        <v>32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32</v>
      </c>
      <c r="BD52" s="199">
        <v>32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32</v>
      </c>
      <c r="BL52" s="8">
        <f t="shared" si="21"/>
        <v>35.5</v>
      </c>
      <c r="BM52" s="8">
        <f t="shared" si="22"/>
        <v>35.5</v>
      </c>
      <c r="BN52" s="8">
        <f t="shared" si="23"/>
        <v>32</v>
      </c>
      <c r="BO52" s="8">
        <f t="shared" si="24"/>
        <v>32</v>
      </c>
      <c r="BP52" s="182">
        <f t="shared" si="25"/>
        <v>3.5</v>
      </c>
      <c r="BQ52" s="182">
        <f t="shared" si="26"/>
        <v>3.5</v>
      </c>
    </row>
    <row r="53" spans="1:69">
      <c r="A53" s="8" t="s">
        <v>95</v>
      </c>
      <c r="B53" s="15">
        <f>'[3]20'!B55</f>
        <v>320</v>
      </c>
      <c r="C53" s="16">
        <f>'[3]20'!C55</f>
        <v>0</v>
      </c>
      <c r="D53" s="16">
        <f>'[3]20'!D55</f>
        <v>0</v>
      </c>
      <c r="E53" s="16">
        <f>'[3]20'!E55</f>
        <v>0</v>
      </c>
      <c r="F53" s="16">
        <f>'[3]20'!F55</f>
        <v>920</v>
      </c>
      <c r="G53" s="16">
        <f>'[3]20'!G55</f>
        <v>0</v>
      </c>
      <c r="H53" s="17">
        <f t="shared" si="27"/>
        <v>1240</v>
      </c>
      <c r="I53" s="15">
        <f>'[3]20'!J55</f>
        <v>320</v>
      </c>
      <c r="J53" s="16">
        <f>'[3]20'!K55</f>
        <v>0</v>
      </c>
      <c r="K53" s="16">
        <f>'[3]20'!L55</f>
        <v>0</v>
      </c>
      <c r="L53" s="16">
        <f>'[3]20'!M55</f>
        <v>0</v>
      </c>
      <c r="M53" s="16">
        <f>'[3]20'!N55</f>
        <v>158</v>
      </c>
      <c r="N53" s="16">
        <f>'[3]20'!O55</f>
        <v>0</v>
      </c>
      <c r="O53" s="17">
        <f t="shared" si="28"/>
        <v>478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158</v>
      </c>
      <c r="V53" s="16">
        <f t="shared" si="29"/>
        <v>0</v>
      </c>
      <c r="W53" s="17">
        <f t="shared" si="30"/>
        <v>478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158</v>
      </c>
      <c r="AQ53" s="8">
        <f t="shared" si="31"/>
        <v>0</v>
      </c>
      <c r="AR53" s="8">
        <f t="shared" si="18"/>
        <v>414</v>
      </c>
      <c r="AT53" s="8">
        <v>35.5</v>
      </c>
      <c r="AU53" s="8">
        <v>35.5</v>
      </c>
      <c r="AW53" s="199">
        <v>32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32</v>
      </c>
      <c r="BD53" s="199">
        <v>32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32</v>
      </c>
      <c r="BL53" s="8">
        <f t="shared" si="21"/>
        <v>35.5</v>
      </c>
      <c r="BM53" s="8">
        <f t="shared" si="22"/>
        <v>35.5</v>
      </c>
      <c r="BN53" s="8">
        <f t="shared" si="23"/>
        <v>32</v>
      </c>
      <c r="BO53" s="8">
        <f t="shared" si="24"/>
        <v>32</v>
      </c>
      <c r="BP53" s="182">
        <f t="shared" si="25"/>
        <v>3.5</v>
      </c>
      <c r="BQ53" s="182">
        <f t="shared" si="26"/>
        <v>3.5</v>
      </c>
    </row>
    <row r="54" spans="1:69">
      <c r="A54" s="8" t="s">
        <v>96</v>
      </c>
      <c r="B54" s="15">
        <f>'[3]20'!B56</f>
        <v>320</v>
      </c>
      <c r="C54" s="16">
        <f>'[3]20'!C56</f>
        <v>0</v>
      </c>
      <c r="D54" s="16">
        <f>'[3]20'!D56</f>
        <v>0</v>
      </c>
      <c r="E54" s="16">
        <f>'[3]20'!E56</f>
        <v>0</v>
      </c>
      <c r="F54" s="16">
        <f>'[3]20'!F56</f>
        <v>920</v>
      </c>
      <c r="G54" s="16">
        <f>'[3]20'!G56</f>
        <v>0</v>
      </c>
      <c r="H54" s="17">
        <f t="shared" si="27"/>
        <v>1240</v>
      </c>
      <c r="I54" s="15">
        <f>'[3]20'!J56</f>
        <v>320</v>
      </c>
      <c r="J54" s="16">
        <f>'[3]20'!K56</f>
        <v>0</v>
      </c>
      <c r="K54" s="16">
        <f>'[3]20'!L56</f>
        <v>0</v>
      </c>
      <c r="L54" s="16">
        <f>'[3]20'!M56</f>
        <v>0</v>
      </c>
      <c r="M54" s="16">
        <f>'[3]20'!N56</f>
        <v>158</v>
      </c>
      <c r="N54" s="16">
        <f>'[3]20'!O56</f>
        <v>0</v>
      </c>
      <c r="O54" s="17">
        <f t="shared" si="28"/>
        <v>478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158</v>
      </c>
      <c r="V54" s="16">
        <f t="shared" si="29"/>
        <v>0</v>
      </c>
      <c r="W54" s="17">
        <f t="shared" si="30"/>
        <v>478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158</v>
      </c>
      <c r="AQ54" s="8">
        <f t="shared" si="31"/>
        <v>0</v>
      </c>
      <c r="AR54" s="8">
        <f t="shared" si="18"/>
        <v>414</v>
      </c>
      <c r="AT54" s="8">
        <v>35.5</v>
      </c>
      <c r="AU54" s="8">
        <v>35.5</v>
      </c>
      <c r="AW54" s="199">
        <v>32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32</v>
      </c>
      <c r="BD54" s="199">
        <v>32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32</v>
      </c>
      <c r="BL54" s="8">
        <f t="shared" si="21"/>
        <v>35.5</v>
      </c>
      <c r="BM54" s="8">
        <f t="shared" si="22"/>
        <v>35.5</v>
      </c>
      <c r="BN54" s="8">
        <f t="shared" si="23"/>
        <v>32</v>
      </c>
      <c r="BO54" s="8">
        <f t="shared" si="24"/>
        <v>32</v>
      </c>
      <c r="BP54" s="182">
        <f t="shared" si="25"/>
        <v>3.5</v>
      </c>
      <c r="BQ54" s="182">
        <f t="shared" si="26"/>
        <v>3.5</v>
      </c>
    </row>
    <row r="55" spans="1:69">
      <c r="A55" s="8" t="s">
        <v>97</v>
      </c>
      <c r="B55" s="15">
        <f>'[3]20'!B57</f>
        <v>320</v>
      </c>
      <c r="C55" s="16">
        <f>'[3]20'!C57</f>
        <v>0</v>
      </c>
      <c r="D55" s="16">
        <f>'[3]20'!D57</f>
        <v>0</v>
      </c>
      <c r="E55" s="16">
        <f>'[3]20'!E57</f>
        <v>0</v>
      </c>
      <c r="F55" s="16">
        <f>'[3]20'!F57</f>
        <v>920</v>
      </c>
      <c r="G55" s="16">
        <f>'[3]20'!G57</f>
        <v>0</v>
      </c>
      <c r="H55" s="17">
        <f t="shared" si="27"/>
        <v>1240</v>
      </c>
      <c r="I55" s="15">
        <f>'[3]20'!J57</f>
        <v>320</v>
      </c>
      <c r="J55" s="16">
        <f>'[3]20'!K57</f>
        <v>0</v>
      </c>
      <c r="K55" s="16">
        <f>'[3]20'!L57</f>
        <v>0</v>
      </c>
      <c r="L55" s="16">
        <f>'[3]20'!M57</f>
        <v>0</v>
      </c>
      <c r="M55" s="16">
        <f>'[3]20'!N57</f>
        <v>150</v>
      </c>
      <c r="N55" s="16">
        <f>'[3]20'!O57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3.5</v>
      </c>
      <c r="AC55" s="8">
        <f t="shared" si="9"/>
        <v>0</v>
      </c>
      <c r="AD55" s="8">
        <f t="shared" si="10"/>
        <v>35.5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3.5</v>
      </c>
      <c r="AJ55" s="8">
        <f t="shared" si="16"/>
        <v>0</v>
      </c>
      <c r="AK55" s="8">
        <f t="shared" si="17"/>
        <v>35.5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143</v>
      </c>
      <c r="AQ55" s="8">
        <f t="shared" si="31"/>
        <v>0</v>
      </c>
      <c r="AR55" s="8">
        <f t="shared" si="18"/>
        <v>399</v>
      </c>
      <c r="AT55" s="8">
        <v>35.5</v>
      </c>
      <c r="AU55" s="8">
        <v>35.5</v>
      </c>
      <c r="AW55" s="199">
        <v>32</v>
      </c>
      <c r="AX55" s="199">
        <v>0</v>
      </c>
      <c r="AY55" s="199">
        <v>0</v>
      </c>
      <c r="AZ55" s="199">
        <v>0</v>
      </c>
      <c r="BA55" s="199">
        <v>3.5</v>
      </c>
      <c r="BB55" s="199">
        <v>0</v>
      </c>
      <c r="BC55" s="8">
        <f t="shared" si="19"/>
        <v>35.5</v>
      </c>
      <c r="BD55" s="199">
        <v>32</v>
      </c>
      <c r="BE55" s="199">
        <v>0</v>
      </c>
      <c r="BF55" s="199">
        <v>0</v>
      </c>
      <c r="BG55" s="199">
        <v>0</v>
      </c>
      <c r="BH55" s="199">
        <v>3.5</v>
      </c>
      <c r="BI55" s="199">
        <v>0</v>
      </c>
      <c r="BJ55" s="8">
        <f t="shared" si="20"/>
        <v>35.5</v>
      </c>
      <c r="BL55" s="8">
        <f t="shared" si="21"/>
        <v>35.5</v>
      </c>
      <c r="BM55" s="8">
        <f t="shared" si="22"/>
        <v>35.5</v>
      </c>
      <c r="BN55" s="8">
        <f t="shared" si="23"/>
        <v>35.5</v>
      </c>
      <c r="BO55" s="8">
        <f t="shared" si="24"/>
        <v>35.5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'[3]20'!B58</f>
        <v>320</v>
      </c>
      <c r="C56" s="16">
        <f>'[3]20'!C58</f>
        <v>0</v>
      </c>
      <c r="D56" s="16">
        <f>'[3]20'!D58</f>
        <v>0</v>
      </c>
      <c r="E56" s="16">
        <f>'[3]20'!E58</f>
        <v>0</v>
      </c>
      <c r="F56" s="16">
        <f>'[3]20'!F58</f>
        <v>920</v>
      </c>
      <c r="G56" s="16">
        <f>'[3]20'!G58</f>
        <v>0</v>
      </c>
      <c r="H56" s="17">
        <f t="shared" si="27"/>
        <v>1240</v>
      </c>
      <c r="I56" s="15">
        <f>'[3]20'!J58</f>
        <v>320</v>
      </c>
      <c r="J56" s="16">
        <f>'[3]20'!K58</f>
        <v>0</v>
      </c>
      <c r="K56" s="16">
        <f>'[3]20'!L58</f>
        <v>0</v>
      </c>
      <c r="L56" s="16">
        <f>'[3]20'!M58</f>
        <v>0</v>
      </c>
      <c r="M56" s="16">
        <f>'[3]20'!N58</f>
        <v>150</v>
      </c>
      <c r="N56" s="16">
        <f>'[3]20'!O58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3.5</v>
      </c>
      <c r="AC56" s="8">
        <f t="shared" si="9"/>
        <v>0</v>
      </c>
      <c r="AD56" s="8">
        <f t="shared" si="10"/>
        <v>35.5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3.5</v>
      </c>
      <c r="AJ56" s="8">
        <f t="shared" si="16"/>
        <v>0</v>
      </c>
      <c r="AK56" s="8">
        <f t="shared" si="17"/>
        <v>35.5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143</v>
      </c>
      <c r="AQ56" s="8">
        <f t="shared" si="31"/>
        <v>0</v>
      </c>
      <c r="AR56" s="8">
        <f t="shared" si="18"/>
        <v>399</v>
      </c>
      <c r="AT56" s="8">
        <v>35.5</v>
      </c>
      <c r="AU56" s="8">
        <v>35.5</v>
      </c>
      <c r="AW56" s="199">
        <v>32</v>
      </c>
      <c r="AX56" s="199">
        <v>0</v>
      </c>
      <c r="AY56" s="199">
        <v>0</v>
      </c>
      <c r="AZ56" s="199">
        <v>0</v>
      </c>
      <c r="BA56" s="199">
        <v>3.5</v>
      </c>
      <c r="BB56" s="199">
        <v>0</v>
      </c>
      <c r="BC56" s="8">
        <f t="shared" si="19"/>
        <v>35.5</v>
      </c>
      <c r="BD56" s="199">
        <v>32</v>
      </c>
      <c r="BE56" s="199">
        <v>0</v>
      </c>
      <c r="BF56" s="199">
        <v>0</v>
      </c>
      <c r="BG56" s="199">
        <v>0</v>
      </c>
      <c r="BH56" s="199">
        <v>3.5</v>
      </c>
      <c r="BI56" s="199">
        <v>0</v>
      </c>
      <c r="BJ56" s="8">
        <f t="shared" si="20"/>
        <v>35.5</v>
      </c>
      <c r="BL56" s="8">
        <f t="shared" si="21"/>
        <v>35.5</v>
      </c>
      <c r="BM56" s="8">
        <f t="shared" si="22"/>
        <v>35.5</v>
      </c>
      <c r="BN56" s="8">
        <f t="shared" si="23"/>
        <v>35.5</v>
      </c>
      <c r="BO56" s="8">
        <f t="shared" si="24"/>
        <v>35.5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'[3]20'!B59</f>
        <v>320</v>
      </c>
      <c r="C57" s="16">
        <f>'[3]20'!C59</f>
        <v>0</v>
      </c>
      <c r="D57" s="16">
        <f>'[3]20'!D59</f>
        <v>0</v>
      </c>
      <c r="E57" s="16">
        <f>'[3]20'!E59</f>
        <v>0</v>
      </c>
      <c r="F57" s="16">
        <f>'[3]20'!F59</f>
        <v>920</v>
      </c>
      <c r="G57" s="16">
        <f>'[3]20'!G59</f>
        <v>0</v>
      </c>
      <c r="H57" s="17">
        <f t="shared" si="27"/>
        <v>1240</v>
      </c>
      <c r="I57" s="15">
        <f>'[3]20'!J59</f>
        <v>320</v>
      </c>
      <c r="J57" s="16">
        <f>'[3]20'!K59</f>
        <v>0</v>
      </c>
      <c r="K57" s="16">
        <f>'[3]20'!L59</f>
        <v>0</v>
      </c>
      <c r="L57" s="16">
        <f>'[3]20'!M59</f>
        <v>0</v>
      </c>
      <c r="M57" s="16">
        <f>'[3]20'!N59</f>
        <v>150</v>
      </c>
      <c r="N57" s="16">
        <f>'[3]20'!O59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8.5</v>
      </c>
      <c r="AC57" s="8">
        <f t="shared" si="9"/>
        <v>0</v>
      </c>
      <c r="AD57" s="8">
        <f t="shared" si="10"/>
        <v>40.5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8.5</v>
      </c>
      <c r="AJ57" s="8">
        <f t="shared" si="16"/>
        <v>0</v>
      </c>
      <c r="AK57" s="8">
        <f t="shared" si="17"/>
        <v>40.5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133</v>
      </c>
      <c r="AQ57" s="8">
        <f t="shared" si="31"/>
        <v>0</v>
      </c>
      <c r="AR57" s="8">
        <f t="shared" si="18"/>
        <v>389</v>
      </c>
      <c r="AT57" s="8">
        <v>35.5</v>
      </c>
      <c r="AU57" s="8">
        <v>35.5</v>
      </c>
      <c r="AW57" s="199">
        <v>32</v>
      </c>
      <c r="AX57" s="199">
        <v>0</v>
      </c>
      <c r="AY57" s="199">
        <v>0</v>
      </c>
      <c r="AZ57" s="199">
        <v>0</v>
      </c>
      <c r="BA57" s="199">
        <v>8.5</v>
      </c>
      <c r="BB57" s="199">
        <v>0</v>
      </c>
      <c r="BC57" s="8">
        <f t="shared" si="19"/>
        <v>40.5</v>
      </c>
      <c r="BD57" s="199">
        <v>32</v>
      </c>
      <c r="BE57" s="199">
        <v>0</v>
      </c>
      <c r="BF57" s="199">
        <v>0</v>
      </c>
      <c r="BG57" s="199">
        <v>0</v>
      </c>
      <c r="BH57" s="199">
        <v>8.5</v>
      </c>
      <c r="BI57" s="199">
        <v>0</v>
      </c>
      <c r="BJ57" s="8">
        <f t="shared" si="20"/>
        <v>40.5</v>
      </c>
      <c r="BL57" s="8">
        <f t="shared" si="21"/>
        <v>35.5</v>
      </c>
      <c r="BM57" s="8">
        <f t="shared" si="22"/>
        <v>35.5</v>
      </c>
      <c r="BN57" s="8">
        <f t="shared" si="23"/>
        <v>40.5</v>
      </c>
      <c r="BO57" s="8">
        <f t="shared" si="24"/>
        <v>40.5</v>
      </c>
      <c r="BP57" s="182">
        <f t="shared" si="25"/>
        <v>-5</v>
      </c>
      <c r="BQ57" s="182">
        <f t="shared" si="26"/>
        <v>-5</v>
      </c>
    </row>
    <row r="58" spans="1:69">
      <c r="A58" s="8" t="s">
        <v>100</v>
      </c>
      <c r="B58" s="15">
        <f>'[3]20'!B60</f>
        <v>320</v>
      </c>
      <c r="C58" s="16">
        <f>'[3]20'!C60</f>
        <v>0</v>
      </c>
      <c r="D58" s="16">
        <f>'[3]20'!D60</f>
        <v>0</v>
      </c>
      <c r="E58" s="16">
        <f>'[3]20'!E60</f>
        <v>0</v>
      </c>
      <c r="F58" s="16">
        <f>'[3]20'!F60</f>
        <v>920</v>
      </c>
      <c r="G58" s="16">
        <f>'[3]20'!G60</f>
        <v>0</v>
      </c>
      <c r="H58" s="17">
        <f t="shared" si="27"/>
        <v>1240</v>
      </c>
      <c r="I58" s="15">
        <f>'[3]20'!J60</f>
        <v>320</v>
      </c>
      <c r="J58" s="16">
        <f>'[3]20'!K60</f>
        <v>0</v>
      </c>
      <c r="K58" s="16">
        <f>'[3]20'!L60</f>
        <v>0</v>
      </c>
      <c r="L58" s="16">
        <f>'[3]20'!M60</f>
        <v>0</v>
      </c>
      <c r="M58" s="16">
        <f>'[3]20'!N60</f>
        <v>150</v>
      </c>
      <c r="N58" s="16">
        <f>'[3]20'!O60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0.17</v>
      </c>
      <c r="AC58" s="8">
        <f t="shared" si="9"/>
        <v>0</v>
      </c>
      <c r="AD58" s="8">
        <f t="shared" si="10"/>
        <v>32.17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0.17</v>
      </c>
      <c r="AJ58" s="8">
        <f t="shared" si="16"/>
        <v>0</v>
      </c>
      <c r="AK58" s="8">
        <f t="shared" si="17"/>
        <v>32.17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149.66000000000003</v>
      </c>
      <c r="AQ58" s="8">
        <f t="shared" si="31"/>
        <v>0</v>
      </c>
      <c r="AR58" s="8">
        <f t="shared" si="18"/>
        <v>405.66</v>
      </c>
      <c r="AT58" s="8">
        <v>35.5</v>
      </c>
      <c r="AU58" s="8">
        <v>35.5</v>
      </c>
      <c r="AW58" s="199">
        <v>32</v>
      </c>
      <c r="AX58" s="199">
        <v>0</v>
      </c>
      <c r="AY58" s="199">
        <v>0</v>
      </c>
      <c r="AZ58" s="199">
        <v>0</v>
      </c>
      <c r="BA58" s="199">
        <v>0.17</v>
      </c>
      <c r="BB58" s="199">
        <v>0</v>
      </c>
      <c r="BC58" s="8">
        <f t="shared" si="19"/>
        <v>32.17</v>
      </c>
      <c r="BD58" s="199">
        <v>32</v>
      </c>
      <c r="BE58" s="199">
        <v>0</v>
      </c>
      <c r="BF58" s="199">
        <v>0</v>
      </c>
      <c r="BG58" s="199">
        <v>0</v>
      </c>
      <c r="BH58" s="199">
        <v>0.17</v>
      </c>
      <c r="BI58" s="199">
        <v>0</v>
      </c>
      <c r="BJ58" s="8">
        <f t="shared" si="20"/>
        <v>32.17</v>
      </c>
      <c r="BL58" s="8">
        <f t="shared" si="21"/>
        <v>35.5</v>
      </c>
      <c r="BM58" s="8">
        <f t="shared" si="22"/>
        <v>35.5</v>
      </c>
      <c r="BN58" s="8">
        <f t="shared" si="23"/>
        <v>32.17</v>
      </c>
      <c r="BO58" s="8">
        <f t="shared" si="24"/>
        <v>32.17</v>
      </c>
      <c r="BP58" s="182">
        <f t="shared" si="25"/>
        <v>3.3299999999999983</v>
      </c>
      <c r="BQ58" s="182">
        <f t="shared" si="26"/>
        <v>3.3299999999999983</v>
      </c>
    </row>
    <row r="59" spans="1:69">
      <c r="A59" s="8" t="s">
        <v>101</v>
      </c>
      <c r="B59" s="15">
        <f>'[3]20'!B61</f>
        <v>320</v>
      </c>
      <c r="C59" s="16">
        <f>'[3]20'!C61</f>
        <v>0</v>
      </c>
      <c r="D59" s="16">
        <f>'[3]20'!D61</f>
        <v>0</v>
      </c>
      <c r="E59" s="16">
        <f>'[3]20'!E61</f>
        <v>0</v>
      </c>
      <c r="F59" s="16">
        <f>'[3]20'!F61</f>
        <v>920</v>
      </c>
      <c r="G59" s="16">
        <f>'[3]20'!G61</f>
        <v>0</v>
      </c>
      <c r="H59" s="17">
        <f t="shared" si="27"/>
        <v>1240</v>
      </c>
      <c r="I59" s="15">
        <f>'[3]20'!J61</f>
        <v>320</v>
      </c>
      <c r="J59" s="16">
        <f>'[3]20'!K61</f>
        <v>0</v>
      </c>
      <c r="K59" s="16">
        <f>'[3]20'!L61</f>
        <v>0</v>
      </c>
      <c r="L59" s="16">
        <f>'[3]20'!M61</f>
        <v>0</v>
      </c>
      <c r="M59" s="16">
        <f>'[3]20'!N61</f>
        <v>175.4</v>
      </c>
      <c r="N59" s="16">
        <f>'[3]20'!O61</f>
        <v>0</v>
      </c>
      <c r="O59" s="17">
        <f t="shared" si="28"/>
        <v>495.4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175.4</v>
      </c>
      <c r="V59" s="16">
        <f t="shared" si="32"/>
        <v>0</v>
      </c>
      <c r="W59" s="17">
        <f t="shared" si="30"/>
        <v>495.4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175.4</v>
      </c>
      <c r="AQ59" s="8">
        <f t="shared" si="31"/>
        <v>0</v>
      </c>
      <c r="AR59" s="8">
        <f t="shared" si="18"/>
        <v>431.4</v>
      </c>
      <c r="AT59" s="8">
        <v>32</v>
      </c>
      <c r="AU59" s="8">
        <v>32</v>
      </c>
      <c r="AW59" s="199">
        <v>32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32</v>
      </c>
      <c r="BD59" s="199">
        <v>32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32</v>
      </c>
      <c r="BL59" s="8">
        <f t="shared" si="21"/>
        <v>32</v>
      </c>
      <c r="BM59" s="8">
        <f t="shared" si="22"/>
        <v>32</v>
      </c>
      <c r="BN59" s="8">
        <f t="shared" si="23"/>
        <v>32</v>
      </c>
      <c r="BO59" s="8">
        <f t="shared" si="24"/>
        <v>32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'[3]20'!B62</f>
        <v>320</v>
      </c>
      <c r="C60" s="16">
        <f>'[3]20'!C62</f>
        <v>0</v>
      </c>
      <c r="D60" s="16">
        <f>'[3]20'!D62</f>
        <v>0</v>
      </c>
      <c r="E60" s="16">
        <f>'[3]20'!E62</f>
        <v>0</v>
      </c>
      <c r="F60" s="16">
        <f>'[3]20'!F62</f>
        <v>920</v>
      </c>
      <c r="G60" s="16">
        <f>'[3]20'!G62</f>
        <v>0</v>
      </c>
      <c r="H60" s="17">
        <f t="shared" si="27"/>
        <v>1240</v>
      </c>
      <c r="I60" s="15">
        <f>'[3]20'!J62</f>
        <v>320</v>
      </c>
      <c r="J60" s="16">
        <f>'[3]20'!K62</f>
        <v>0</v>
      </c>
      <c r="K60" s="16">
        <f>'[3]20'!L62</f>
        <v>0</v>
      </c>
      <c r="L60" s="16">
        <f>'[3]20'!M62</f>
        <v>0</v>
      </c>
      <c r="M60" s="16">
        <f>'[3]20'!N62</f>
        <v>175.4</v>
      </c>
      <c r="N60" s="16">
        <f>'[3]20'!O62</f>
        <v>0</v>
      </c>
      <c r="O60" s="17">
        <f t="shared" si="28"/>
        <v>495.4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175.4</v>
      </c>
      <c r="V60" s="16">
        <f t="shared" si="32"/>
        <v>0</v>
      </c>
      <c r="W60" s="17">
        <f t="shared" si="30"/>
        <v>495.4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175.4</v>
      </c>
      <c r="AQ60" s="8">
        <f t="shared" si="31"/>
        <v>0</v>
      </c>
      <c r="AR60" s="8">
        <f t="shared" si="18"/>
        <v>431.4</v>
      </c>
      <c r="AT60" s="8">
        <v>32</v>
      </c>
      <c r="AU60" s="8">
        <v>32</v>
      </c>
      <c r="AW60" s="199">
        <v>32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32</v>
      </c>
      <c r="BD60" s="199">
        <v>32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32</v>
      </c>
      <c r="BL60" s="8">
        <f t="shared" si="21"/>
        <v>32</v>
      </c>
      <c r="BM60" s="8">
        <f t="shared" si="22"/>
        <v>32</v>
      </c>
      <c r="BN60" s="8">
        <f t="shared" si="23"/>
        <v>32</v>
      </c>
      <c r="BO60" s="8">
        <f t="shared" si="24"/>
        <v>32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'[3]20'!B63</f>
        <v>320</v>
      </c>
      <c r="C61" s="16">
        <f>'[3]20'!C63</f>
        <v>0</v>
      </c>
      <c r="D61" s="16">
        <f>'[3]20'!D63</f>
        <v>0</v>
      </c>
      <c r="E61" s="16">
        <f>'[3]20'!E63</f>
        <v>0</v>
      </c>
      <c r="F61" s="16">
        <f>'[3]20'!F63</f>
        <v>920</v>
      </c>
      <c r="G61" s="16">
        <f>'[3]20'!G63</f>
        <v>0</v>
      </c>
      <c r="H61" s="17">
        <f t="shared" si="27"/>
        <v>1240</v>
      </c>
      <c r="I61" s="15">
        <f>'[3]20'!J63</f>
        <v>320</v>
      </c>
      <c r="J61" s="16">
        <f>'[3]20'!K63</f>
        <v>0</v>
      </c>
      <c r="K61" s="16">
        <f>'[3]20'!L63</f>
        <v>0</v>
      </c>
      <c r="L61" s="16">
        <f>'[3]20'!M63</f>
        <v>0</v>
      </c>
      <c r="M61" s="16">
        <f>'[3]20'!N63</f>
        <v>201.59</v>
      </c>
      <c r="N61" s="16">
        <f>'[3]20'!O63</f>
        <v>0</v>
      </c>
      <c r="O61" s="17">
        <f t="shared" si="28"/>
        <v>521.59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201.59</v>
      </c>
      <c r="V61" s="16">
        <f t="shared" si="32"/>
        <v>0</v>
      </c>
      <c r="W61" s="17">
        <f t="shared" si="30"/>
        <v>521.59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201.59</v>
      </c>
      <c r="AQ61" s="8">
        <f t="shared" si="34"/>
        <v>0</v>
      </c>
      <c r="AR61" s="8">
        <f t="shared" si="18"/>
        <v>457.59000000000003</v>
      </c>
      <c r="AT61" s="8">
        <v>32</v>
      </c>
      <c r="AU61" s="8">
        <v>32</v>
      </c>
      <c r="AW61" s="199">
        <v>32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32</v>
      </c>
      <c r="BD61" s="199">
        <v>32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32</v>
      </c>
      <c r="BL61" s="8">
        <f t="shared" si="21"/>
        <v>32</v>
      </c>
      <c r="BM61" s="8">
        <f t="shared" si="22"/>
        <v>32</v>
      </c>
      <c r="BN61" s="8">
        <f t="shared" si="23"/>
        <v>32</v>
      </c>
      <c r="BO61" s="8">
        <f t="shared" si="24"/>
        <v>32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'[3]20'!B64</f>
        <v>320</v>
      </c>
      <c r="C62" s="16">
        <f>'[3]20'!C64</f>
        <v>0</v>
      </c>
      <c r="D62" s="16">
        <f>'[3]20'!D64</f>
        <v>0</v>
      </c>
      <c r="E62" s="16">
        <f>'[3]20'!E64</f>
        <v>0</v>
      </c>
      <c r="F62" s="16">
        <f>'[3]20'!F64</f>
        <v>920</v>
      </c>
      <c r="G62" s="16">
        <f>'[3]20'!G64</f>
        <v>0</v>
      </c>
      <c r="H62" s="17">
        <f t="shared" si="27"/>
        <v>1240</v>
      </c>
      <c r="I62" s="15">
        <f>'[3]20'!J64</f>
        <v>320</v>
      </c>
      <c r="J62" s="16">
        <f>'[3]20'!K64</f>
        <v>0</v>
      </c>
      <c r="K62" s="16">
        <f>'[3]20'!L64</f>
        <v>0</v>
      </c>
      <c r="L62" s="16">
        <f>'[3]20'!M64</f>
        <v>0</v>
      </c>
      <c r="M62" s="16">
        <f>'[3]20'!N64</f>
        <v>190.85</v>
      </c>
      <c r="N62" s="16">
        <f>'[3]20'!O64</f>
        <v>0</v>
      </c>
      <c r="O62" s="17">
        <f t="shared" si="28"/>
        <v>510.85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190.85</v>
      </c>
      <c r="V62" s="16">
        <f t="shared" si="32"/>
        <v>0</v>
      </c>
      <c r="W62" s="17">
        <f t="shared" si="30"/>
        <v>510.85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190.85</v>
      </c>
      <c r="AQ62" s="8">
        <f t="shared" si="34"/>
        <v>0</v>
      </c>
      <c r="AR62" s="8">
        <f t="shared" si="18"/>
        <v>446.85</v>
      </c>
      <c r="AT62" s="8">
        <v>32</v>
      </c>
      <c r="AU62" s="8">
        <v>32</v>
      </c>
      <c r="AW62" s="199">
        <v>32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32</v>
      </c>
      <c r="BD62" s="199">
        <v>32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32</v>
      </c>
      <c r="BL62" s="8">
        <f t="shared" si="21"/>
        <v>32</v>
      </c>
      <c r="BM62" s="8">
        <f t="shared" si="22"/>
        <v>32</v>
      </c>
      <c r="BN62" s="8">
        <f t="shared" si="23"/>
        <v>32</v>
      </c>
      <c r="BO62" s="8">
        <f t="shared" si="24"/>
        <v>32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'[3]20'!B65</f>
        <v>320</v>
      </c>
      <c r="C63" s="16">
        <f>'[3]20'!C65</f>
        <v>0</v>
      </c>
      <c r="D63" s="16">
        <f>'[3]20'!D65</f>
        <v>0</v>
      </c>
      <c r="E63" s="16">
        <f>'[3]20'!E65</f>
        <v>0</v>
      </c>
      <c r="F63" s="16">
        <f>'[3]20'!F65</f>
        <v>920</v>
      </c>
      <c r="G63" s="16">
        <f>'[3]20'!G65</f>
        <v>0</v>
      </c>
      <c r="H63" s="17">
        <f t="shared" si="27"/>
        <v>1240</v>
      </c>
      <c r="I63" s="15">
        <f>'[3]20'!J65</f>
        <v>320</v>
      </c>
      <c r="J63" s="16">
        <f>'[3]20'!K65</f>
        <v>0</v>
      </c>
      <c r="K63" s="16">
        <f>'[3]20'!L65</f>
        <v>0</v>
      </c>
      <c r="L63" s="16">
        <f>'[3]20'!M65</f>
        <v>0</v>
      </c>
      <c r="M63" s="16">
        <f>'[3]20'!N65</f>
        <v>193</v>
      </c>
      <c r="N63" s="16">
        <f>'[3]20'!O65</f>
        <v>0</v>
      </c>
      <c r="O63" s="17">
        <f t="shared" si="28"/>
        <v>513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193</v>
      </c>
      <c r="V63" s="16">
        <f t="shared" si="32"/>
        <v>0</v>
      </c>
      <c r="W63" s="17">
        <f t="shared" si="30"/>
        <v>513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193</v>
      </c>
      <c r="AQ63" s="8">
        <f t="shared" si="34"/>
        <v>0</v>
      </c>
      <c r="AR63" s="8">
        <f t="shared" si="18"/>
        <v>449</v>
      </c>
      <c r="AT63" s="8">
        <v>32</v>
      </c>
      <c r="AU63" s="8">
        <v>32</v>
      </c>
      <c r="AW63" s="199">
        <v>32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32</v>
      </c>
      <c r="BD63" s="199">
        <v>32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32</v>
      </c>
      <c r="BL63" s="8">
        <f t="shared" si="21"/>
        <v>32</v>
      </c>
      <c r="BM63" s="8">
        <f t="shared" si="22"/>
        <v>32</v>
      </c>
      <c r="BN63" s="8">
        <f t="shared" si="23"/>
        <v>32</v>
      </c>
      <c r="BO63" s="8">
        <f t="shared" si="24"/>
        <v>32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'[3]20'!B66</f>
        <v>320</v>
      </c>
      <c r="C64" s="16">
        <f>'[3]20'!C66</f>
        <v>0</v>
      </c>
      <c r="D64" s="16">
        <f>'[3]20'!D66</f>
        <v>0</v>
      </c>
      <c r="E64" s="16">
        <f>'[3]20'!E66</f>
        <v>0</v>
      </c>
      <c r="F64" s="16">
        <f>'[3]20'!F66</f>
        <v>920</v>
      </c>
      <c r="G64" s="16">
        <f>'[3]20'!G66</f>
        <v>0</v>
      </c>
      <c r="H64" s="17">
        <f t="shared" si="27"/>
        <v>1240</v>
      </c>
      <c r="I64" s="15">
        <f>'[3]20'!J66</f>
        <v>320</v>
      </c>
      <c r="J64" s="16">
        <f>'[3]20'!K66</f>
        <v>0</v>
      </c>
      <c r="K64" s="16">
        <f>'[3]20'!L66</f>
        <v>0</v>
      </c>
      <c r="L64" s="16">
        <f>'[3]20'!M66</f>
        <v>0</v>
      </c>
      <c r="M64" s="16">
        <f>'[3]20'!N66</f>
        <v>178</v>
      </c>
      <c r="N64" s="16">
        <f>'[3]20'!O66</f>
        <v>0</v>
      </c>
      <c r="O64" s="17">
        <f t="shared" si="28"/>
        <v>498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178</v>
      </c>
      <c r="V64" s="16">
        <f t="shared" si="32"/>
        <v>0</v>
      </c>
      <c r="W64" s="17">
        <f t="shared" si="30"/>
        <v>498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178</v>
      </c>
      <c r="AQ64" s="8">
        <f t="shared" si="34"/>
        <v>0</v>
      </c>
      <c r="AR64" s="8">
        <f t="shared" si="18"/>
        <v>434</v>
      </c>
      <c r="AT64" s="8">
        <v>32</v>
      </c>
      <c r="AU64" s="8">
        <v>32</v>
      </c>
      <c r="AW64" s="199">
        <v>32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32</v>
      </c>
      <c r="BD64" s="199">
        <v>32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32</v>
      </c>
      <c r="BL64" s="8">
        <f t="shared" si="21"/>
        <v>32</v>
      </c>
      <c r="BM64" s="8">
        <f t="shared" si="22"/>
        <v>32</v>
      </c>
      <c r="BN64" s="8">
        <f t="shared" si="23"/>
        <v>32</v>
      </c>
      <c r="BO64" s="8">
        <f t="shared" si="24"/>
        <v>32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'[3]20'!B67</f>
        <v>320</v>
      </c>
      <c r="C65" s="16">
        <f>'[3]20'!C67</f>
        <v>0</v>
      </c>
      <c r="D65" s="16">
        <f>'[3]20'!D67</f>
        <v>0</v>
      </c>
      <c r="E65" s="16">
        <f>'[3]20'!E67</f>
        <v>0</v>
      </c>
      <c r="F65" s="16">
        <f>'[3]20'!F67</f>
        <v>920</v>
      </c>
      <c r="G65" s="16">
        <f>'[3]20'!G67</f>
        <v>0</v>
      </c>
      <c r="H65" s="17">
        <f t="shared" si="27"/>
        <v>1240</v>
      </c>
      <c r="I65" s="15">
        <f>'[3]20'!J67</f>
        <v>320</v>
      </c>
      <c r="J65" s="16">
        <f>'[3]20'!K67</f>
        <v>0</v>
      </c>
      <c r="K65" s="16">
        <f>'[3]20'!L67</f>
        <v>0</v>
      </c>
      <c r="L65" s="16">
        <f>'[3]20'!M67</f>
        <v>0</v>
      </c>
      <c r="M65" s="16">
        <f>'[3]20'!N67</f>
        <v>183</v>
      </c>
      <c r="N65" s="16">
        <f>'[3]20'!O67</f>
        <v>0</v>
      </c>
      <c r="O65" s="17">
        <f t="shared" si="28"/>
        <v>503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183</v>
      </c>
      <c r="V65" s="16">
        <f t="shared" si="32"/>
        <v>0</v>
      </c>
      <c r="W65" s="17">
        <f t="shared" si="30"/>
        <v>503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183</v>
      </c>
      <c r="AQ65" s="8">
        <f t="shared" si="34"/>
        <v>0</v>
      </c>
      <c r="AR65" s="8">
        <f t="shared" si="18"/>
        <v>439</v>
      </c>
      <c r="AT65" s="8">
        <v>32</v>
      </c>
      <c r="AU65" s="8">
        <v>32</v>
      </c>
      <c r="AW65" s="199">
        <v>32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32</v>
      </c>
      <c r="BD65" s="199">
        <v>32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32</v>
      </c>
      <c r="BL65" s="8">
        <f t="shared" si="21"/>
        <v>32</v>
      </c>
      <c r="BM65" s="8">
        <f t="shared" si="22"/>
        <v>32</v>
      </c>
      <c r="BN65" s="8">
        <f t="shared" si="23"/>
        <v>32</v>
      </c>
      <c r="BO65" s="8">
        <f t="shared" si="24"/>
        <v>32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'[3]20'!B68</f>
        <v>320</v>
      </c>
      <c r="C66" s="16">
        <f>'[3]20'!C68</f>
        <v>0</v>
      </c>
      <c r="D66" s="16">
        <f>'[3]20'!D68</f>
        <v>0</v>
      </c>
      <c r="E66" s="16">
        <f>'[3]20'!E68</f>
        <v>0</v>
      </c>
      <c r="F66" s="16">
        <f>'[3]20'!F68</f>
        <v>920</v>
      </c>
      <c r="G66" s="16">
        <f>'[3]20'!G68</f>
        <v>0</v>
      </c>
      <c r="H66" s="17">
        <f t="shared" si="27"/>
        <v>1240</v>
      </c>
      <c r="I66" s="15">
        <f>'[3]20'!J68</f>
        <v>320</v>
      </c>
      <c r="J66" s="16">
        <f>'[3]20'!K68</f>
        <v>0</v>
      </c>
      <c r="K66" s="16">
        <f>'[3]20'!L68</f>
        <v>0</v>
      </c>
      <c r="L66" s="16">
        <f>'[3]20'!M68</f>
        <v>0</v>
      </c>
      <c r="M66" s="16">
        <f>'[3]20'!N68</f>
        <v>183</v>
      </c>
      <c r="N66" s="16">
        <f>'[3]20'!O68</f>
        <v>0</v>
      </c>
      <c r="O66" s="17">
        <f t="shared" si="28"/>
        <v>503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183</v>
      </c>
      <c r="V66" s="16">
        <f t="shared" si="32"/>
        <v>0</v>
      </c>
      <c r="W66" s="17">
        <f t="shared" si="30"/>
        <v>503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183</v>
      </c>
      <c r="AQ66" s="8">
        <f t="shared" si="34"/>
        <v>0</v>
      </c>
      <c r="AR66" s="8">
        <f t="shared" si="18"/>
        <v>439</v>
      </c>
      <c r="AT66" s="8">
        <v>32</v>
      </c>
      <c r="AU66" s="8">
        <v>32</v>
      </c>
      <c r="AW66" s="199">
        <v>32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32</v>
      </c>
      <c r="BD66" s="199">
        <v>32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32</v>
      </c>
      <c r="BL66" s="8">
        <f t="shared" si="21"/>
        <v>32</v>
      </c>
      <c r="BM66" s="8">
        <f t="shared" si="22"/>
        <v>32</v>
      </c>
      <c r="BN66" s="8">
        <f t="shared" si="23"/>
        <v>32</v>
      </c>
      <c r="BO66" s="8">
        <f t="shared" si="24"/>
        <v>32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'[3]20'!B69</f>
        <v>320</v>
      </c>
      <c r="C67" s="16">
        <f>'[3]20'!C69</f>
        <v>0</v>
      </c>
      <c r="D67" s="16">
        <f>'[3]20'!D69</f>
        <v>0</v>
      </c>
      <c r="E67" s="16">
        <f>'[3]20'!E69</f>
        <v>0</v>
      </c>
      <c r="F67" s="16">
        <f>'[3]20'!F69</f>
        <v>920</v>
      </c>
      <c r="G67" s="16">
        <f>'[3]20'!G69</f>
        <v>0</v>
      </c>
      <c r="H67" s="17">
        <f t="shared" si="27"/>
        <v>1240</v>
      </c>
      <c r="I67" s="15">
        <f>'[3]20'!J69</f>
        <v>320</v>
      </c>
      <c r="J67" s="16">
        <f>'[3]20'!K69</f>
        <v>0</v>
      </c>
      <c r="K67" s="16">
        <f>'[3]20'!L69</f>
        <v>0</v>
      </c>
      <c r="L67" s="16">
        <f>'[3]20'!M69</f>
        <v>0</v>
      </c>
      <c r="M67" s="16">
        <f>'[3]20'!N69</f>
        <v>201.59</v>
      </c>
      <c r="N67" s="16">
        <f>'[3]20'!O69</f>
        <v>0</v>
      </c>
      <c r="O67" s="17">
        <f t="shared" si="28"/>
        <v>521.59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201.59</v>
      </c>
      <c r="V67" s="16">
        <f t="shared" si="32"/>
        <v>0</v>
      </c>
      <c r="W67" s="17">
        <f t="shared" si="30"/>
        <v>521.59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201.59</v>
      </c>
      <c r="AQ67" s="8">
        <f t="shared" si="34"/>
        <v>0</v>
      </c>
      <c r="AR67" s="8">
        <f t="shared" si="18"/>
        <v>457.59000000000003</v>
      </c>
      <c r="AT67" s="8">
        <v>32</v>
      </c>
      <c r="AU67" s="8">
        <v>32</v>
      </c>
      <c r="AW67" s="199">
        <v>32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32</v>
      </c>
      <c r="BD67" s="199">
        <v>32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32</v>
      </c>
      <c r="BL67" s="8">
        <f t="shared" si="21"/>
        <v>32</v>
      </c>
      <c r="BM67" s="8">
        <f t="shared" si="22"/>
        <v>32</v>
      </c>
      <c r="BN67" s="8">
        <f t="shared" si="23"/>
        <v>32</v>
      </c>
      <c r="BO67" s="8">
        <f t="shared" si="24"/>
        <v>32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'[3]20'!B70</f>
        <v>320</v>
      </c>
      <c r="C68" s="16">
        <f>'[3]20'!C70</f>
        <v>0</v>
      </c>
      <c r="D68" s="16">
        <f>'[3]20'!D70</f>
        <v>0</v>
      </c>
      <c r="E68" s="16">
        <f>'[3]20'!E70</f>
        <v>0</v>
      </c>
      <c r="F68" s="16">
        <f>'[3]20'!F70</f>
        <v>920</v>
      </c>
      <c r="G68" s="16">
        <f>'[3]20'!G70</f>
        <v>0</v>
      </c>
      <c r="H68" s="17">
        <f t="shared" si="27"/>
        <v>1240</v>
      </c>
      <c r="I68" s="15">
        <f>'[3]20'!J70</f>
        <v>320</v>
      </c>
      <c r="J68" s="16">
        <f>'[3]20'!K70</f>
        <v>0</v>
      </c>
      <c r="K68" s="16">
        <f>'[3]20'!L70</f>
        <v>0</v>
      </c>
      <c r="L68" s="16">
        <f>'[3]20'!M70</f>
        <v>0</v>
      </c>
      <c r="M68" s="16">
        <f>'[3]20'!N70</f>
        <v>168</v>
      </c>
      <c r="N68" s="16">
        <f>'[3]20'!O70</f>
        <v>0</v>
      </c>
      <c r="O68" s="17">
        <f t="shared" si="28"/>
        <v>488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168</v>
      </c>
      <c r="V68" s="16">
        <f t="shared" si="32"/>
        <v>0</v>
      </c>
      <c r="W68" s="17">
        <f t="shared" si="30"/>
        <v>488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168</v>
      </c>
      <c r="AQ68" s="8">
        <f t="shared" si="34"/>
        <v>0</v>
      </c>
      <c r="AR68" s="8">
        <f t="shared" ref="AR68:AR98" si="50">SUM(AL68:AQ68)</f>
        <v>424</v>
      </c>
      <c r="AT68" s="8">
        <v>32</v>
      </c>
      <c r="AU68" s="8">
        <v>32</v>
      </c>
      <c r="AW68" s="199">
        <v>32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32</v>
      </c>
      <c r="BD68" s="199">
        <v>32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32</v>
      </c>
      <c r="BL68" s="8">
        <f t="shared" ref="BL68:BL98" si="53">AT68</f>
        <v>32</v>
      </c>
      <c r="BM68" s="8">
        <f t="shared" ref="BM68:BM98" si="54">AU68</f>
        <v>32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'[3]20'!B71</f>
        <v>320</v>
      </c>
      <c r="C69" s="16">
        <f>'[3]20'!C71</f>
        <v>0</v>
      </c>
      <c r="D69" s="16">
        <f>'[3]20'!D71</f>
        <v>0</v>
      </c>
      <c r="E69" s="16">
        <f>'[3]20'!E71</f>
        <v>0</v>
      </c>
      <c r="F69" s="16">
        <f>'[3]20'!F71</f>
        <v>920</v>
      </c>
      <c r="G69" s="16">
        <f>'[3]20'!G71</f>
        <v>0</v>
      </c>
      <c r="H69" s="17">
        <f t="shared" ref="H69:H98" si="59">SUM(B69:G69)</f>
        <v>1240</v>
      </c>
      <c r="I69" s="15">
        <f>'[3]20'!J71</f>
        <v>320</v>
      </c>
      <c r="J69" s="16">
        <f>'[3]20'!K71</f>
        <v>0</v>
      </c>
      <c r="K69" s="16">
        <f>'[3]20'!L71</f>
        <v>0</v>
      </c>
      <c r="L69" s="16">
        <f>'[3]20'!M71</f>
        <v>0</v>
      </c>
      <c r="M69" s="16">
        <f>'[3]20'!N71</f>
        <v>193</v>
      </c>
      <c r="N69" s="16">
        <f>'[3]20'!O71</f>
        <v>0</v>
      </c>
      <c r="O69" s="17">
        <f t="shared" ref="O69:O98" si="60">SUM(I69:N69)</f>
        <v>513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193</v>
      </c>
      <c r="V69" s="16">
        <f t="shared" si="32"/>
        <v>0</v>
      </c>
      <c r="W69" s="17">
        <f t="shared" ref="W69:W98" si="61">SUM(Q69:V69)</f>
        <v>513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193</v>
      </c>
      <c r="AQ69" s="8">
        <f t="shared" si="34"/>
        <v>0</v>
      </c>
      <c r="AR69" s="8">
        <f t="shared" si="50"/>
        <v>449</v>
      </c>
      <c r="AT69" s="8">
        <v>32</v>
      </c>
      <c r="AU69" s="8">
        <v>32</v>
      </c>
      <c r="AW69" s="199">
        <v>32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32</v>
      </c>
      <c r="BD69" s="199">
        <v>32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32</v>
      </c>
      <c r="BL69" s="8">
        <f t="shared" si="53"/>
        <v>32</v>
      </c>
      <c r="BM69" s="8">
        <f t="shared" si="54"/>
        <v>32</v>
      </c>
      <c r="BN69" s="8">
        <f t="shared" si="55"/>
        <v>32</v>
      </c>
      <c r="BO69" s="8">
        <f t="shared" si="56"/>
        <v>32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'[3]20'!B72</f>
        <v>320</v>
      </c>
      <c r="C70" s="16">
        <f>'[3]20'!C72</f>
        <v>0</v>
      </c>
      <c r="D70" s="16">
        <f>'[3]20'!D72</f>
        <v>0</v>
      </c>
      <c r="E70" s="16">
        <f>'[3]20'!E72</f>
        <v>0</v>
      </c>
      <c r="F70" s="16">
        <f>'[3]20'!F72</f>
        <v>920</v>
      </c>
      <c r="G70" s="16">
        <f>'[3]20'!G72</f>
        <v>0</v>
      </c>
      <c r="H70" s="17">
        <f t="shared" si="59"/>
        <v>1240</v>
      </c>
      <c r="I70" s="15">
        <f>'[3]20'!J72</f>
        <v>320</v>
      </c>
      <c r="J70" s="16">
        <f>'[3]20'!K72</f>
        <v>0</v>
      </c>
      <c r="K70" s="16">
        <f>'[3]20'!L72</f>
        <v>0</v>
      </c>
      <c r="L70" s="16">
        <f>'[3]20'!M72</f>
        <v>0</v>
      </c>
      <c r="M70" s="16">
        <f>'[3]20'!N72</f>
        <v>178</v>
      </c>
      <c r="N70" s="16">
        <f>'[3]20'!O72</f>
        <v>0</v>
      </c>
      <c r="O70" s="17">
        <f t="shared" si="60"/>
        <v>498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178</v>
      </c>
      <c r="V70" s="16">
        <f t="shared" si="32"/>
        <v>0</v>
      </c>
      <c r="W70" s="17">
        <f t="shared" si="61"/>
        <v>498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178</v>
      </c>
      <c r="AQ70" s="8">
        <f t="shared" si="34"/>
        <v>0</v>
      </c>
      <c r="AR70" s="8">
        <f t="shared" si="50"/>
        <v>434</v>
      </c>
      <c r="AT70" s="8">
        <v>32</v>
      </c>
      <c r="AU70" s="8">
        <v>32</v>
      </c>
      <c r="AW70" s="199">
        <v>32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32</v>
      </c>
      <c r="BD70" s="199">
        <v>32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32</v>
      </c>
      <c r="BL70" s="8">
        <f t="shared" si="53"/>
        <v>32</v>
      </c>
      <c r="BM70" s="8">
        <f t="shared" si="54"/>
        <v>32</v>
      </c>
      <c r="BN70" s="8">
        <f t="shared" si="55"/>
        <v>32</v>
      </c>
      <c r="BO70" s="8">
        <f t="shared" si="56"/>
        <v>32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'[3]20'!B73</f>
        <v>320</v>
      </c>
      <c r="C71" s="16">
        <f>'[3]20'!C73</f>
        <v>0</v>
      </c>
      <c r="D71" s="16">
        <f>'[3]20'!D73</f>
        <v>0</v>
      </c>
      <c r="E71" s="16">
        <f>'[3]20'!E73</f>
        <v>0</v>
      </c>
      <c r="F71" s="16">
        <f>'[3]20'!F73</f>
        <v>920</v>
      </c>
      <c r="G71" s="16">
        <f>'[3]20'!G73</f>
        <v>0</v>
      </c>
      <c r="H71" s="17">
        <f t="shared" si="59"/>
        <v>1240</v>
      </c>
      <c r="I71" s="15">
        <f>'[3]20'!J73</f>
        <v>320</v>
      </c>
      <c r="J71" s="16">
        <f>'[3]20'!K73</f>
        <v>0</v>
      </c>
      <c r="K71" s="16">
        <f>'[3]20'!L73</f>
        <v>0</v>
      </c>
      <c r="L71" s="16">
        <f>'[3]20'!M73</f>
        <v>0</v>
      </c>
      <c r="M71" s="16">
        <f>'[3]20'!N73</f>
        <v>183</v>
      </c>
      <c r="N71" s="16">
        <f>'[3]20'!O73</f>
        <v>0</v>
      </c>
      <c r="O71" s="17">
        <f t="shared" si="60"/>
        <v>503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183</v>
      </c>
      <c r="V71" s="16">
        <f t="shared" si="32"/>
        <v>0</v>
      </c>
      <c r="W71" s="17">
        <f t="shared" si="61"/>
        <v>503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183</v>
      </c>
      <c r="AQ71" s="8">
        <f t="shared" si="34"/>
        <v>0</v>
      </c>
      <c r="AR71" s="8">
        <f t="shared" si="50"/>
        <v>439</v>
      </c>
      <c r="AT71" s="8">
        <v>32</v>
      </c>
      <c r="AU71" s="8">
        <v>32</v>
      </c>
      <c r="AW71" s="199">
        <v>32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32</v>
      </c>
      <c r="BD71" s="199">
        <v>32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32</v>
      </c>
      <c r="BL71" s="8">
        <f t="shared" si="53"/>
        <v>32</v>
      </c>
      <c r="BM71" s="8">
        <f t="shared" si="54"/>
        <v>32</v>
      </c>
      <c r="BN71" s="8">
        <f t="shared" si="55"/>
        <v>32</v>
      </c>
      <c r="BO71" s="8">
        <f t="shared" si="56"/>
        <v>32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'[3]20'!B74</f>
        <v>320</v>
      </c>
      <c r="C72" s="16">
        <f>'[3]20'!C74</f>
        <v>0</v>
      </c>
      <c r="D72" s="16">
        <f>'[3]20'!D74</f>
        <v>0</v>
      </c>
      <c r="E72" s="16">
        <f>'[3]20'!E74</f>
        <v>0</v>
      </c>
      <c r="F72" s="16">
        <f>'[3]20'!F74</f>
        <v>920</v>
      </c>
      <c r="G72" s="16">
        <f>'[3]20'!G74</f>
        <v>0</v>
      </c>
      <c r="H72" s="17">
        <f t="shared" si="59"/>
        <v>1240</v>
      </c>
      <c r="I72" s="15">
        <f>'[3]20'!J74</f>
        <v>320</v>
      </c>
      <c r="J72" s="16">
        <f>'[3]20'!K74</f>
        <v>0</v>
      </c>
      <c r="K72" s="16">
        <f>'[3]20'!L74</f>
        <v>0</v>
      </c>
      <c r="L72" s="16">
        <f>'[3]20'!M74</f>
        <v>0</v>
      </c>
      <c r="M72" s="16">
        <f>'[3]20'!N74</f>
        <v>190.85</v>
      </c>
      <c r="N72" s="16">
        <f>'[3]20'!O74</f>
        <v>0</v>
      </c>
      <c r="O72" s="17">
        <f t="shared" si="60"/>
        <v>510.85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190.85</v>
      </c>
      <c r="V72" s="16">
        <f t="shared" si="32"/>
        <v>0</v>
      </c>
      <c r="W72" s="17">
        <f t="shared" si="61"/>
        <v>510.85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190.85</v>
      </c>
      <c r="AQ72" s="8">
        <f t="shared" si="34"/>
        <v>0</v>
      </c>
      <c r="AR72" s="8">
        <f t="shared" si="50"/>
        <v>446.85</v>
      </c>
      <c r="AT72" s="8">
        <v>32</v>
      </c>
      <c r="AU72" s="8">
        <v>32</v>
      </c>
      <c r="AW72" s="199">
        <v>32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32</v>
      </c>
      <c r="BD72" s="199">
        <v>32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32</v>
      </c>
      <c r="BL72" s="8">
        <f t="shared" si="53"/>
        <v>32</v>
      </c>
      <c r="BM72" s="8">
        <f t="shared" si="54"/>
        <v>32</v>
      </c>
      <c r="BN72" s="8">
        <f t="shared" si="55"/>
        <v>32</v>
      </c>
      <c r="BO72" s="8">
        <f t="shared" si="56"/>
        <v>32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'[3]20'!B75</f>
        <v>320</v>
      </c>
      <c r="C73" s="16">
        <f>'[3]20'!C75</f>
        <v>0</v>
      </c>
      <c r="D73" s="16">
        <f>'[3]20'!D75</f>
        <v>0</v>
      </c>
      <c r="E73" s="16">
        <f>'[3]20'!E75</f>
        <v>0</v>
      </c>
      <c r="F73" s="16">
        <f>'[3]20'!F75</f>
        <v>920</v>
      </c>
      <c r="G73" s="16">
        <f>'[3]20'!G75</f>
        <v>0</v>
      </c>
      <c r="H73" s="17">
        <f t="shared" si="59"/>
        <v>1240</v>
      </c>
      <c r="I73" s="15">
        <f>'[3]20'!J75</f>
        <v>320</v>
      </c>
      <c r="J73" s="16">
        <f>'[3]20'!K75</f>
        <v>0</v>
      </c>
      <c r="K73" s="16">
        <f>'[3]20'!L75</f>
        <v>0</v>
      </c>
      <c r="L73" s="16">
        <f>'[3]20'!M75</f>
        <v>0</v>
      </c>
      <c r="M73" s="16">
        <f>'[3]20'!N75</f>
        <v>216.85</v>
      </c>
      <c r="N73" s="16">
        <f>'[3]20'!O75</f>
        <v>0</v>
      </c>
      <c r="O73" s="17">
        <f t="shared" si="60"/>
        <v>536.85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216.85</v>
      </c>
      <c r="V73" s="16">
        <f t="shared" si="32"/>
        <v>0</v>
      </c>
      <c r="W73" s="17">
        <f t="shared" si="61"/>
        <v>536.85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216.85</v>
      </c>
      <c r="AQ73" s="8">
        <f t="shared" si="34"/>
        <v>0</v>
      </c>
      <c r="AR73" s="8">
        <f t="shared" si="50"/>
        <v>472.85</v>
      </c>
      <c r="AT73" s="8">
        <v>32</v>
      </c>
      <c r="AU73" s="8">
        <v>32</v>
      </c>
      <c r="AW73" s="199">
        <v>32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32</v>
      </c>
      <c r="BD73" s="199">
        <v>32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32</v>
      </c>
      <c r="BL73" s="8">
        <f t="shared" si="53"/>
        <v>32</v>
      </c>
      <c r="BM73" s="8">
        <f t="shared" si="54"/>
        <v>32</v>
      </c>
      <c r="BN73" s="8">
        <f t="shared" si="55"/>
        <v>32</v>
      </c>
      <c r="BO73" s="8">
        <f t="shared" si="56"/>
        <v>32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'[3]20'!B76</f>
        <v>320</v>
      </c>
      <c r="C74" s="16">
        <f>'[3]20'!C76</f>
        <v>0</v>
      </c>
      <c r="D74" s="16">
        <f>'[3]20'!D76</f>
        <v>0</v>
      </c>
      <c r="E74" s="16">
        <f>'[3]20'!E76</f>
        <v>0</v>
      </c>
      <c r="F74" s="16">
        <f>'[3]20'!F76</f>
        <v>920</v>
      </c>
      <c r="G74" s="16">
        <f>'[3]20'!G76</f>
        <v>0</v>
      </c>
      <c r="H74" s="17">
        <f t="shared" si="59"/>
        <v>1240</v>
      </c>
      <c r="I74" s="15">
        <f>'[3]20'!J76</f>
        <v>320</v>
      </c>
      <c r="J74" s="16">
        <f>'[3]20'!K76</f>
        <v>0</v>
      </c>
      <c r="K74" s="16">
        <f>'[3]20'!L76</f>
        <v>0</v>
      </c>
      <c r="L74" s="16">
        <f>'[3]20'!M76</f>
        <v>0</v>
      </c>
      <c r="M74" s="16">
        <f>'[3]20'!N76</f>
        <v>208.85</v>
      </c>
      <c r="N74" s="16">
        <f>'[3]20'!O76</f>
        <v>0</v>
      </c>
      <c r="O74" s="17">
        <f t="shared" si="60"/>
        <v>528.85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208.85</v>
      </c>
      <c r="V74" s="16">
        <f t="shared" si="32"/>
        <v>0</v>
      </c>
      <c r="W74" s="17">
        <f t="shared" si="61"/>
        <v>528.85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208.85</v>
      </c>
      <c r="AQ74" s="8">
        <f t="shared" si="34"/>
        <v>0</v>
      </c>
      <c r="AR74" s="8">
        <f t="shared" si="50"/>
        <v>464.85</v>
      </c>
      <c r="AT74" s="8">
        <v>32</v>
      </c>
      <c r="AU74" s="8">
        <v>32</v>
      </c>
      <c r="AW74" s="199">
        <v>32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32</v>
      </c>
      <c r="BD74" s="199">
        <v>32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32</v>
      </c>
      <c r="BL74" s="8">
        <f t="shared" si="53"/>
        <v>32</v>
      </c>
      <c r="BM74" s="8">
        <f t="shared" si="54"/>
        <v>32</v>
      </c>
      <c r="BN74" s="8">
        <f t="shared" si="55"/>
        <v>32</v>
      </c>
      <c r="BO74" s="8">
        <f t="shared" si="56"/>
        <v>32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'[3]20'!B77</f>
        <v>320</v>
      </c>
      <c r="C75" s="16">
        <f>'[3]20'!C77</f>
        <v>0</v>
      </c>
      <c r="D75" s="16">
        <f>'[3]20'!D77</f>
        <v>0</v>
      </c>
      <c r="E75" s="16">
        <f>'[3]20'!E77</f>
        <v>0</v>
      </c>
      <c r="F75" s="16">
        <f>'[3]20'!F77</f>
        <v>960</v>
      </c>
      <c r="G75" s="16">
        <f>'[3]20'!G77</f>
        <v>0</v>
      </c>
      <c r="H75" s="17">
        <f t="shared" si="59"/>
        <v>1280</v>
      </c>
      <c r="I75" s="15">
        <f>'[3]20'!J77</f>
        <v>320</v>
      </c>
      <c r="J75" s="16">
        <f>'[3]20'!K77</f>
        <v>0</v>
      </c>
      <c r="K75" s="16">
        <f>'[3]20'!L77</f>
        <v>0</v>
      </c>
      <c r="L75" s="16">
        <f>'[3]20'!M77</f>
        <v>0</v>
      </c>
      <c r="M75" s="16">
        <f>'[3]20'!N77</f>
        <v>208.85</v>
      </c>
      <c r="N75" s="16">
        <f>'[3]20'!O77</f>
        <v>0</v>
      </c>
      <c r="O75" s="17">
        <f t="shared" si="60"/>
        <v>528.85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208.85</v>
      </c>
      <c r="V75" s="16">
        <f t="shared" si="32"/>
        <v>0</v>
      </c>
      <c r="W75" s="17">
        <f t="shared" si="61"/>
        <v>528.85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208.85</v>
      </c>
      <c r="AQ75" s="8">
        <f t="shared" si="34"/>
        <v>0</v>
      </c>
      <c r="AR75" s="8">
        <f t="shared" si="50"/>
        <v>464.85</v>
      </c>
      <c r="AT75" s="8">
        <v>32</v>
      </c>
      <c r="AU75" s="8">
        <v>32</v>
      </c>
      <c r="AW75" s="199">
        <v>32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32</v>
      </c>
      <c r="BD75" s="199">
        <v>32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32</v>
      </c>
      <c r="BL75" s="8">
        <f t="shared" si="53"/>
        <v>32</v>
      </c>
      <c r="BM75" s="8">
        <f t="shared" si="54"/>
        <v>32</v>
      </c>
      <c r="BN75" s="8">
        <f t="shared" si="55"/>
        <v>32</v>
      </c>
      <c r="BO75" s="8">
        <f t="shared" si="56"/>
        <v>32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'[3]20'!B78</f>
        <v>320</v>
      </c>
      <c r="C76" s="16">
        <f>'[3]20'!C78</f>
        <v>0</v>
      </c>
      <c r="D76" s="16">
        <f>'[3]20'!D78</f>
        <v>0</v>
      </c>
      <c r="E76" s="16">
        <f>'[3]20'!E78</f>
        <v>0</v>
      </c>
      <c r="F76" s="16">
        <f>'[3]20'!F78</f>
        <v>960</v>
      </c>
      <c r="G76" s="16">
        <f>'[3]20'!G78</f>
        <v>0</v>
      </c>
      <c r="H76" s="17">
        <f t="shared" si="59"/>
        <v>1280</v>
      </c>
      <c r="I76" s="15">
        <f>'[3]20'!J78</f>
        <v>320</v>
      </c>
      <c r="J76" s="16">
        <f>'[3]20'!K78</f>
        <v>0</v>
      </c>
      <c r="K76" s="16">
        <f>'[3]20'!L78</f>
        <v>0</v>
      </c>
      <c r="L76" s="16">
        <f>'[3]20'!M78</f>
        <v>0</v>
      </c>
      <c r="M76" s="16">
        <f>'[3]20'!N78</f>
        <v>241</v>
      </c>
      <c r="N76" s="16">
        <f>'[3]20'!O78</f>
        <v>0</v>
      </c>
      <c r="O76" s="17">
        <f t="shared" si="60"/>
        <v>561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241</v>
      </c>
      <c r="V76" s="16">
        <f t="shared" si="32"/>
        <v>0</v>
      </c>
      <c r="W76" s="17">
        <f t="shared" si="61"/>
        <v>561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241</v>
      </c>
      <c r="AQ76" s="8">
        <f t="shared" si="34"/>
        <v>0</v>
      </c>
      <c r="AR76" s="8">
        <f t="shared" si="50"/>
        <v>497</v>
      </c>
      <c r="AT76" s="8">
        <v>32</v>
      </c>
      <c r="AU76" s="8">
        <v>32</v>
      </c>
      <c r="AW76" s="199">
        <v>32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32</v>
      </c>
      <c r="BD76" s="199">
        <v>32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32</v>
      </c>
      <c r="BL76" s="8">
        <f t="shared" si="53"/>
        <v>32</v>
      </c>
      <c r="BM76" s="8">
        <f t="shared" si="54"/>
        <v>32</v>
      </c>
      <c r="BN76" s="8">
        <f t="shared" si="55"/>
        <v>32</v>
      </c>
      <c r="BO76" s="8">
        <f t="shared" si="56"/>
        <v>32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'[3]20'!B79</f>
        <v>320</v>
      </c>
      <c r="C77" s="16">
        <f>'[3]20'!C79</f>
        <v>0</v>
      </c>
      <c r="D77" s="16">
        <f>'[3]20'!D79</f>
        <v>0</v>
      </c>
      <c r="E77" s="16">
        <f>'[3]20'!E79</f>
        <v>0</v>
      </c>
      <c r="F77" s="16">
        <f>'[3]20'!F79</f>
        <v>960</v>
      </c>
      <c r="G77" s="16">
        <f>'[3]20'!G79</f>
        <v>0</v>
      </c>
      <c r="H77" s="17">
        <f t="shared" si="59"/>
        <v>1280</v>
      </c>
      <c r="I77" s="15">
        <f>'[3]20'!J79</f>
        <v>320</v>
      </c>
      <c r="J77" s="16">
        <f>'[3]20'!K79</f>
        <v>0</v>
      </c>
      <c r="K77" s="16">
        <f>'[3]20'!L79</f>
        <v>0</v>
      </c>
      <c r="L77" s="16">
        <f>'[3]20'!M79</f>
        <v>0</v>
      </c>
      <c r="M77" s="16">
        <f>'[3]20'!N79</f>
        <v>211</v>
      </c>
      <c r="N77" s="16">
        <f>'[3]20'!O79</f>
        <v>0</v>
      </c>
      <c r="O77" s="17">
        <f t="shared" si="60"/>
        <v>531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211</v>
      </c>
      <c r="V77" s="16">
        <f t="shared" si="32"/>
        <v>0</v>
      </c>
      <c r="W77" s="17">
        <f t="shared" si="61"/>
        <v>531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211</v>
      </c>
      <c r="AQ77" s="8">
        <f t="shared" si="34"/>
        <v>0</v>
      </c>
      <c r="AR77" s="8">
        <f t="shared" si="50"/>
        <v>467</v>
      </c>
      <c r="AT77" s="8">
        <v>32</v>
      </c>
      <c r="AU77" s="8">
        <v>32</v>
      </c>
      <c r="AW77" s="199">
        <v>32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32</v>
      </c>
      <c r="BD77" s="199">
        <v>32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32</v>
      </c>
      <c r="BL77" s="8">
        <f t="shared" si="53"/>
        <v>32</v>
      </c>
      <c r="BM77" s="8">
        <f t="shared" si="54"/>
        <v>32</v>
      </c>
      <c r="BN77" s="8">
        <f t="shared" si="55"/>
        <v>32</v>
      </c>
      <c r="BO77" s="8">
        <f t="shared" si="56"/>
        <v>32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'[3]20'!B80</f>
        <v>320</v>
      </c>
      <c r="C78" s="16">
        <f>'[3]20'!C80</f>
        <v>0</v>
      </c>
      <c r="D78" s="16">
        <f>'[3]20'!D80</f>
        <v>0</v>
      </c>
      <c r="E78" s="16">
        <f>'[3]20'!E80</f>
        <v>0</v>
      </c>
      <c r="F78" s="16">
        <f>'[3]20'!F80</f>
        <v>960</v>
      </c>
      <c r="G78" s="16">
        <f>'[3]20'!G80</f>
        <v>0</v>
      </c>
      <c r="H78" s="17">
        <f t="shared" si="59"/>
        <v>1280</v>
      </c>
      <c r="I78" s="15">
        <f>'[3]20'!J80</f>
        <v>320</v>
      </c>
      <c r="J78" s="16">
        <f>'[3]20'!K80</f>
        <v>0</v>
      </c>
      <c r="K78" s="16">
        <f>'[3]20'!L80</f>
        <v>0</v>
      </c>
      <c r="L78" s="16">
        <f>'[3]20'!M80</f>
        <v>0</v>
      </c>
      <c r="M78" s="16">
        <f>'[3]20'!N80</f>
        <v>191</v>
      </c>
      <c r="N78" s="16">
        <f>'[3]20'!O80</f>
        <v>0</v>
      </c>
      <c r="O78" s="17">
        <f t="shared" si="60"/>
        <v>511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191</v>
      </c>
      <c r="V78" s="16">
        <f t="shared" si="32"/>
        <v>0</v>
      </c>
      <c r="W78" s="17">
        <f t="shared" si="61"/>
        <v>511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191</v>
      </c>
      <c r="AQ78" s="8">
        <f t="shared" si="34"/>
        <v>0</v>
      </c>
      <c r="AR78" s="8">
        <f t="shared" si="50"/>
        <v>447</v>
      </c>
      <c r="AT78" s="8">
        <v>32.18</v>
      </c>
      <c r="AU78" s="8">
        <v>32.18</v>
      </c>
      <c r="AW78" s="199">
        <v>32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32</v>
      </c>
      <c r="BD78" s="199">
        <v>32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32</v>
      </c>
      <c r="BL78" s="8">
        <f t="shared" si="53"/>
        <v>32.18</v>
      </c>
      <c r="BM78" s="8">
        <f t="shared" si="54"/>
        <v>32.18</v>
      </c>
      <c r="BN78" s="8">
        <f t="shared" si="55"/>
        <v>32</v>
      </c>
      <c r="BO78" s="8">
        <f t="shared" si="56"/>
        <v>32</v>
      </c>
      <c r="BP78" s="182">
        <f t="shared" si="57"/>
        <v>0.17999999999999972</v>
      </c>
      <c r="BQ78" s="182">
        <f t="shared" si="58"/>
        <v>0.17999999999999972</v>
      </c>
    </row>
    <row r="79" spans="1:69">
      <c r="A79" s="8" t="s">
        <v>121</v>
      </c>
      <c r="B79" s="15">
        <f>'[3]20'!B81</f>
        <v>320</v>
      </c>
      <c r="C79" s="16">
        <f>'[3]20'!C81</f>
        <v>0</v>
      </c>
      <c r="D79" s="16">
        <f>'[3]20'!D81</f>
        <v>0</v>
      </c>
      <c r="E79" s="16">
        <f>'[3]20'!E81</f>
        <v>0</v>
      </c>
      <c r="F79" s="16">
        <f>'[3]20'!F81</f>
        <v>960</v>
      </c>
      <c r="G79" s="16">
        <f>'[3]20'!G81</f>
        <v>0</v>
      </c>
      <c r="H79" s="17">
        <f t="shared" si="59"/>
        <v>1280</v>
      </c>
      <c r="I79" s="15">
        <f>'[3]20'!J81</f>
        <v>320</v>
      </c>
      <c r="J79" s="16">
        <f>'[3]20'!K81</f>
        <v>0</v>
      </c>
      <c r="K79" s="16">
        <f>'[3]20'!L81</f>
        <v>0</v>
      </c>
      <c r="L79" s="16">
        <f>'[3]20'!M81</f>
        <v>0</v>
      </c>
      <c r="M79" s="16">
        <f>'[3]20'!N81</f>
        <v>197</v>
      </c>
      <c r="N79" s="16">
        <f>'[3]20'!O81</f>
        <v>0</v>
      </c>
      <c r="O79" s="17">
        <f t="shared" si="60"/>
        <v>517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197</v>
      </c>
      <c r="V79" s="16">
        <f t="shared" si="32"/>
        <v>0</v>
      </c>
      <c r="W79" s="17">
        <f t="shared" si="61"/>
        <v>517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197</v>
      </c>
      <c r="AQ79" s="8">
        <f t="shared" si="34"/>
        <v>0</v>
      </c>
      <c r="AR79" s="8">
        <f t="shared" si="50"/>
        <v>453</v>
      </c>
      <c r="AT79" s="8">
        <v>32</v>
      </c>
      <c r="AU79" s="8">
        <v>32</v>
      </c>
      <c r="AW79" s="199">
        <v>32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32</v>
      </c>
      <c r="BD79" s="199">
        <v>32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32</v>
      </c>
      <c r="BL79" s="8">
        <f t="shared" si="53"/>
        <v>32</v>
      </c>
      <c r="BM79" s="8">
        <f t="shared" si="54"/>
        <v>32</v>
      </c>
      <c r="BN79" s="8">
        <f t="shared" si="55"/>
        <v>32</v>
      </c>
      <c r="BO79" s="8">
        <f t="shared" si="56"/>
        <v>32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'[3]20'!B82</f>
        <v>320</v>
      </c>
      <c r="C80" s="16">
        <f>'[3]20'!C82</f>
        <v>0</v>
      </c>
      <c r="D80" s="16">
        <f>'[3]20'!D82</f>
        <v>0</v>
      </c>
      <c r="E80" s="16">
        <f>'[3]20'!E82</f>
        <v>0</v>
      </c>
      <c r="F80" s="16">
        <f>'[3]20'!F82</f>
        <v>960</v>
      </c>
      <c r="G80" s="16">
        <f>'[3]20'!G82</f>
        <v>0</v>
      </c>
      <c r="H80" s="17">
        <f t="shared" si="59"/>
        <v>1280</v>
      </c>
      <c r="I80" s="15">
        <f>'[3]20'!J82</f>
        <v>320</v>
      </c>
      <c r="J80" s="16">
        <f>'[3]20'!K82</f>
        <v>0</v>
      </c>
      <c r="K80" s="16">
        <f>'[3]20'!L82</f>
        <v>0</v>
      </c>
      <c r="L80" s="16">
        <f>'[3]20'!M82</f>
        <v>0</v>
      </c>
      <c r="M80" s="16">
        <f>'[3]20'!N82</f>
        <v>191</v>
      </c>
      <c r="N80" s="16">
        <f>'[3]20'!O82</f>
        <v>0</v>
      </c>
      <c r="O80" s="17">
        <f t="shared" si="60"/>
        <v>511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191</v>
      </c>
      <c r="V80" s="16">
        <f t="shared" si="32"/>
        <v>0</v>
      </c>
      <c r="W80" s="17">
        <f t="shared" si="61"/>
        <v>511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191</v>
      </c>
      <c r="AQ80" s="8">
        <f t="shared" si="34"/>
        <v>0</v>
      </c>
      <c r="AR80" s="8">
        <f t="shared" si="50"/>
        <v>447</v>
      </c>
      <c r="AT80" s="8">
        <v>32</v>
      </c>
      <c r="AU80" s="8">
        <v>32</v>
      </c>
      <c r="AW80" s="199">
        <v>32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32</v>
      </c>
      <c r="BD80" s="199">
        <v>32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32</v>
      </c>
      <c r="BL80" s="8">
        <f t="shared" si="53"/>
        <v>32</v>
      </c>
      <c r="BM80" s="8">
        <f t="shared" si="54"/>
        <v>32</v>
      </c>
      <c r="BN80" s="8">
        <f t="shared" si="55"/>
        <v>32</v>
      </c>
      <c r="BO80" s="8">
        <f t="shared" si="56"/>
        <v>32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'[3]20'!B83</f>
        <v>320</v>
      </c>
      <c r="C81" s="16">
        <f>'[3]20'!C83</f>
        <v>0</v>
      </c>
      <c r="D81" s="16">
        <f>'[3]20'!D83</f>
        <v>0</v>
      </c>
      <c r="E81" s="16">
        <f>'[3]20'!E83</f>
        <v>0</v>
      </c>
      <c r="F81" s="16">
        <f>'[3]20'!F83</f>
        <v>960</v>
      </c>
      <c r="G81" s="16">
        <f>'[3]20'!G83</f>
        <v>0</v>
      </c>
      <c r="H81" s="17">
        <f t="shared" si="59"/>
        <v>1280</v>
      </c>
      <c r="I81" s="15">
        <f>'[3]20'!J83</f>
        <v>320</v>
      </c>
      <c r="J81" s="16">
        <f>'[3]20'!K83</f>
        <v>0</v>
      </c>
      <c r="K81" s="16">
        <f>'[3]20'!L83</f>
        <v>0</v>
      </c>
      <c r="L81" s="16">
        <f>'[3]20'!M83</f>
        <v>0</v>
      </c>
      <c r="M81" s="16">
        <f>'[3]20'!N83</f>
        <v>191</v>
      </c>
      <c r="N81" s="16">
        <f>'[3]20'!O83</f>
        <v>0</v>
      </c>
      <c r="O81" s="17">
        <f t="shared" si="60"/>
        <v>511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191</v>
      </c>
      <c r="V81" s="16">
        <f t="shared" si="32"/>
        <v>0</v>
      </c>
      <c r="W81" s="17">
        <f t="shared" si="61"/>
        <v>511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191</v>
      </c>
      <c r="AQ81" s="8">
        <f t="shared" si="34"/>
        <v>0</v>
      </c>
      <c r="AR81" s="8">
        <f t="shared" si="50"/>
        <v>447</v>
      </c>
      <c r="AT81" s="8">
        <v>32</v>
      </c>
      <c r="AU81" s="8">
        <v>32</v>
      </c>
      <c r="AW81" s="199">
        <v>32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32</v>
      </c>
      <c r="BD81" s="199">
        <v>32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32</v>
      </c>
      <c r="BL81" s="8">
        <f t="shared" si="53"/>
        <v>32</v>
      </c>
      <c r="BM81" s="8">
        <f t="shared" si="54"/>
        <v>32</v>
      </c>
      <c r="BN81" s="8">
        <f t="shared" si="55"/>
        <v>32</v>
      </c>
      <c r="BO81" s="8">
        <f t="shared" si="56"/>
        <v>32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'[3]20'!B84</f>
        <v>320</v>
      </c>
      <c r="C82" s="16">
        <f>'[3]20'!C84</f>
        <v>0</v>
      </c>
      <c r="D82" s="16">
        <f>'[3]20'!D84</f>
        <v>0</v>
      </c>
      <c r="E82" s="16">
        <f>'[3]20'!E84</f>
        <v>0</v>
      </c>
      <c r="F82" s="16">
        <f>'[3]20'!F84</f>
        <v>960</v>
      </c>
      <c r="G82" s="16">
        <f>'[3]20'!G84</f>
        <v>0</v>
      </c>
      <c r="H82" s="17">
        <f t="shared" si="59"/>
        <v>1280</v>
      </c>
      <c r="I82" s="15">
        <f>'[3]20'!J84</f>
        <v>320</v>
      </c>
      <c r="J82" s="16">
        <f>'[3]20'!K84</f>
        <v>0</v>
      </c>
      <c r="K82" s="16">
        <f>'[3]20'!L84</f>
        <v>0</v>
      </c>
      <c r="L82" s="16">
        <f>'[3]20'!M84</f>
        <v>0</v>
      </c>
      <c r="M82" s="16">
        <f>'[3]20'!N84</f>
        <v>191</v>
      </c>
      <c r="N82" s="16">
        <f>'[3]20'!O84</f>
        <v>0</v>
      </c>
      <c r="O82" s="17">
        <f t="shared" si="60"/>
        <v>511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191</v>
      </c>
      <c r="V82" s="16">
        <f t="shared" si="32"/>
        <v>0</v>
      </c>
      <c r="W82" s="17">
        <f t="shared" si="61"/>
        <v>511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191</v>
      </c>
      <c r="AQ82" s="8">
        <f t="shared" si="34"/>
        <v>0</v>
      </c>
      <c r="AR82" s="8">
        <f t="shared" si="50"/>
        <v>447</v>
      </c>
      <c r="AT82" s="8">
        <v>32</v>
      </c>
      <c r="AU82" s="8">
        <v>32</v>
      </c>
      <c r="AW82" s="199">
        <v>32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32</v>
      </c>
      <c r="BD82" s="199">
        <v>32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32</v>
      </c>
      <c r="BL82" s="8">
        <f t="shared" si="53"/>
        <v>32</v>
      </c>
      <c r="BM82" s="8">
        <f t="shared" si="54"/>
        <v>32</v>
      </c>
      <c r="BN82" s="8">
        <f t="shared" si="55"/>
        <v>32</v>
      </c>
      <c r="BO82" s="8">
        <f t="shared" si="56"/>
        <v>32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'[3]20'!B85</f>
        <v>320</v>
      </c>
      <c r="C83" s="16">
        <f>'[3]20'!C85</f>
        <v>0</v>
      </c>
      <c r="D83" s="16">
        <f>'[3]20'!D85</f>
        <v>0</v>
      </c>
      <c r="E83" s="16">
        <f>'[3]20'!E85</f>
        <v>0</v>
      </c>
      <c r="F83" s="16">
        <f>'[3]20'!F85</f>
        <v>960</v>
      </c>
      <c r="G83" s="16">
        <f>'[3]20'!G85</f>
        <v>0</v>
      </c>
      <c r="H83" s="17">
        <f t="shared" si="59"/>
        <v>1280</v>
      </c>
      <c r="I83" s="15">
        <f>'[3]20'!J85</f>
        <v>320</v>
      </c>
      <c r="J83" s="16">
        <f>'[3]20'!K85</f>
        <v>0</v>
      </c>
      <c r="K83" s="16">
        <f>'[3]20'!L85</f>
        <v>0</v>
      </c>
      <c r="L83" s="16">
        <f>'[3]20'!M85</f>
        <v>0</v>
      </c>
      <c r="M83" s="16">
        <f>'[3]20'!N85</f>
        <v>175</v>
      </c>
      <c r="N83" s="16">
        <f>'[3]20'!O85</f>
        <v>0</v>
      </c>
      <c r="O83" s="17">
        <f t="shared" si="60"/>
        <v>495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175</v>
      </c>
      <c r="V83" s="16">
        <f t="shared" si="32"/>
        <v>0</v>
      </c>
      <c r="W83" s="17">
        <f t="shared" si="61"/>
        <v>495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175</v>
      </c>
      <c r="AQ83" s="8">
        <f t="shared" si="34"/>
        <v>0</v>
      </c>
      <c r="AR83" s="8">
        <f t="shared" si="50"/>
        <v>431</v>
      </c>
      <c r="AT83" s="8">
        <v>32</v>
      </c>
      <c r="AU83" s="8">
        <v>32</v>
      </c>
      <c r="AW83" s="199">
        <v>32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32</v>
      </c>
      <c r="BD83" s="199">
        <v>32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32</v>
      </c>
      <c r="BL83" s="8">
        <f t="shared" si="53"/>
        <v>32</v>
      </c>
      <c r="BM83" s="8">
        <f t="shared" si="54"/>
        <v>32</v>
      </c>
      <c r="BN83" s="8">
        <f t="shared" si="55"/>
        <v>32</v>
      </c>
      <c r="BO83" s="8">
        <f t="shared" si="56"/>
        <v>32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'[3]20'!B86</f>
        <v>320</v>
      </c>
      <c r="C84" s="16">
        <f>'[3]20'!C86</f>
        <v>0</v>
      </c>
      <c r="D84" s="16">
        <f>'[3]20'!D86</f>
        <v>0</v>
      </c>
      <c r="E84" s="16">
        <f>'[3]20'!E86</f>
        <v>0</v>
      </c>
      <c r="F84" s="16">
        <f>'[3]20'!F86</f>
        <v>960</v>
      </c>
      <c r="G84" s="16">
        <f>'[3]20'!G86</f>
        <v>0</v>
      </c>
      <c r="H84" s="17">
        <f t="shared" si="59"/>
        <v>1280</v>
      </c>
      <c r="I84" s="15">
        <f>'[3]20'!J86</f>
        <v>320</v>
      </c>
      <c r="J84" s="16">
        <f>'[3]20'!K86</f>
        <v>0</v>
      </c>
      <c r="K84" s="16">
        <f>'[3]20'!L86</f>
        <v>0</v>
      </c>
      <c r="L84" s="16">
        <f>'[3]20'!M86</f>
        <v>0</v>
      </c>
      <c r="M84" s="16">
        <f>'[3]20'!N86</f>
        <v>175</v>
      </c>
      <c r="N84" s="16">
        <f>'[3]20'!O86</f>
        <v>0</v>
      </c>
      <c r="O84" s="17">
        <f t="shared" si="60"/>
        <v>495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175</v>
      </c>
      <c r="V84" s="16">
        <f t="shared" si="32"/>
        <v>0</v>
      </c>
      <c r="W84" s="17">
        <f t="shared" si="61"/>
        <v>495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175</v>
      </c>
      <c r="AQ84" s="8">
        <f t="shared" si="34"/>
        <v>0</v>
      </c>
      <c r="AR84" s="8">
        <f t="shared" si="50"/>
        <v>431</v>
      </c>
      <c r="AT84" s="8">
        <v>32</v>
      </c>
      <c r="AU84" s="8">
        <v>32</v>
      </c>
      <c r="AW84" s="199">
        <v>32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32</v>
      </c>
      <c r="BD84" s="199">
        <v>32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32</v>
      </c>
      <c r="BL84" s="8">
        <f t="shared" si="53"/>
        <v>32</v>
      </c>
      <c r="BM84" s="8">
        <f t="shared" si="54"/>
        <v>32</v>
      </c>
      <c r="BN84" s="8">
        <f t="shared" si="55"/>
        <v>32</v>
      </c>
      <c r="BO84" s="8">
        <f t="shared" si="56"/>
        <v>32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'[3]20'!B87</f>
        <v>320</v>
      </c>
      <c r="C85" s="16">
        <f>'[3]20'!C87</f>
        <v>0</v>
      </c>
      <c r="D85" s="16">
        <f>'[3]20'!D87</f>
        <v>0</v>
      </c>
      <c r="E85" s="16">
        <f>'[3]20'!E87</f>
        <v>0</v>
      </c>
      <c r="F85" s="16">
        <f>'[3]20'!F87</f>
        <v>960</v>
      </c>
      <c r="G85" s="16">
        <f>'[3]20'!G87</f>
        <v>0</v>
      </c>
      <c r="H85" s="17">
        <f t="shared" si="59"/>
        <v>1280</v>
      </c>
      <c r="I85" s="15">
        <f>'[3]20'!J87</f>
        <v>320</v>
      </c>
      <c r="J85" s="16">
        <f>'[3]20'!K87</f>
        <v>0</v>
      </c>
      <c r="K85" s="16">
        <f>'[3]20'!L87</f>
        <v>0</v>
      </c>
      <c r="L85" s="16">
        <f>'[3]20'!M87</f>
        <v>0</v>
      </c>
      <c r="M85" s="16">
        <f>'[3]20'!N87</f>
        <v>231</v>
      </c>
      <c r="N85" s="16">
        <f>'[3]20'!O87</f>
        <v>0</v>
      </c>
      <c r="O85" s="17">
        <f t="shared" si="60"/>
        <v>551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231</v>
      </c>
      <c r="V85" s="16">
        <f t="shared" si="32"/>
        <v>0</v>
      </c>
      <c r="W85" s="17">
        <f t="shared" si="61"/>
        <v>551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231</v>
      </c>
      <c r="AQ85" s="8">
        <f t="shared" si="34"/>
        <v>0</v>
      </c>
      <c r="AR85" s="8">
        <f t="shared" si="50"/>
        <v>487</v>
      </c>
      <c r="AT85" s="8">
        <v>32</v>
      </c>
      <c r="AU85" s="8">
        <v>32</v>
      </c>
      <c r="AW85" s="199">
        <v>32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32</v>
      </c>
      <c r="BD85" s="199">
        <v>32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32</v>
      </c>
      <c r="BL85" s="8">
        <f t="shared" si="53"/>
        <v>32</v>
      </c>
      <c r="BM85" s="8">
        <f t="shared" si="54"/>
        <v>32</v>
      </c>
      <c r="BN85" s="8">
        <f t="shared" si="55"/>
        <v>32</v>
      </c>
      <c r="BO85" s="8">
        <f t="shared" si="56"/>
        <v>32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'[3]20'!B88</f>
        <v>320</v>
      </c>
      <c r="C86" s="16">
        <f>'[3]20'!C88</f>
        <v>0</v>
      </c>
      <c r="D86" s="16">
        <f>'[3]20'!D88</f>
        <v>0</v>
      </c>
      <c r="E86" s="16">
        <f>'[3]20'!E88</f>
        <v>0</v>
      </c>
      <c r="F86" s="16">
        <f>'[3]20'!F88</f>
        <v>960</v>
      </c>
      <c r="G86" s="16">
        <f>'[3]20'!G88</f>
        <v>0</v>
      </c>
      <c r="H86" s="17">
        <f t="shared" si="59"/>
        <v>1280</v>
      </c>
      <c r="I86" s="15">
        <f>'[3]20'!J88</f>
        <v>320</v>
      </c>
      <c r="J86" s="16">
        <f>'[3]20'!K88</f>
        <v>0</v>
      </c>
      <c r="K86" s="16">
        <f>'[3]20'!L88</f>
        <v>0</v>
      </c>
      <c r="L86" s="16">
        <f>'[3]20'!M88</f>
        <v>0</v>
      </c>
      <c r="M86" s="16">
        <f>'[3]20'!N88</f>
        <v>225</v>
      </c>
      <c r="N86" s="16">
        <f>'[3]20'!O88</f>
        <v>0</v>
      </c>
      <c r="O86" s="17">
        <f t="shared" si="60"/>
        <v>545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225</v>
      </c>
      <c r="V86" s="16">
        <f t="shared" si="32"/>
        <v>0</v>
      </c>
      <c r="W86" s="17">
        <f t="shared" si="61"/>
        <v>545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225</v>
      </c>
      <c r="AQ86" s="8">
        <f t="shared" si="34"/>
        <v>0</v>
      </c>
      <c r="AR86" s="8">
        <f t="shared" si="50"/>
        <v>481</v>
      </c>
      <c r="AT86" s="8">
        <v>32</v>
      </c>
      <c r="AU86" s="8">
        <v>32</v>
      </c>
      <c r="AW86" s="199">
        <v>32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32</v>
      </c>
      <c r="BD86" s="199">
        <v>32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32</v>
      </c>
      <c r="BL86" s="8">
        <f t="shared" si="53"/>
        <v>32</v>
      </c>
      <c r="BM86" s="8">
        <f t="shared" si="54"/>
        <v>32</v>
      </c>
      <c r="BN86" s="8">
        <f t="shared" si="55"/>
        <v>32</v>
      </c>
      <c r="BO86" s="8">
        <f t="shared" si="56"/>
        <v>32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'[3]20'!B89</f>
        <v>320</v>
      </c>
      <c r="C87" s="16">
        <f>'[3]20'!C89</f>
        <v>0</v>
      </c>
      <c r="D87" s="16">
        <f>'[3]20'!D89</f>
        <v>0</v>
      </c>
      <c r="E87" s="16">
        <f>'[3]20'!E89</f>
        <v>0</v>
      </c>
      <c r="F87" s="16">
        <f>'[3]20'!F89</f>
        <v>960</v>
      </c>
      <c r="G87" s="16">
        <f>'[3]20'!G89</f>
        <v>0</v>
      </c>
      <c r="H87" s="17">
        <f t="shared" si="59"/>
        <v>1280</v>
      </c>
      <c r="I87" s="15">
        <f>'[3]20'!J89</f>
        <v>320</v>
      </c>
      <c r="J87" s="16">
        <f>'[3]20'!K89</f>
        <v>0</v>
      </c>
      <c r="K87" s="16">
        <f>'[3]20'!L89</f>
        <v>0</v>
      </c>
      <c r="L87" s="16">
        <f>'[3]20'!M89</f>
        <v>0</v>
      </c>
      <c r="M87" s="16">
        <f>'[3]20'!N89</f>
        <v>213</v>
      </c>
      <c r="N87" s="16">
        <f>'[3]20'!O89</f>
        <v>0</v>
      </c>
      <c r="O87" s="17">
        <f t="shared" si="60"/>
        <v>533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213</v>
      </c>
      <c r="V87" s="16">
        <f t="shared" si="32"/>
        <v>0</v>
      </c>
      <c r="W87" s="17">
        <f t="shared" si="61"/>
        <v>533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213</v>
      </c>
      <c r="AQ87" s="8">
        <f t="shared" si="34"/>
        <v>0</v>
      </c>
      <c r="AR87" s="8">
        <f t="shared" si="50"/>
        <v>469</v>
      </c>
      <c r="AT87" s="8">
        <v>32</v>
      </c>
      <c r="AU87" s="8">
        <v>32</v>
      </c>
      <c r="AW87" s="199">
        <v>32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32</v>
      </c>
      <c r="BD87" s="199">
        <v>32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32</v>
      </c>
      <c r="BL87" s="8">
        <f t="shared" si="53"/>
        <v>32</v>
      </c>
      <c r="BM87" s="8">
        <f t="shared" si="54"/>
        <v>32</v>
      </c>
      <c r="BN87" s="8">
        <f t="shared" si="55"/>
        <v>32</v>
      </c>
      <c r="BO87" s="8">
        <f t="shared" si="56"/>
        <v>32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'[3]20'!B90</f>
        <v>320</v>
      </c>
      <c r="C88" s="16">
        <f>'[3]20'!C90</f>
        <v>0</v>
      </c>
      <c r="D88" s="16">
        <f>'[3]20'!D90</f>
        <v>0</v>
      </c>
      <c r="E88" s="16">
        <f>'[3]20'!E90</f>
        <v>0</v>
      </c>
      <c r="F88" s="16">
        <f>'[3]20'!F90</f>
        <v>960</v>
      </c>
      <c r="G88" s="16">
        <f>'[3]20'!G90</f>
        <v>0</v>
      </c>
      <c r="H88" s="17">
        <f t="shared" si="59"/>
        <v>1280</v>
      </c>
      <c r="I88" s="15">
        <f>'[3]20'!J90</f>
        <v>320</v>
      </c>
      <c r="J88" s="16">
        <f>'[3]20'!K90</f>
        <v>0</v>
      </c>
      <c r="K88" s="16">
        <f>'[3]20'!L90</f>
        <v>0</v>
      </c>
      <c r="L88" s="16">
        <f>'[3]20'!M90</f>
        <v>0</v>
      </c>
      <c r="M88" s="16">
        <f>'[3]20'!N90</f>
        <v>213</v>
      </c>
      <c r="N88" s="16">
        <f>'[3]20'!O90</f>
        <v>0</v>
      </c>
      <c r="O88" s="17">
        <f t="shared" si="60"/>
        <v>533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213</v>
      </c>
      <c r="V88" s="16">
        <f t="shared" si="32"/>
        <v>0</v>
      </c>
      <c r="W88" s="17">
        <f t="shared" si="61"/>
        <v>533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213</v>
      </c>
      <c r="AQ88" s="8">
        <f t="shared" si="34"/>
        <v>0</v>
      </c>
      <c r="AR88" s="8">
        <f t="shared" si="50"/>
        <v>469</v>
      </c>
      <c r="AT88" s="8">
        <v>32</v>
      </c>
      <c r="AU88" s="8">
        <v>32</v>
      </c>
      <c r="AW88" s="199">
        <v>32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32</v>
      </c>
      <c r="BD88" s="199">
        <v>32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32</v>
      </c>
      <c r="BL88" s="8">
        <f t="shared" si="53"/>
        <v>32</v>
      </c>
      <c r="BM88" s="8">
        <f t="shared" si="54"/>
        <v>32</v>
      </c>
      <c r="BN88" s="8">
        <f t="shared" si="55"/>
        <v>32</v>
      </c>
      <c r="BO88" s="8">
        <f t="shared" si="56"/>
        <v>32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'[3]20'!B91</f>
        <v>320</v>
      </c>
      <c r="C89" s="16">
        <f>'[3]20'!C91</f>
        <v>0</v>
      </c>
      <c r="D89" s="16">
        <f>'[3]20'!D91</f>
        <v>0</v>
      </c>
      <c r="E89" s="16">
        <f>'[3]20'!E91</f>
        <v>0</v>
      </c>
      <c r="F89" s="16">
        <f>'[3]20'!F91</f>
        <v>960</v>
      </c>
      <c r="G89" s="16">
        <f>'[3]20'!G91</f>
        <v>0</v>
      </c>
      <c r="H89" s="17">
        <f t="shared" si="59"/>
        <v>1280</v>
      </c>
      <c r="I89" s="15">
        <f>'[3]20'!J91</f>
        <v>320</v>
      </c>
      <c r="J89" s="16">
        <f>'[3]20'!K91</f>
        <v>0</v>
      </c>
      <c r="K89" s="16">
        <f>'[3]20'!L91</f>
        <v>0</v>
      </c>
      <c r="L89" s="16">
        <f>'[3]20'!M91</f>
        <v>0</v>
      </c>
      <c r="M89" s="16">
        <f>'[3]20'!N91</f>
        <v>213</v>
      </c>
      <c r="N89" s="16">
        <f>'[3]20'!O91</f>
        <v>0</v>
      </c>
      <c r="O89" s="17">
        <f t="shared" si="60"/>
        <v>533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213</v>
      </c>
      <c r="V89" s="16">
        <f t="shared" si="32"/>
        <v>0</v>
      </c>
      <c r="W89" s="17">
        <f t="shared" si="61"/>
        <v>533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213</v>
      </c>
      <c r="AQ89" s="8">
        <f t="shared" si="34"/>
        <v>0</v>
      </c>
      <c r="AR89" s="8">
        <f t="shared" si="50"/>
        <v>469</v>
      </c>
      <c r="AT89" s="8">
        <v>32</v>
      </c>
      <c r="AU89" s="8">
        <v>32</v>
      </c>
      <c r="AW89" s="199">
        <v>32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32</v>
      </c>
      <c r="BD89" s="199">
        <v>32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32</v>
      </c>
      <c r="BL89" s="8">
        <f t="shared" si="53"/>
        <v>32</v>
      </c>
      <c r="BM89" s="8">
        <f t="shared" si="54"/>
        <v>32</v>
      </c>
      <c r="BN89" s="8">
        <f t="shared" si="55"/>
        <v>32</v>
      </c>
      <c r="BO89" s="8">
        <f t="shared" si="56"/>
        <v>32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'[3]20'!B92</f>
        <v>320</v>
      </c>
      <c r="C90" s="16">
        <f>'[3]20'!C92</f>
        <v>0</v>
      </c>
      <c r="D90" s="16">
        <f>'[3]20'!D92</f>
        <v>0</v>
      </c>
      <c r="E90" s="16">
        <f>'[3]20'!E92</f>
        <v>0</v>
      </c>
      <c r="F90" s="16">
        <f>'[3]20'!F92</f>
        <v>960</v>
      </c>
      <c r="G90" s="16">
        <f>'[3]20'!G92</f>
        <v>0</v>
      </c>
      <c r="H90" s="17">
        <f t="shared" si="59"/>
        <v>1280</v>
      </c>
      <c r="I90" s="15">
        <f>'[3]20'!J92</f>
        <v>320</v>
      </c>
      <c r="J90" s="16">
        <f>'[3]20'!K92</f>
        <v>0</v>
      </c>
      <c r="K90" s="16">
        <f>'[3]20'!L92</f>
        <v>0</v>
      </c>
      <c r="L90" s="16">
        <f>'[3]20'!M92</f>
        <v>0</v>
      </c>
      <c r="M90" s="16">
        <f>'[3]20'!N92</f>
        <v>213</v>
      </c>
      <c r="N90" s="16">
        <f>'[3]20'!O92</f>
        <v>0</v>
      </c>
      <c r="O90" s="17">
        <f t="shared" si="60"/>
        <v>533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213</v>
      </c>
      <c r="V90" s="16">
        <f t="shared" si="32"/>
        <v>0</v>
      </c>
      <c r="W90" s="17">
        <f t="shared" si="61"/>
        <v>533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213</v>
      </c>
      <c r="AQ90" s="8">
        <f t="shared" si="34"/>
        <v>0</v>
      </c>
      <c r="AR90" s="8">
        <f t="shared" si="50"/>
        <v>469</v>
      </c>
      <c r="AT90" s="8">
        <v>32</v>
      </c>
      <c r="AU90" s="8">
        <v>32</v>
      </c>
      <c r="AW90" s="199">
        <v>32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32</v>
      </c>
      <c r="BD90" s="199">
        <v>32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32</v>
      </c>
      <c r="BL90" s="8">
        <f t="shared" si="53"/>
        <v>32</v>
      </c>
      <c r="BM90" s="8">
        <f t="shared" si="54"/>
        <v>32</v>
      </c>
      <c r="BN90" s="8">
        <f t="shared" si="55"/>
        <v>32</v>
      </c>
      <c r="BO90" s="8">
        <f t="shared" si="56"/>
        <v>32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'[3]20'!B93</f>
        <v>320</v>
      </c>
      <c r="C91" s="16">
        <f>'[3]20'!C93</f>
        <v>0</v>
      </c>
      <c r="D91" s="16">
        <f>'[3]20'!D93</f>
        <v>0</v>
      </c>
      <c r="E91" s="16">
        <f>'[3]20'!E93</f>
        <v>0</v>
      </c>
      <c r="F91" s="16">
        <f>'[3]20'!F93</f>
        <v>960</v>
      </c>
      <c r="G91" s="16">
        <f>'[3]20'!G93</f>
        <v>0</v>
      </c>
      <c r="H91" s="17">
        <f t="shared" si="59"/>
        <v>1280</v>
      </c>
      <c r="I91" s="15">
        <f>'[3]20'!J93</f>
        <v>320</v>
      </c>
      <c r="J91" s="16">
        <f>'[3]20'!K93</f>
        <v>0</v>
      </c>
      <c r="K91" s="16">
        <f>'[3]20'!L93</f>
        <v>0</v>
      </c>
      <c r="L91" s="16">
        <f>'[3]20'!M93</f>
        <v>0</v>
      </c>
      <c r="M91" s="16">
        <f>'[3]20'!N93</f>
        <v>179</v>
      </c>
      <c r="N91" s="16">
        <f>'[3]20'!O93</f>
        <v>0</v>
      </c>
      <c r="O91" s="17">
        <f t="shared" si="60"/>
        <v>499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179</v>
      </c>
      <c r="V91" s="16">
        <f t="shared" si="32"/>
        <v>0</v>
      </c>
      <c r="W91" s="17">
        <f t="shared" si="61"/>
        <v>499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179</v>
      </c>
      <c r="AQ91" s="8">
        <f t="shared" si="34"/>
        <v>0</v>
      </c>
      <c r="AR91" s="8">
        <f t="shared" si="50"/>
        <v>435</v>
      </c>
      <c r="AT91" s="8">
        <v>32</v>
      </c>
      <c r="AU91" s="8">
        <v>32</v>
      </c>
      <c r="AW91" s="199">
        <v>32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32</v>
      </c>
      <c r="BD91" s="199">
        <v>32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32</v>
      </c>
      <c r="BL91" s="8">
        <f t="shared" si="53"/>
        <v>32</v>
      </c>
      <c r="BM91" s="8">
        <f t="shared" si="54"/>
        <v>32</v>
      </c>
      <c r="BN91" s="8">
        <f t="shared" si="55"/>
        <v>32</v>
      </c>
      <c r="BO91" s="8">
        <f t="shared" si="56"/>
        <v>32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'[3]20'!B94</f>
        <v>320</v>
      </c>
      <c r="C92" s="16">
        <f>'[3]20'!C94</f>
        <v>0</v>
      </c>
      <c r="D92" s="16">
        <f>'[3]20'!D94</f>
        <v>0</v>
      </c>
      <c r="E92" s="16">
        <f>'[3]20'!E94</f>
        <v>0</v>
      </c>
      <c r="F92" s="16">
        <f>'[3]20'!F94</f>
        <v>960</v>
      </c>
      <c r="G92" s="16">
        <f>'[3]20'!G94</f>
        <v>0</v>
      </c>
      <c r="H92" s="17">
        <f t="shared" si="59"/>
        <v>1280</v>
      </c>
      <c r="I92" s="15">
        <f>'[3]20'!J94</f>
        <v>320</v>
      </c>
      <c r="J92" s="16">
        <f>'[3]20'!K94</f>
        <v>0</v>
      </c>
      <c r="K92" s="16">
        <f>'[3]20'!L94</f>
        <v>0</v>
      </c>
      <c r="L92" s="16">
        <f>'[3]20'!M94</f>
        <v>0</v>
      </c>
      <c r="M92" s="16">
        <f>'[3]20'!N94</f>
        <v>183</v>
      </c>
      <c r="N92" s="16">
        <f>'[3]20'!O94</f>
        <v>0</v>
      </c>
      <c r="O92" s="17">
        <f t="shared" si="60"/>
        <v>503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183</v>
      </c>
      <c r="V92" s="16">
        <f t="shared" si="32"/>
        <v>0</v>
      </c>
      <c r="W92" s="17">
        <f t="shared" si="61"/>
        <v>503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183</v>
      </c>
      <c r="AQ92" s="8">
        <f t="shared" si="34"/>
        <v>0</v>
      </c>
      <c r="AR92" s="8">
        <f t="shared" si="50"/>
        <v>439</v>
      </c>
      <c r="AT92" s="8">
        <v>32</v>
      </c>
      <c r="AU92" s="8">
        <v>32</v>
      </c>
      <c r="AW92" s="199">
        <v>32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32</v>
      </c>
      <c r="BD92" s="199">
        <v>32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32</v>
      </c>
      <c r="BL92" s="8">
        <f t="shared" si="53"/>
        <v>32</v>
      </c>
      <c r="BM92" s="8">
        <f t="shared" si="54"/>
        <v>32</v>
      </c>
      <c r="BN92" s="8">
        <f t="shared" si="55"/>
        <v>32</v>
      </c>
      <c r="BO92" s="8">
        <f t="shared" si="56"/>
        <v>32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'[3]20'!B95</f>
        <v>320</v>
      </c>
      <c r="C93" s="16">
        <f>'[3]20'!C95</f>
        <v>0</v>
      </c>
      <c r="D93" s="16">
        <f>'[3]20'!D95</f>
        <v>0</v>
      </c>
      <c r="E93" s="16">
        <f>'[3]20'!E95</f>
        <v>0</v>
      </c>
      <c r="F93" s="16">
        <f>'[3]20'!F95</f>
        <v>960</v>
      </c>
      <c r="G93" s="16">
        <f>'[3]20'!G95</f>
        <v>0</v>
      </c>
      <c r="H93" s="17">
        <f t="shared" si="59"/>
        <v>1280</v>
      </c>
      <c r="I93" s="15">
        <f>'[3]20'!J95</f>
        <v>320</v>
      </c>
      <c r="J93" s="16">
        <f>'[3]20'!K95</f>
        <v>0</v>
      </c>
      <c r="K93" s="16">
        <f>'[3]20'!L95</f>
        <v>0</v>
      </c>
      <c r="L93" s="16">
        <f>'[3]20'!M95</f>
        <v>0</v>
      </c>
      <c r="M93" s="16">
        <f>'[3]20'!N95</f>
        <v>238</v>
      </c>
      <c r="N93" s="16">
        <f>'[3]20'!O95</f>
        <v>0</v>
      </c>
      <c r="O93" s="17">
        <f t="shared" si="60"/>
        <v>558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238</v>
      </c>
      <c r="V93" s="16">
        <f t="shared" si="32"/>
        <v>0</v>
      </c>
      <c r="W93" s="17">
        <f t="shared" si="61"/>
        <v>558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238</v>
      </c>
      <c r="AQ93" s="8">
        <f t="shared" si="34"/>
        <v>0</v>
      </c>
      <c r="AR93" s="8">
        <f t="shared" si="50"/>
        <v>494</v>
      </c>
      <c r="AT93" s="8">
        <v>32</v>
      </c>
      <c r="AU93" s="8">
        <v>32</v>
      </c>
      <c r="AW93" s="199">
        <v>32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32</v>
      </c>
      <c r="BD93" s="199">
        <v>32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32</v>
      </c>
      <c r="BL93" s="8">
        <f t="shared" si="53"/>
        <v>32</v>
      </c>
      <c r="BM93" s="8">
        <f t="shared" si="54"/>
        <v>32</v>
      </c>
      <c r="BN93" s="8">
        <f t="shared" si="55"/>
        <v>32</v>
      </c>
      <c r="BO93" s="8">
        <f t="shared" si="56"/>
        <v>32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'[3]20'!B96</f>
        <v>320</v>
      </c>
      <c r="C94" s="16">
        <f>'[3]20'!C96</f>
        <v>0</v>
      </c>
      <c r="D94" s="16">
        <f>'[3]20'!D96</f>
        <v>0</v>
      </c>
      <c r="E94" s="16">
        <f>'[3]20'!E96</f>
        <v>0</v>
      </c>
      <c r="F94" s="16">
        <f>'[3]20'!F96</f>
        <v>960</v>
      </c>
      <c r="G94" s="16">
        <f>'[3]20'!G96</f>
        <v>0</v>
      </c>
      <c r="H94" s="17">
        <f t="shared" si="59"/>
        <v>1280</v>
      </c>
      <c r="I94" s="15">
        <f>'[3]20'!J96</f>
        <v>320</v>
      </c>
      <c r="J94" s="16">
        <f>'[3]20'!K96</f>
        <v>0</v>
      </c>
      <c r="K94" s="16">
        <f>'[3]20'!L96</f>
        <v>0</v>
      </c>
      <c r="L94" s="16">
        <f>'[3]20'!M96</f>
        <v>0</v>
      </c>
      <c r="M94" s="16">
        <f>'[3]20'!N96</f>
        <v>245.55</v>
      </c>
      <c r="N94" s="16">
        <f>'[3]20'!O96</f>
        <v>0</v>
      </c>
      <c r="O94" s="17">
        <f t="shared" si="60"/>
        <v>565.54999999999995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245.55</v>
      </c>
      <c r="V94" s="16">
        <f t="shared" si="32"/>
        <v>0</v>
      </c>
      <c r="W94" s="17">
        <f t="shared" si="61"/>
        <v>565.54999999999995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245.55</v>
      </c>
      <c r="AQ94" s="8">
        <f t="shared" si="34"/>
        <v>0</v>
      </c>
      <c r="AR94" s="8">
        <f t="shared" si="50"/>
        <v>501.55</v>
      </c>
      <c r="AT94" s="8">
        <v>32</v>
      </c>
      <c r="AU94" s="8">
        <v>32</v>
      </c>
      <c r="AW94" s="199">
        <v>32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32</v>
      </c>
      <c r="BD94" s="199">
        <v>32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32</v>
      </c>
      <c r="BL94" s="8">
        <f t="shared" si="53"/>
        <v>32</v>
      </c>
      <c r="BM94" s="8">
        <f t="shared" si="54"/>
        <v>32</v>
      </c>
      <c r="BN94" s="8">
        <f t="shared" si="55"/>
        <v>32</v>
      </c>
      <c r="BO94" s="8">
        <f t="shared" si="56"/>
        <v>32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'[3]20'!B97</f>
        <v>320</v>
      </c>
      <c r="C95" s="16">
        <f>'[3]20'!C97</f>
        <v>0</v>
      </c>
      <c r="D95" s="16">
        <f>'[3]20'!D97</f>
        <v>0</v>
      </c>
      <c r="E95" s="16">
        <f>'[3]20'!E97</f>
        <v>0</v>
      </c>
      <c r="F95" s="16">
        <f>'[3]20'!F97</f>
        <v>960</v>
      </c>
      <c r="G95" s="16">
        <f>'[3]20'!G97</f>
        <v>0</v>
      </c>
      <c r="H95" s="17">
        <f t="shared" si="59"/>
        <v>1280</v>
      </c>
      <c r="I95" s="15">
        <f>'[3]20'!J97</f>
        <v>320</v>
      </c>
      <c r="J95" s="16">
        <f>'[3]20'!K97</f>
        <v>0</v>
      </c>
      <c r="K95" s="16">
        <f>'[3]20'!L97</f>
        <v>0</v>
      </c>
      <c r="L95" s="16">
        <f>'[3]20'!M97</f>
        <v>0</v>
      </c>
      <c r="M95" s="16">
        <f>'[3]20'!N97</f>
        <v>255.55</v>
      </c>
      <c r="N95" s="16">
        <f>'[3]20'!O97</f>
        <v>0</v>
      </c>
      <c r="O95" s="17">
        <f t="shared" si="60"/>
        <v>575.54999999999995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255.55</v>
      </c>
      <c r="V95" s="16">
        <f t="shared" si="32"/>
        <v>0</v>
      </c>
      <c r="W95" s="17">
        <f t="shared" si="61"/>
        <v>575.54999999999995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255.55</v>
      </c>
      <c r="AQ95" s="8">
        <f t="shared" si="34"/>
        <v>0</v>
      </c>
      <c r="AR95" s="8">
        <f t="shared" si="50"/>
        <v>511.55</v>
      </c>
      <c r="AT95" s="8">
        <v>32</v>
      </c>
      <c r="AU95" s="8">
        <v>32</v>
      </c>
      <c r="AW95" s="199">
        <v>32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32</v>
      </c>
      <c r="BD95" s="199">
        <v>32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32</v>
      </c>
      <c r="BL95" s="8">
        <f t="shared" si="53"/>
        <v>32</v>
      </c>
      <c r="BM95" s="8">
        <f t="shared" si="54"/>
        <v>32</v>
      </c>
      <c r="BN95" s="8">
        <f t="shared" si="55"/>
        <v>32</v>
      </c>
      <c r="BO95" s="8">
        <f t="shared" si="56"/>
        <v>32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'[3]20'!B98</f>
        <v>320</v>
      </c>
      <c r="C96" s="16">
        <f>'[3]20'!C98</f>
        <v>0</v>
      </c>
      <c r="D96" s="16">
        <f>'[3]20'!D98</f>
        <v>0</v>
      </c>
      <c r="E96" s="16">
        <f>'[3]20'!E98</f>
        <v>0</v>
      </c>
      <c r="F96" s="16">
        <f>'[3]20'!F98</f>
        <v>960</v>
      </c>
      <c r="G96" s="16">
        <f>'[3]20'!G98</f>
        <v>0</v>
      </c>
      <c r="H96" s="17">
        <f t="shared" si="59"/>
        <v>1280</v>
      </c>
      <c r="I96" s="15">
        <f>'[3]20'!J98</f>
        <v>320</v>
      </c>
      <c r="J96" s="16">
        <f>'[3]20'!K98</f>
        <v>0</v>
      </c>
      <c r="K96" s="16">
        <f>'[3]20'!L98</f>
        <v>0</v>
      </c>
      <c r="L96" s="16">
        <f>'[3]20'!M98</f>
        <v>0</v>
      </c>
      <c r="M96" s="16">
        <f>'[3]20'!N98</f>
        <v>265.55</v>
      </c>
      <c r="N96" s="16">
        <f>'[3]20'!O98</f>
        <v>0</v>
      </c>
      <c r="O96" s="17">
        <f t="shared" si="60"/>
        <v>585.54999999999995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265.55</v>
      </c>
      <c r="V96" s="16">
        <f t="shared" si="32"/>
        <v>0</v>
      </c>
      <c r="W96" s="17">
        <f t="shared" si="61"/>
        <v>585.54999999999995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265.55</v>
      </c>
      <c r="AQ96" s="8">
        <f t="shared" si="34"/>
        <v>0</v>
      </c>
      <c r="AR96" s="8">
        <f t="shared" si="50"/>
        <v>521.54999999999995</v>
      </c>
      <c r="AT96" s="8">
        <v>32</v>
      </c>
      <c r="AU96" s="8">
        <v>32</v>
      </c>
      <c r="AW96" s="199">
        <v>32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32</v>
      </c>
      <c r="BD96" s="199">
        <v>32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'[3]20'!B99</f>
        <v>320</v>
      </c>
      <c r="C97" s="16">
        <f>'[3]20'!C99</f>
        <v>0</v>
      </c>
      <c r="D97" s="16">
        <f>'[3]20'!D99</f>
        <v>0</v>
      </c>
      <c r="E97" s="16">
        <f>'[3]20'!E99</f>
        <v>0</v>
      </c>
      <c r="F97" s="16">
        <f>'[3]20'!F99</f>
        <v>960</v>
      </c>
      <c r="G97" s="16">
        <f>'[3]20'!G99</f>
        <v>0</v>
      </c>
      <c r="H97" s="17">
        <f t="shared" si="59"/>
        <v>1280</v>
      </c>
      <c r="I97" s="15">
        <f>'[3]20'!J99</f>
        <v>320</v>
      </c>
      <c r="J97" s="16">
        <f>'[3]20'!K99</f>
        <v>0</v>
      </c>
      <c r="K97" s="16">
        <f>'[3]20'!L99</f>
        <v>0</v>
      </c>
      <c r="L97" s="16">
        <f>'[3]20'!M99</f>
        <v>0</v>
      </c>
      <c r="M97" s="16">
        <f>'[3]20'!N99</f>
        <v>270.55</v>
      </c>
      <c r="N97" s="16">
        <f>'[3]20'!O99</f>
        <v>0</v>
      </c>
      <c r="O97" s="17">
        <f t="shared" si="60"/>
        <v>590.54999999999995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270.55</v>
      </c>
      <c r="V97" s="16">
        <f t="shared" si="32"/>
        <v>0</v>
      </c>
      <c r="W97" s="17">
        <f t="shared" si="61"/>
        <v>590.54999999999995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270.55</v>
      </c>
      <c r="AQ97" s="8">
        <f t="shared" si="34"/>
        <v>0</v>
      </c>
      <c r="AR97" s="8">
        <f t="shared" si="50"/>
        <v>526.54999999999995</v>
      </c>
      <c r="AT97" s="8">
        <v>32</v>
      </c>
      <c r="AU97" s="8">
        <v>32</v>
      </c>
      <c r="AW97" s="199">
        <v>32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32</v>
      </c>
      <c r="BD97" s="199">
        <v>32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32</v>
      </c>
      <c r="BL97" s="8">
        <f t="shared" si="53"/>
        <v>32</v>
      </c>
      <c r="BM97" s="8">
        <f t="shared" si="54"/>
        <v>32</v>
      </c>
      <c r="BN97" s="8">
        <f t="shared" si="55"/>
        <v>32</v>
      </c>
      <c r="BO97" s="8">
        <f t="shared" si="56"/>
        <v>32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'[3]20'!B100</f>
        <v>320</v>
      </c>
      <c r="C98" s="16">
        <f>'[3]20'!C100</f>
        <v>0</v>
      </c>
      <c r="D98" s="16">
        <f>'[3]20'!D100</f>
        <v>0</v>
      </c>
      <c r="E98" s="16">
        <f>'[3]20'!E100</f>
        <v>0</v>
      </c>
      <c r="F98" s="16">
        <f>'[3]20'!F100</f>
        <v>960</v>
      </c>
      <c r="G98" s="16">
        <f>'[3]20'!G100</f>
        <v>0</v>
      </c>
      <c r="H98" s="17">
        <f t="shared" si="59"/>
        <v>1280</v>
      </c>
      <c r="I98" s="15">
        <f>'[3]20'!J100</f>
        <v>320</v>
      </c>
      <c r="J98" s="16">
        <f>'[3]20'!K100</f>
        <v>0</v>
      </c>
      <c r="K98" s="16">
        <f>'[3]20'!L100</f>
        <v>0</v>
      </c>
      <c r="L98" s="16">
        <f>'[3]20'!M100</f>
        <v>0</v>
      </c>
      <c r="M98" s="16">
        <f>'[3]20'!N100</f>
        <v>265.55</v>
      </c>
      <c r="N98" s="16">
        <f>'[3]20'!O100</f>
        <v>0</v>
      </c>
      <c r="O98" s="17">
        <f t="shared" si="60"/>
        <v>585.54999999999995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265.55</v>
      </c>
      <c r="V98" s="16">
        <f t="shared" si="32"/>
        <v>0</v>
      </c>
      <c r="W98" s="17">
        <f t="shared" si="61"/>
        <v>585.54999999999995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265.55</v>
      </c>
      <c r="AQ98" s="8">
        <f t="shared" si="34"/>
        <v>0</v>
      </c>
      <c r="AR98" s="8">
        <f t="shared" si="50"/>
        <v>521.54999999999995</v>
      </c>
      <c r="AT98" s="8">
        <v>32</v>
      </c>
      <c r="AU98" s="8">
        <v>32</v>
      </c>
      <c r="AW98" s="199">
        <v>32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32</v>
      </c>
      <c r="BD98" s="199">
        <v>32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22.8</v>
      </c>
      <c r="G99" s="15">
        <f t="shared" si="62"/>
        <v>0</v>
      </c>
      <c r="H99" s="15">
        <f t="shared" si="62"/>
        <v>30.48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4.2827450000000002</v>
      </c>
      <c r="N99" s="15">
        <f t="shared" si="62"/>
        <v>0</v>
      </c>
      <c r="O99" s="15">
        <f t="shared" si="62"/>
        <v>11.962745000000002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4.2827450000000002</v>
      </c>
      <c r="V99" s="15">
        <f t="shared" si="62"/>
        <v>0</v>
      </c>
      <c r="W99" s="15">
        <f t="shared" si="62"/>
        <v>11.962745000000002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5.8542499999999997E-2</v>
      </c>
      <c r="AC99" s="15">
        <f t="shared" si="62"/>
        <v>0</v>
      </c>
      <c r="AD99" s="15">
        <f t="shared" si="62"/>
        <v>0.82654250000000007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5.8542499999999997E-2</v>
      </c>
      <c r="AJ99" s="15">
        <f t="shared" si="62"/>
        <v>0</v>
      </c>
      <c r="AK99" s="15">
        <f t="shared" si="62"/>
        <v>0.82654250000000007</v>
      </c>
      <c r="AL99" s="15">
        <f t="shared" si="62"/>
        <v>6.1440000000000001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4.1656599999999999</v>
      </c>
      <c r="AQ99" s="15">
        <f t="shared" si="62"/>
        <v>0</v>
      </c>
      <c r="AR99" s="15">
        <f t="shared" si="62"/>
        <v>10.309660000000003</v>
      </c>
      <c r="AS99" s="15">
        <f t="shared" si="62"/>
        <v>0</v>
      </c>
      <c r="AT99" s="15">
        <f t="shared" si="62"/>
        <v>0.80179499999999992</v>
      </c>
      <c r="AU99" s="15">
        <f t="shared" si="62"/>
        <v>0.80179499999999992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5.8542499999999997E-2</v>
      </c>
      <c r="BB99" s="15">
        <f t="shared" si="62"/>
        <v>0</v>
      </c>
      <c r="BC99" s="15">
        <f t="shared" si="62"/>
        <v>0.82654250000000007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5.8542499999999997E-2</v>
      </c>
      <c r="BI99" s="15">
        <f t="shared" si="62"/>
        <v>0</v>
      </c>
      <c r="BJ99" s="15">
        <f t="shared" ref="BJ99:BQ99" si="63">SUM(BJ3:BJ98)/4000</f>
        <v>0.82654250000000007</v>
      </c>
      <c r="BK99" s="15"/>
      <c r="BL99" s="15">
        <f t="shared" si="63"/>
        <v>0.80179499999999992</v>
      </c>
      <c r="BM99" s="15">
        <f t="shared" si="63"/>
        <v>0.80179499999999992</v>
      </c>
      <c r="BN99" s="15">
        <f t="shared" si="63"/>
        <v>0.82654250000000007</v>
      </c>
      <c r="BO99" s="15">
        <f t="shared" si="63"/>
        <v>0.82654250000000007</v>
      </c>
      <c r="BP99" s="15">
        <f t="shared" si="63"/>
        <v>-2.4747500000000002E-2</v>
      </c>
      <c r="BQ99" s="15">
        <f t="shared" si="63"/>
        <v>-2.4747500000000002E-2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44671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44671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62</v>
      </c>
      <c r="C3">
        <f>PPCL!C3</f>
        <v>0</v>
      </c>
      <c r="D3">
        <f>PPCL!M3</f>
        <v>62</v>
      </c>
      <c r="E3">
        <f>PPCL!N3</f>
        <v>0</v>
      </c>
      <c r="F3">
        <f>B3+C3</f>
        <v>62</v>
      </c>
      <c r="G3">
        <f>D3+E3</f>
        <v>62</v>
      </c>
      <c r="H3" s="154"/>
      <c r="I3">
        <f>BRPL_EOD!AG3+BRPL_EOD!AH3</f>
        <v>17.54</v>
      </c>
      <c r="J3">
        <f>BYPL_EOD!AG3+BYPL_EOD!AH3</f>
        <v>9.9600000000000009</v>
      </c>
      <c r="K3">
        <f>MES_EOD!AG3+MES_EOD!AH3</f>
        <v>3.76</v>
      </c>
      <c r="L3">
        <f>NDMC_EOD!AG3+NDMC_EOD!AH3</f>
        <v>18.79</v>
      </c>
      <c r="M3">
        <f>TPDDL_EOD!AG3+TPDDL_EOD!AH3</f>
        <v>11.95</v>
      </c>
      <c r="N3">
        <f t="shared" ref="N3:N66" si="0">SUM(I3:M3)</f>
        <v>62</v>
      </c>
      <c r="O3" s="154">
        <f t="shared" ref="O3:O66" si="1">G3-N3</f>
        <v>0</v>
      </c>
      <c r="P3">
        <v>17.54</v>
      </c>
      <c r="Q3">
        <v>9.9600000000000009</v>
      </c>
      <c r="R3">
        <v>3.76</v>
      </c>
      <c r="S3">
        <v>18.79</v>
      </c>
      <c r="T3">
        <v>11.95</v>
      </c>
      <c r="U3" s="156">
        <f t="shared" ref="U3:U66" si="2">SUM(P3:T3)</f>
        <v>62</v>
      </c>
      <c r="V3" s="154">
        <f t="shared" ref="V3:V66" si="3">G3-U3</f>
        <v>0</v>
      </c>
    </row>
    <row r="4" spans="1:22">
      <c r="A4" t="s">
        <v>46</v>
      </c>
      <c r="B4">
        <f>PPCL!B4</f>
        <v>62</v>
      </c>
      <c r="C4">
        <f>PPCL!C4</f>
        <v>0</v>
      </c>
      <c r="D4">
        <f>PPCL!M4</f>
        <v>62</v>
      </c>
      <c r="E4">
        <f>PPCL!N4</f>
        <v>0</v>
      </c>
      <c r="F4">
        <f t="shared" ref="F4:F67" si="4">B4+C4</f>
        <v>62</v>
      </c>
      <c r="G4">
        <f t="shared" ref="G4:G67" si="5">D4+E4</f>
        <v>62</v>
      </c>
      <c r="H4" s="154"/>
      <c r="I4">
        <f>BRPL_EOD!AG4+BRPL_EOD!AH4</f>
        <v>17.54</v>
      </c>
      <c r="J4">
        <f>BYPL_EOD!AG4+BYPL_EOD!AH4</f>
        <v>9.9600000000000009</v>
      </c>
      <c r="K4">
        <f>MES_EOD!AG4+MES_EOD!AH4</f>
        <v>3.76</v>
      </c>
      <c r="L4">
        <f>NDMC_EOD!AG4+NDMC_EOD!AH4</f>
        <v>18.79</v>
      </c>
      <c r="M4">
        <f>TPDDL_EOD!AG4+TPDDL_EOD!AH4</f>
        <v>11.95</v>
      </c>
      <c r="N4">
        <f t="shared" si="0"/>
        <v>62</v>
      </c>
      <c r="O4" s="154">
        <f t="shared" si="1"/>
        <v>0</v>
      </c>
      <c r="P4">
        <v>17.54</v>
      </c>
      <c r="Q4">
        <v>9.9600000000000009</v>
      </c>
      <c r="R4">
        <v>3.76</v>
      </c>
      <c r="S4">
        <v>18.79</v>
      </c>
      <c r="T4">
        <v>11.95</v>
      </c>
      <c r="U4" s="156">
        <f t="shared" si="2"/>
        <v>62</v>
      </c>
      <c r="V4" s="154">
        <f t="shared" si="3"/>
        <v>0</v>
      </c>
    </row>
    <row r="5" spans="1:22">
      <c r="A5" t="s">
        <v>47</v>
      </c>
      <c r="B5">
        <f>PPCL!B5</f>
        <v>62</v>
      </c>
      <c r="C5">
        <f>PPCL!C5</f>
        <v>0</v>
      </c>
      <c r="D5">
        <f>PPCL!M5</f>
        <v>62</v>
      </c>
      <c r="E5">
        <f>PPCL!N5</f>
        <v>0</v>
      </c>
      <c r="F5">
        <f t="shared" si="4"/>
        <v>62</v>
      </c>
      <c r="G5">
        <f t="shared" si="5"/>
        <v>62</v>
      </c>
      <c r="H5" s="154"/>
      <c r="I5">
        <f>BRPL_EOD!AG5+BRPL_EOD!AH5</f>
        <v>17.54</v>
      </c>
      <c r="J5">
        <f>BYPL_EOD!AG5+BYPL_EOD!AH5</f>
        <v>9.9600000000000009</v>
      </c>
      <c r="K5">
        <f>MES_EOD!AG5+MES_EOD!AH5</f>
        <v>3.76</v>
      </c>
      <c r="L5">
        <f>NDMC_EOD!AG5+NDMC_EOD!AH5</f>
        <v>18.79</v>
      </c>
      <c r="M5">
        <f>TPDDL_EOD!AG5+TPDDL_EOD!AH5</f>
        <v>11.95</v>
      </c>
      <c r="N5">
        <f t="shared" si="0"/>
        <v>62</v>
      </c>
      <c r="O5" s="154">
        <f t="shared" si="1"/>
        <v>0</v>
      </c>
      <c r="P5">
        <v>17.54</v>
      </c>
      <c r="Q5">
        <v>9.9600000000000009</v>
      </c>
      <c r="R5">
        <v>3.76</v>
      </c>
      <c r="S5">
        <v>18.79</v>
      </c>
      <c r="T5">
        <v>11.95</v>
      </c>
      <c r="U5" s="156">
        <f t="shared" si="2"/>
        <v>62</v>
      </c>
      <c r="V5" s="154">
        <f t="shared" si="3"/>
        <v>0</v>
      </c>
    </row>
    <row r="6" spans="1:22">
      <c r="A6" t="s">
        <v>48</v>
      </c>
      <c r="B6">
        <f>PPCL!B6</f>
        <v>62</v>
      </c>
      <c r="C6">
        <f>PPCL!C6</f>
        <v>0</v>
      </c>
      <c r="D6">
        <f>PPCL!M6</f>
        <v>62</v>
      </c>
      <c r="E6">
        <f>PPCL!N6</f>
        <v>0</v>
      </c>
      <c r="F6">
        <f t="shared" si="4"/>
        <v>62</v>
      </c>
      <c r="G6">
        <f t="shared" si="5"/>
        <v>62</v>
      </c>
      <c r="H6" s="154"/>
      <c r="I6">
        <f>BRPL_EOD!AG6+BRPL_EOD!AH6</f>
        <v>17.54</v>
      </c>
      <c r="J6">
        <f>BYPL_EOD!AG6+BYPL_EOD!AH6</f>
        <v>9.9600000000000009</v>
      </c>
      <c r="K6">
        <f>MES_EOD!AG6+MES_EOD!AH6</f>
        <v>3.76</v>
      </c>
      <c r="L6">
        <f>NDMC_EOD!AG6+NDMC_EOD!AH6</f>
        <v>18.79</v>
      </c>
      <c r="M6">
        <f>TPDDL_EOD!AG6+TPDDL_EOD!AH6</f>
        <v>11.95</v>
      </c>
      <c r="N6">
        <f t="shared" si="0"/>
        <v>62</v>
      </c>
      <c r="O6" s="154">
        <f t="shared" si="1"/>
        <v>0</v>
      </c>
      <c r="P6">
        <v>17.54</v>
      </c>
      <c r="Q6">
        <v>9.9600000000000009</v>
      </c>
      <c r="R6">
        <v>3.76</v>
      </c>
      <c r="S6">
        <v>18.79</v>
      </c>
      <c r="T6">
        <v>11.95</v>
      </c>
      <c r="U6" s="156">
        <f t="shared" si="2"/>
        <v>62</v>
      </c>
      <c r="V6" s="154">
        <f t="shared" si="3"/>
        <v>0</v>
      </c>
    </row>
    <row r="7" spans="1:22">
      <c r="A7" t="s">
        <v>49</v>
      </c>
      <c r="B7">
        <f>PPCL!B7</f>
        <v>62</v>
      </c>
      <c r="C7">
        <f>PPCL!C7</f>
        <v>0</v>
      </c>
      <c r="D7">
        <f>PPCL!M7</f>
        <v>62</v>
      </c>
      <c r="E7">
        <f>PPCL!N7</f>
        <v>0</v>
      </c>
      <c r="F7">
        <f t="shared" si="4"/>
        <v>62</v>
      </c>
      <c r="G7">
        <f t="shared" si="5"/>
        <v>62</v>
      </c>
      <c r="H7" s="154"/>
      <c r="I7">
        <f>BRPL_EOD!AG7+BRPL_EOD!AH7</f>
        <v>17.54</v>
      </c>
      <c r="J7">
        <f>BYPL_EOD!AG7+BYPL_EOD!AH7</f>
        <v>9.9600000000000009</v>
      </c>
      <c r="K7">
        <f>MES_EOD!AG7+MES_EOD!AH7</f>
        <v>3.76</v>
      </c>
      <c r="L7">
        <f>NDMC_EOD!AG7+NDMC_EOD!AH7</f>
        <v>18.79</v>
      </c>
      <c r="M7">
        <f>TPDDL_EOD!AG7+TPDDL_EOD!AH7</f>
        <v>11.95</v>
      </c>
      <c r="N7">
        <f t="shared" si="0"/>
        <v>62</v>
      </c>
      <c r="O7" s="154">
        <f t="shared" si="1"/>
        <v>0</v>
      </c>
      <c r="P7">
        <v>17.54</v>
      </c>
      <c r="Q7">
        <v>9.9600000000000009</v>
      </c>
      <c r="R7">
        <v>3.76</v>
      </c>
      <c r="S7">
        <v>18.79</v>
      </c>
      <c r="T7">
        <v>11.95</v>
      </c>
      <c r="U7" s="156">
        <f t="shared" si="2"/>
        <v>62</v>
      </c>
      <c r="V7" s="154">
        <f t="shared" si="3"/>
        <v>0</v>
      </c>
    </row>
    <row r="8" spans="1:22">
      <c r="A8" t="s">
        <v>50</v>
      </c>
      <c r="B8">
        <f>PPCL!B8</f>
        <v>62</v>
      </c>
      <c r="C8">
        <f>PPCL!C8</f>
        <v>0</v>
      </c>
      <c r="D8">
        <f>PPCL!M8</f>
        <v>62</v>
      </c>
      <c r="E8">
        <f>PPCL!N8</f>
        <v>0</v>
      </c>
      <c r="F8">
        <f t="shared" si="4"/>
        <v>62</v>
      </c>
      <c r="G8">
        <f t="shared" si="5"/>
        <v>62</v>
      </c>
      <c r="H8" s="154"/>
      <c r="I8">
        <f>BRPL_EOD!AG8+BRPL_EOD!AH8</f>
        <v>17.54</v>
      </c>
      <c r="J8">
        <f>BYPL_EOD!AG8+BYPL_EOD!AH8</f>
        <v>9.9600000000000009</v>
      </c>
      <c r="K8">
        <f>MES_EOD!AG8+MES_EOD!AH8</f>
        <v>3.76</v>
      </c>
      <c r="L8">
        <f>NDMC_EOD!AG8+NDMC_EOD!AH8</f>
        <v>18.79</v>
      </c>
      <c r="M8">
        <f>TPDDL_EOD!AG8+TPDDL_EOD!AH8</f>
        <v>11.95</v>
      </c>
      <c r="N8">
        <f t="shared" si="0"/>
        <v>62</v>
      </c>
      <c r="O8" s="154">
        <f t="shared" si="1"/>
        <v>0</v>
      </c>
      <c r="P8">
        <v>17.54</v>
      </c>
      <c r="Q8">
        <v>9.9600000000000009</v>
      </c>
      <c r="R8">
        <v>3.76</v>
      </c>
      <c r="S8">
        <v>18.79</v>
      </c>
      <c r="T8">
        <v>11.95</v>
      </c>
      <c r="U8" s="156">
        <f t="shared" si="2"/>
        <v>62</v>
      </c>
      <c r="V8" s="154">
        <f t="shared" si="3"/>
        <v>0</v>
      </c>
    </row>
    <row r="9" spans="1:22">
      <c r="A9" t="s">
        <v>51</v>
      </c>
      <c r="B9">
        <f>PPCL!B9</f>
        <v>62</v>
      </c>
      <c r="C9">
        <f>PPCL!C9</f>
        <v>0</v>
      </c>
      <c r="D9">
        <f>PPCL!M9</f>
        <v>62</v>
      </c>
      <c r="E9">
        <f>PPCL!N9</f>
        <v>0</v>
      </c>
      <c r="F9">
        <f t="shared" si="4"/>
        <v>62</v>
      </c>
      <c r="G9">
        <f t="shared" si="5"/>
        <v>62</v>
      </c>
      <c r="H9" s="154"/>
      <c r="I9">
        <f>BRPL_EOD!AG9+BRPL_EOD!AH9</f>
        <v>17.54</v>
      </c>
      <c r="J9">
        <f>BYPL_EOD!AG9+BYPL_EOD!AH9</f>
        <v>9.9600000000000009</v>
      </c>
      <c r="K9">
        <f>MES_EOD!AG9+MES_EOD!AH9</f>
        <v>3.76</v>
      </c>
      <c r="L9">
        <f>NDMC_EOD!AG9+NDMC_EOD!AH9</f>
        <v>18.79</v>
      </c>
      <c r="M9">
        <f>TPDDL_EOD!AG9+TPDDL_EOD!AH9</f>
        <v>11.95</v>
      </c>
      <c r="N9">
        <f t="shared" si="0"/>
        <v>62</v>
      </c>
      <c r="O9" s="154">
        <f t="shared" si="1"/>
        <v>0</v>
      </c>
      <c r="P9">
        <v>17.54</v>
      </c>
      <c r="Q9">
        <v>9.9600000000000009</v>
      </c>
      <c r="R9">
        <v>3.76</v>
      </c>
      <c r="S9">
        <v>18.79</v>
      </c>
      <c r="T9">
        <v>11.95</v>
      </c>
      <c r="U9" s="156">
        <f t="shared" si="2"/>
        <v>62</v>
      </c>
      <c r="V9" s="154">
        <f t="shared" si="3"/>
        <v>0</v>
      </c>
    </row>
    <row r="10" spans="1:22">
      <c r="A10" t="s">
        <v>52</v>
      </c>
      <c r="B10">
        <f>PPCL!B10</f>
        <v>62</v>
      </c>
      <c r="C10">
        <f>PPCL!C10</f>
        <v>0</v>
      </c>
      <c r="D10">
        <f>PPCL!M10</f>
        <v>62</v>
      </c>
      <c r="E10">
        <f>PPCL!N10</f>
        <v>0</v>
      </c>
      <c r="F10">
        <f t="shared" si="4"/>
        <v>62</v>
      </c>
      <c r="G10">
        <f t="shared" si="5"/>
        <v>62</v>
      </c>
      <c r="H10" s="154"/>
      <c r="I10">
        <f>BRPL_EOD!AG10+BRPL_EOD!AH10</f>
        <v>17.54</v>
      </c>
      <c r="J10">
        <f>BYPL_EOD!AG10+BYPL_EOD!AH10</f>
        <v>9.9600000000000009</v>
      </c>
      <c r="K10">
        <f>MES_EOD!AG10+MES_EOD!AH10</f>
        <v>3.76</v>
      </c>
      <c r="L10">
        <f>NDMC_EOD!AG10+NDMC_EOD!AH10</f>
        <v>18.79</v>
      </c>
      <c r="M10">
        <f>TPDDL_EOD!AG10+TPDDL_EOD!AH10</f>
        <v>11.95</v>
      </c>
      <c r="N10">
        <f t="shared" si="0"/>
        <v>62</v>
      </c>
      <c r="O10" s="154">
        <f t="shared" si="1"/>
        <v>0</v>
      </c>
      <c r="P10">
        <v>17.54</v>
      </c>
      <c r="Q10">
        <v>9.9600000000000009</v>
      </c>
      <c r="R10">
        <v>3.76</v>
      </c>
      <c r="S10">
        <v>18.79</v>
      </c>
      <c r="T10">
        <v>11.95</v>
      </c>
      <c r="U10" s="156">
        <f t="shared" si="2"/>
        <v>62</v>
      </c>
      <c r="V10" s="154">
        <f t="shared" si="3"/>
        <v>0</v>
      </c>
    </row>
    <row r="11" spans="1:22">
      <c r="A11" t="s">
        <v>53</v>
      </c>
      <c r="B11">
        <f>PPCL!B11</f>
        <v>62</v>
      </c>
      <c r="C11">
        <f>PPCL!C11</f>
        <v>0</v>
      </c>
      <c r="D11">
        <f>PPCL!M11</f>
        <v>62</v>
      </c>
      <c r="E11">
        <f>PPCL!N11</f>
        <v>0</v>
      </c>
      <c r="F11">
        <f t="shared" si="4"/>
        <v>62</v>
      </c>
      <c r="G11">
        <f t="shared" si="5"/>
        <v>62</v>
      </c>
      <c r="H11" s="154"/>
      <c r="I11">
        <f>BRPL_EOD!AG11+BRPL_EOD!AH11</f>
        <v>17.54</v>
      </c>
      <c r="J11">
        <f>BYPL_EOD!AG11+BYPL_EOD!AH11</f>
        <v>9.9600000000000009</v>
      </c>
      <c r="K11">
        <f>MES_EOD!AG11+MES_EOD!AH11</f>
        <v>3.76</v>
      </c>
      <c r="L11">
        <f>NDMC_EOD!AG11+NDMC_EOD!AH11</f>
        <v>18.79</v>
      </c>
      <c r="M11">
        <f>TPDDL_EOD!AG11+TPDDL_EOD!AH11</f>
        <v>11.95</v>
      </c>
      <c r="N11">
        <f t="shared" si="0"/>
        <v>62</v>
      </c>
      <c r="O11" s="154">
        <f t="shared" si="1"/>
        <v>0</v>
      </c>
      <c r="P11">
        <v>17.54</v>
      </c>
      <c r="Q11">
        <v>9.9600000000000009</v>
      </c>
      <c r="R11">
        <v>3.76</v>
      </c>
      <c r="S11">
        <v>18.79</v>
      </c>
      <c r="T11">
        <v>11.95</v>
      </c>
      <c r="U11" s="156">
        <f t="shared" si="2"/>
        <v>62</v>
      </c>
      <c r="V11" s="154">
        <f t="shared" si="3"/>
        <v>0</v>
      </c>
    </row>
    <row r="12" spans="1:22">
      <c r="A12" t="s">
        <v>54</v>
      </c>
      <c r="B12">
        <f>PPCL!B12</f>
        <v>62</v>
      </c>
      <c r="C12">
        <f>PPCL!C12</f>
        <v>0</v>
      </c>
      <c r="D12">
        <f>PPCL!M12</f>
        <v>62</v>
      </c>
      <c r="E12">
        <f>PPCL!N12</f>
        <v>0</v>
      </c>
      <c r="F12">
        <f t="shared" si="4"/>
        <v>62</v>
      </c>
      <c r="G12">
        <f t="shared" si="5"/>
        <v>62</v>
      </c>
      <c r="H12" s="154"/>
      <c r="I12">
        <f>BRPL_EOD!AG12+BRPL_EOD!AH12</f>
        <v>17.54</v>
      </c>
      <c r="J12">
        <f>BYPL_EOD!AG12+BYPL_EOD!AH12</f>
        <v>9.9600000000000009</v>
      </c>
      <c r="K12">
        <f>MES_EOD!AG12+MES_EOD!AH12</f>
        <v>3.76</v>
      </c>
      <c r="L12">
        <f>NDMC_EOD!AG12+NDMC_EOD!AH12</f>
        <v>18.79</v>
      </c>
      <c r="M12">
        <f>TPDDL_EOD!AG12+TPDDL_EOD!AH12</f>
        <v>11.95</v>
      </c>
      <c r="N12">
        <f t="shared" si="0"/>
        <v>62</v>
      </c>
      <c r="O12" s="154">
        <f t="shared" si="1"/>
        <v>0</v>
      </c>
      <c r="P12">
        <v>17.54</v>
      </c>
      <c r="Q12">
        <v>9.9600000000000009</v>
      </c>
      <c r="R12">
        <v>3.76</v>
      </c>
      <c r="S12">
        <v>18.79</v>
      </c>
      <c r="T12">
        <v>11.95</v>
      </c>
      <c r="U12" s="156">
        <f t="shared" si="2"/>
        <v>62</v>
      </c>
      <c r="V12" s="154">
        <f t="shared" si="3"/>
        <v>0</v>
      </c>
    </row>
    <row r="13" spans="1:22">
      <c r="A13" t="s">
        <v>55</v>
      </c>
      <c r="B13">
        <f>PPCL!B13</f>
        <v>62</v>
      </c>
      <c r="C13">
        <f>PPCL!C13</f>
        <v>0</v>
      </c>
      <c r="D13">
        <f>PPCL!M13</f>
        <v>62</v>
      </c>
      <c r="E13">
        <f>PPCL!N13</f>
        <v>0</v>
      </c>
      <c r="F13">
        <f t="shared" si="4"/>
        <v>62</v>
      </c>
      <c r="G13">
        <f t="shared" si="5"/>
        <v>62</v>
      </c>
      <c r="H13" s="154"/>
      <c r="I13">
        <f>BRPL_EOD!AG13+BRPL_EOD!AH13</f>
        <v>17.54</v>
      </c>
      <c r="J13">
        <f>BYPL_EOD!AG13+BYPL_EOD!AH13</f>
        <v>9.9600000000000009</v>
      </c>
      <c r="K13">
        <f>MES_EOD!AG13+MES_EOD!AH13</f>
        <v>3.76</v>
      </c>
      <c r="L13">
        <f>NDMC_EOD!AG13+NDMC_EOD!AH13</f>
        <v>18.79</v>
      </c>
      <c r="M13">
        <f>TPDDL_EOD!AG13+TPDDL_EOD!AH13</f>
        <v>11.95</v>
      </c>
      <c r="N13">
        <f t="shared" si="0"/>
        <v>62</v>
      </c>
      <c r="O13" s="154">
        <f t="shared" si="1"/>
        <v>0</v>
      </c>
      <c r="P13">
        <v>17.54</v>
      </c>
      <c r="Q13">
        <v>9.9600000000000009</v>
      </c>
      <c r="R13">
        <v>3.76</v>
      </c>
      <c r="S13">
        <v>18.79</v>
      </c>
      <c r="T13">
        <v>11.95</v>
      </c>
      <c r="U13" s="156">
        <f t="shared" si="2"/>
        <v>62</v>
      </c>
      <c r="V13" s="154">
        <f t="shared" si="3"/>
        <v>0</v>
      </c>
    </row>
    <row r="14" spans="1:22">
      <c r="A14" t="s">
        <v>56</v>
      </c>
      <c r="B14">
        <f>PPCL!B14</f>
        <v>62</v>
      </c>
      <c r="C14">
        <f>PPCL!C14</f>
        <v>0</v>
      </c>
      <c r="D14">
        <f>PPCL!M14</f>
        <v>62</v>
      </c>
      <c r="E14">
        <f>PPCL!N14</f>
        <v>0</v>
      </c>
      <c r="F14">
        <f t="shared" si="4"/>
        <v>62</v>
      </c>
      <c r="G14">
        <f t="shared" si="5"/>
        <v>62</v>
      </c>
      <c r="H14" s="154"/>
      <c r="I14">
        <f>BRPL_EOD!AG14+BRPL_EOD!AH14</f>
        <v>17.54</v>
      </c>
      <c r="J14">
        <f>BYPL_EOD!AG14+BYPL_EOD!AH14</f>
        <v>9.9600000000000009</v>
      </c>
      <c r="K14">
        <f>MES_EOD!AG14+MES_EOD!AH14</f>
        <v>3.76</v>
      </c>
      <c r="L14">
        <f>NDMC_EOD!AG14+NDMC_EOD!AH14</f>
        <v>18.79</v>
      </c>
      <c r="M14">
        <f>TPDDL_EOD!AG14+TPDDL_EOD!AH14</f>
        <v>11.95</v>
      </c>
      <c r="N14">
        <f t="shared" si="0"/>
        <v>62</v>
      </c>
      <c r="O14" s="154">
        <f t="shared" si="1"/>
        <v>0</v>
      </c>
      <c r="P14">
        <v>17.54</v>
      </c>
      <c r="Q14">
        <v>9.9600000000000009</v>
      </c>
      <c r="R14">
        <v>3.76</v>
      </c>
      <c r="S14">
        <v>18.79</v>
      </c>
      <c r="T14">
        <v>11.95</v>
      </c>
      <c r="U14" s="156">
        <f t="shared" si="2"/>
        <v>62</v>
      </c>
      <c r="V14" s="154">
        <f t="shared" si="3"/>
        <v>0</v>
      </c>
    </row>
    <row r="15" spans="1:22">
      <c r="A15" t="s">
        <v>57</v>
      </c>
      <c r="B15">
        <f>PPCL!B15</f>
        <v>62</v>
      </c>
      <c r="C15">
        <f>PPCL!C15</f>
        <v>0</v>
      </c>
      <c r="D15">
        <f>PPCL!M15</f>
        <v>62</v>
      </c>
      <c r="E15">
        <f>PPCL!N15</f>
        <v>0</v>
      </c>
      <c r="F15">
        <f t="shared" si="4"/>
        <v>62</v>
      </c>
      <c r="G15">
        <f t="shared" si="5"/>
        <v>62</v>
      </c>
      <c r="H15" s="154"/>
      <c r="I15">
        <f>BRPL_EOD!AG15+BRPL_EOD!AH15</f>
        <v>17.54</v>
      </c>
      <c r="J15">
        <f>BYPL_EOD!AG15+BYPL_EOD!AH15</f>
        <v>9.9600000000000009</v>
      </c>
      <c r="K15">
        <f>MES_EOD!AG15+MES_EOD!AH15</f>
        <v>3.76</v>
      </c>
      <c r="L15">
        <f>NDMC_EOD!AG15+NDMC_EOD!AH15</f>
        <v>18.79</v>
      </c>
      <c r="M15">
        <f>TPDDL_EOD!AG15+TPDDL_EOD!AH15</f>
        <v>11.95</v>
      </c>
      <c r="N15">
        <f t="shared" si="0"/>
        <v>62</v>
      </c>
      <c r="O15" s="154">
        <f t="shared" si="1"/>
        <v>0</v>
      </c>
      <c r="P15">
        <v>17.54</v>
      </c>
      <c r="Q15">
        <v>9.9600000000000009</v>
      </c>
      <c r="R15">
        <v>3.76</v>
      </c>
      <c r="S15">
        <v>18.79</v>
      </c>
      <c r="T15">
        <v>11.95</v>
      </c>
      <c r="U15" s="156">
        <f t="shared" si="2"/>
        <v>62</v>
      </c>
      <c r="V15" s="154">
        <f t="shared" si="3"/>
        <v>0</v>
      </c>
    </row>
    <row r="16" spans="1:22">
      <c r="A16" t="s">
        <v>58</v>
      </c>
      <c r="B16">
        <f>PPCL!B16</f>
        <v>62</v>
      </c>
      <c r="C16">
        <f>PPCL!C16</f>
        <v>0</v>
      </c>
      <c r="D16">
        <f>PPCL!M16</f>
        <v>62</v>
      </c>
      <c r="E16">
        <f>PPCL!N16</f>
        <v>0</v>
      </c>
      <c r="F16">
        <f t="shared" si="4"/>
        <v>62</v>
      </c>
      <c r="G16">
        <f t="shared" si="5"/>
        <v>62</v>
      </c>
      <c r="H16" s="154"/>
      <c r="I16">
        <f>BRPL_EOD!AG16+BRPL_EOD!AH16</f>
        <v>17.54</v>
      </c>
      <c r="J16">
        <f>BYPL_EOD!AG16+BYPL_EOD!AH16</f>
        <v>9.9600000000000009</v>
      </c>
      <c r="K16">
        <f>MES_EOD!AG16+MES_EOD!AH16</f>
        <v>3.76</v>
      </c>
      <c r="L16">
        <f>NDMC_EOD!AG16+NDMC_EOD!AH16</f>
        <v>18.79</v>
      </c>
      <c r="M16">
        <f>TPDDL_EOD!AG16+TPDDL_EOD!AH16</f>
        <v>11.95</v>
      </c>
      <c r="N16">
        <f t="shared" si="0"/>
        <v>62</v>
      </c>
      <c r="O16" s="154">
        <f t="shared" si="1"/>
        <v>0</v>
      </c>
      <c r="P16">
        <v>17.54</v>
      </c>
      <c r="Q16">
        <v>9.9600000000000009</v>
      </c>
      <c r="R16">
        <v>3.76</v>
      </c>
      <c r="S16">
        <v>18.79</v>
      </c>
      <c r="T16">
        <v>11.95</v>
      </c>
      <c r="U16" s="156">
        <f t="shared" si="2"/>
        <v>62</v>
      </c>
      <c r="V16" s="154">
        <f t="shared" si="3"/>
        <v>0</v>
      </c>
    </row>
    <row r="17" spans="1:22">
      <c r="A17" t="s">
        <v>59</v>
      </c>
      <c r="B17">
        <f>PPCL!B17</f>
        <v>62</v>
      </c>
      <c r="C17">
        <f>PPCL!C17</f>
        <v>0</v>
      </c>
      <c r="D17">
        <f>PPCL!M17</f>
        <v>62</v>
      </c>
      <c r="E17">
        <f>PPCL!N17</f>
        <v>0</v>
      </c>
      <c r="F17">
        <f t="shared" si="4"/>
        <v>62</v>
      </c>
      <c r="G17">
        <f t="shared" si="5"/>
        <v>62</v>
      </c>
      <c r="H17" s="154"/>
      <c r="I17">
        <f>BRPL_EOD!AG17+BRPL_EOD!AH17</f>
        <v>17.54</v>
      </c>
      <c r="J17">
        <f>BYPL_EOD!AG17+BYPL_EOD!AH17</f>
        <v>9.9600000000000009</v>
      </c>
      <c r="K17">
        <f>MES_EOD!AG17+MES_EOD!AH17</f>
        <v>3.76</v>
      </c>
      <c r="L17">
        <f>NDMC_EOD!AG17+NDMC_EOD!AH17</f>
        <v>18.79</v>
      </c>
      <c r="M17">
        <f>TPDDL_EOD!AG17+TPDDL_EOD!AH17</f>
        <v>11.95</v>
      </c>
      <c r="N17">
        <f t="shared" si="0"/>
        <v>62</v>
      </c>
      <c r="O17" s="154">
        <f t="shared" si="1"/>
        <v>0</v>
      </c>
      <c r="P17">
        <v>17.54</v>
      </c>
      <c r="Q17">
        <v>9.9600000000000009</v>
      </c>
      <c r="R17">
        <v>3.76</v>
      </c>
      <c r="S17">
        <v>18.79</v>
      </c>
      <c r="T17">
        <v>11.95</v>
      </c>
      <c r="U17" s="156">
        <f t="shared" si="2"/>
        <v>62</v>
      </c>
      <c r="V17" s="154">
        <f t="shared" si="3"/>
        <v>0</v>
      </c>
    </row>
    <row r="18" spans="1:22">
      <c r="A18" t="s">
        <v>60</v>
      </c>
      <c r="B18">
        <f>PPCL!B18</f>
        <v>62</v>
      </c>
      <c r="C18">
        <f>PPCL!C18</f>
        <v>0</v>
      </c>
      <c r="D18">
        <f>PPCL!M18</f>
        <v>62</v>
      </c>
      <c r="E18">
        <f>PPCL!N18</f>
        <v>0</v>
      </c>
      <c r="F18">
        <f t="shared" si="4"/>
        <v>62</v>
      </c>
      <c r="G18">
        <f t="shared" si="5"/>
        <v>62</v>
      </c>
      <c r="H18" s="154"/>
      <c r="I18">
        <f>BRPL_EOD!AG18+BRPL_EOD!AH18</f>
        <v>17.54</v>
      </c>
      <c r="J18">
        <f>BYPL_EOD!AG18+BYPL_EOD!AH18</f>
        <v>9.9600000000000009</v>
      </c>
      <c r="K18">
        <f>MES_EOD!AG18+MES_EOD!AH18</f>
        <v>3.76</v>
      </c>
      <c r="L18">
        <f>NDMC_EOD!AG18+NDMC_EOD!AH18</f>
        <v>18.79</v>
      </c>
      <c r="M18">
        <f>TPDDL_EOD!AG18+TPDDL_EOD!AH18</f>
        <v>11.95</v>
      </c>
      <c r="N18">
        <f t="shared" si="0"/>
        <v>62</v>
      </c>
      <c r="O18" s="154">
        <f t="shared" si="1"/>
        <v>0</v>
      </c>
      <c r="P18">
        <v>17.54</v>
      </c>
      <c r="Q18">
        <v>9.9600000000000009</v>
      </c>
      <c r="R18">
        <v>3.76</v>
      </c>
      <c r="S18">
        <v>18.79</v>
      </c>
      <c r="T18">
        <v>11.95</v>
      </c>
      <c r="U18" s="156">
        <f t="shared" si="2"/>
        <v>62</v>
      </c>
      <c r="V18" s="154">
        <f t="shared" si="3"/>
        <v>0</v>
      </c>
    </row>
    <row r="19" spans="1:22">
      <c r="A19" t="s">
        <v>61</v>
      </c>
      <c r="B19">
        <f>PPCL!B19</f>
        <v>62</v>
      </c>
      <c r="C19">
        <f>PPCL!C19</f>
        <v>0</v>
      </c>
      <c r="D19">
        <f>PPCL!M19</f>
        <v>62</v>
      </c>
      <c r="E19">
        <f>PPCL!N19</f>
        <v>0</v>
      </c>
      <c r="F19">
        <f t="shared" si="4"/>
        <v>62</v>
      </c>
      <c r="G19">
        <f t="shared" si="5"/>
        <v>62</v>
      </c>
      <c r="H19" s="154"/>
      <c r="I19">
        <f>BRPL_EOD!AG19+BRPL_EOD!AH19</f>
        <v>17.54</v>
      </c>
      <c r="J19">
        <f>BYPL_EOD!AG19+BYPL_EOD!AH19</f>
        <v>9.9600000000000009</v>
      </c>
      <c r="K19">
        <f>MES_EOD!AG19+MES_EOD!AH19</f>
        <v>3.76</v>
      </c>
      <c r="L19">
        <f>NDMC_EOD!AG19+NDMC_EOD!AH19</f>
        <v>18.79</v>
      </c>
      <c r="M19">
        <f>TPDDL_EOD!AG19+TPDDL_EOD!AH19</f>
        <v>11.95</v>
      </c>
      <c r="N19">
        <f t="shared" si="0"/>
        <v>62</v>
      </c>
      <c r="O19" s="154">
        <f t="shared" si="1"/>
        <v>0</v>
      </c>
      <c r="P19">
        <v>17.54</v>
      </c>
      <c r="Q19">
        <v>9.9600000000000009</v>
      </c>
      <c r="R19">
        <v>3.76</v>
      </c>
      <c r="S19">
        <v>18.79</v>
      </c>
      <c r="T19">
        <v>11.95</v>
      </c>
      <c r="U19" s="156">
        <f t="shared" si="2"/>
        <v>62</v>
      </c>
      <c r="V19" s="154">
        <f t="shared" si="3"/>
        <v>0</v>
      </c>
    </row>
    <row r="20" spans="1:22">
      <c r="A20" t="s">
        <v>62</v>
      </c>
      <c r="B20">
        <f>PPCL!B20</f>
        <v>62</v>
      </c>
      <c r="C20">
        <f>PPCL!C20</f>
        <v>0</v>
      </c>
      <c r="D20">
        <f>PPCL!M20</f>
        <v>62</v>
      </c>
      <c r="E20">
        <f>PPCL!N20</f>
        <v>0</v>
      </c>
      <c r="F20">
        <f t="shared" si="4"/>
        <v>62</v>
      </c>
      <c r="G20">
        <f t="shared" si="5"/>
        <v>62</v>
      </c>
      <c r="H20" s="154"/>
      <c r="I20">
        <f>BRPL_EOD!AG20+BRPL_EOD!AH20</f>
        <v>17.54</v>
      </c>
      <c r="J20">
        <f>BYPL_EOD!AG20+BYPL_EOD!AH20</f>
        <v>9.9600000000000009</v>
      </c>
      <c r="K20">
        <f>MES_EOD!AG20+MES_EOD!AH20</f>
        <v>3.76</v>
      </c>
      <c r="L20">
        <f>NDMC_EOD!AG20+NDMC_EOD!AH20</f>
        <v>18.79</v>
      </c>
      <c r="M20">
        <f>TPDDL_EOD!AG20+TPDDL_EOD!AH20</f>
        <v>11.95</v>
      </c>
      <c r="N20">
        <f t="shared" si="0"/>
        <v>62</v>
      </c>
      <c r="O20" s="154">
        <f t="shared" si="1"/>
        <v>0</v>
      </c>
      <c r="P20">
        <v>17.54</v>
      </c>
      <c r="Q20">
        <v>9.9600000000000009</v>
      </c>
      <c r="R20">
        <v>3.76</v>
      </c>
      <c r="S20">
        <v>18.79</v>
      </c>
      <c r="T20">
        <v>11.95</v>
      </c>
      <c r="U20" s="156">
        <f t="shared" si="2"/>
        <v>62</v>
      </c>
      <c r="V20" s="154">
        <f t="shared" si="3"/>
        <v>0</v>
      </c>
    </row>
    <row r="21" spans="1:22">
      <c r="A21" t="s">
        <v>63</v>
      </c>
      <c r="B21">
        <f>PPCL!B21</f>
        <v>62</v>
      </c>
      <c r="C21">
        <f>PPCL!C21</f>
        <v>0</v>
      </c>
      <c r="D21">
        <f>PPCL!M21</f>
        <v>62</v>
      </c>
      <c r="E21">
        <f>PPCL!N21</f>
        <v>0</v>
      </c>
      <c r="F21">
        <f t="shared" si="4"/>
        <v>62</v>
      </c>
      <c r="G21">
        <f t="shared" si="5"/>
        <v>62</v>
      </c>
      <c r="H21" s="154"/>
      <c r="I21">
        <f>BRPL_EOD!AG21+BRPL_EOD!AH21</f>
        <v>17.54</v>
      </c>
      <c r="J21">
        <f>BYPL_EOD!AG21+BYPL_EOD!AH21</f>
        <v>9.9600000000000009</v>
      </c>
      <c r="K21">
        <f>MES_EOD!AG21+MES_EOD!AH21</f>
        <v>3.76</v>
      </c>
      <c r="L21">
        <f>NDMC_EOD!AG21+NDMC_EOD!AH21</f>
        <v>18.79</v>
      </c>
      <c r="M21">
        <f>TPDDL_EOD!AG21+TPDDL_EOD!AH21</f>
        <v>11.95</v>
      </c>
      <c r="N21">
        <f t="shared" si="0"/>
        <v>62</v>
      </c>
      <c r="O21" s="154">
        <f t="shared" si="1"/>
        <v>0</v>
      </c>
      <c r="P21">
        <v>17.54</v>
      </c>
      <c r="Q21">
        <v>9.9600000000000009</v>
      </c>
      <c r="R21">
        <v>3.76</v>
      </c>
      <c r="S21">
        <v>18.79</v>
      </c>
      <c r="T21">
        <v>11.95</v>
      </c>
      <c r="U21" s="156">
        <f t="shared" si="2"/>
        <v>62</v>
      </c>
      <c r="V21" s="154">
        <f t="shared" si="3"/>
        <v>0</v>
      </c>
    </row>
    <row r="22" spans="1:22">
      <c r="A22" t="s">
        <v>64</v>
      </c>
      <c r="B22">
        <f>PPCL!B22</f>
        <v>62</v>
      </c>
      <c r="C22">
        <f>PPCL!C22</f>
        <v>0</v>
      </c>
      <c r="D22">
        <f>PPCL!M22</f>
        <v>62</v>
      </c>
      <c r="E22">
        <f>PPCL!N22</f>
        <v>0</v>
      </c>
      <c r="F22">
        <f t="shared" si="4"/>
        <v>62</v>
      </c>
      <c r="G22">
        <f t="shared" si="5"/>
        <v>62</v>
      </c>
      <c r="H22" s="154"/>
      <c r="I22">
        <f>BRPL_EOD!AG22+BRPL_EOD!AH22</f>
        <v>17.54</v>
      </c>
      <c r="J22">
        <f>BYPL_EOD!AG22+BYPL_EOD!AH22</f>
        <v>9.9600000000000009</v>
      </c>
      <c r="K22">
        <f>MES_EOD!AG22+MES_EOD!AH22</f>
        <v>3.76</v>
      </c>
      <c r="L22">
        <f>NDMC_EOD!AG22+NDMC_EOD!AH22</f>
        <v>18.79</v>
      </c>
      <c r="M22">
        <f>TPDDL_EOD!AG22+TPDDL_EOD!AH22</f>
        <v>11.95</v>
      </c>
      <c r="N22">
        <f t="shared" si="0"/>
        <v>62</v>
      </c>
      <c r="O22" s="154">
        <f t="shared" si="1"/>
        <v>0</v>
      </c>
      <c r="P22">
        <v>17.54</v>
      </c>
      <c r="Q22">
        <v>9.9600000000000009</v>
      </c>
      <c r="R22">
        <v>3.76</v>
      </c>
      <c r="S22">
        <v>18.79</v>
      </c>
      <c r="T22">
        <v>11.95</v>
      </c>
      <c r="U22" s="156">
        <f t="shared" si="2"/>
        <v>62</v>
      </c>
      <c r="V22" s="154">
        <f t="shared" si="3"/>
        <v>0</v>
      </c>
    </row>
    <row r="23" spans="1:22">
      <c r="A23" t="s">
        <v>65</v>
      </c>
      <c r="B23">
        <f>PPCL!B23</f>
        <v>62</v>
      </c>
      <c r="C23">
        <f>PPCL!C23</f>
        <v>0</v>
      </c>
      <c r="D23">
        <f>PPCL!M23</f>
        <v>62</v>
      </c>
      <c r="E23">
        <f>PPCL!N23</f>
        <v>0</v>
      </c>
      <c r="F23">
        <f t="shared" si="4"/>
        <v>62</v>
      </c>
      <c r="G23">
        <f t="shared" si="5"/>
        <v>62</v>
      </c>
      <c r="H23" s="154"/>
      <c r="I23">
        <f>BRPL_EOD!AG23+BRPL_EOD!AH23</f>
        <v>17.54</v>
      </c>
      <c r="J23">
        <f>BYPL_EOD!AG23+BYPL_EOD!AH23</f>
        <v>9.9600000000000009</v>
      </c>
      <c r="K23">
        <f>MES_EOD!AG23+MES_EOD!AH23</f>
        <v>3.76</v>
      </c>
      <c r="L23">
        <f>NDMC_EOD!AG23+NDMC_EOD!AH23</f>
        <v>18.79</v>
      </c>
      <c r="M23">
        <f>TPDDL_EOD!AG23+TPDDL_EOD!AH23</f>
        <v>11.95</v>
      </c>
      <c r="N23">
        <f t="shared" si="0"/>
        <v>62</v>
      </c>
      <c r="O23" s="154">
        <f t="shared" si="1"/>
        <v>0</v>
      </c>
      <c r="P23">
        <v>17.54</v>
      </c>
      <c r="Q23">
        <v>9.9600000000000009</v>
      </c>
      <c r="R23">
        <v>3.76</v>
      </c>
      <c r="S23">
        <v>18.79</v>
      </c>
      <c r="T23">
        <v>11.95</v>
      </c>
      <c r="U23" s="156">
        <f t="shared" si="2"/>
        <v>62</v>
      </c>
      <c r="V23" s="154">
        <f t="shared" si="3"/>
        <v>0</v>
      </c>
    </row>
    <row r="24" spans="1:22">
      <c r="A24" t="s">
        <v>66</v>
      </c>
      <c r="B24">
        <f>PPCL!B24</f>
        <v>62</v>
      </c>
      <c r="C24">
        <f>PPCL!C24</f>
        <v>0</v>
      </c>
      <c r="D24">
        <f>PPCL!M24</f>
        <v>62</v>
      </c>
      <c r="E24">
        <f>PPCL!N24</f>
        <v>0</v>
      </c>
      <c r="F24">
        <f t="shared" si="4"/>
        <v>62</v>
      </c>
      <c r="G24">
        <f t="shared" si="5"/>
        <v>62</v>
      </c>
      <c r="H24" s="154"/>
      <c r="I24">
        <f>BRPL_EOD!AG24+BRPL_EOD!AH24</f>
        <v>17.54</v>
      </c>
      <c r="J24">
        <f>BYPL_EOD!AG24+BYPL_EOD!AH24</f>
        <v>9.9600000000000009</v>
      </c>
      <c r="K24">
        <f>MES_EOD!AG24+MES_EOD!AH24</f>
        <v>3.76</v>
      </c>
      <c r="L24">
        <f>NDMC_EOD!AG24+NDMC_EOD!AH24</f>
        <v>18.79</v>
      </c>
      <c r="M24">
        <f>TPDDL_EOD!AG24+TPDDL_EOD!AH24</f>
        <v>11.95</v>
      </c>
      <c r="N24">
        <f t="shared" si="0"/>
        <v>62</v>
      </c>
      <c r="O24" s="154">
        <f t="shared" si="1"/>
        <v>0</v>
      </c>
      <c r="P24">
        <v>17.54</v>
      </c>
      <c r="Q24">
        <v>9.9600000000000009</v>
      </c>
      <c r="R24">
        <v>3.76</v>
      </c>
      <c r="S24">
        <v>18.79</v>
      </c>
      <c r="T24">
        <v>11.95</v>
      </c>
      <c r="U24" s="156">
        <f t="shared" si="2"/>
        <v>62</v>
      </c>
      <c r="V24" s="154">
        <f t="shared" si="3"/>
        <v>0</v>
      </c>
    </row>
    <row r="25" spans="1:22">
      <c r="A25" t="s">
        <v>67</v>
      </c>
      <c r="B25">
        <f>PPCL!B25</f>
        <v>62</v>
      </c>
      <c r="C25">
        <f>PPCL!C25</f>
        <v>0</v>
      </c>
      <c r="D25">
        <f>PPCL!M25</f>
        <v>62</v>
      </c>
      <c r="E25">
        <f>PPCL!N25</f>
        <v>0</v>
      </c>
      <c r="F25">
        <f t="shared" si="4"/>
        <v>62</v>
      </c>
      <c r="G25">
        <f t="shared" si="5"/>
        <v>62</v>
      </c>
      <c r="H25" s="154"/>
      <c r="I25">
        <f>BRPL_EOD!AG25+BRPL_EOD!AH25</f>
        <v>17.54</v>
      </c>
      <c r="J25">
        <f>BYPL_EOD!AG25+BYPL_EOD!AH25</f>
        <v>9.9600000000000009</v>
      </c>
      <c r="K25">
        <f>MES_EOD!AG25+MES_EOD!AH25</f>
        <v>3.76</v>
      </c>
      <c r="L25">
        <f>NDMC_EOD!AG25+NDMC_EOD!AH25</f>
        <v>18.79</v>
      </c>
      <c r="M25">
        <f>TPDDL_EOD!AG25+TPDDL_EOD!AH25</f>
        <v>11.95</v>
      </c>
      <c r="N25">
        <f t="shared" si="0"/>
        <v>62</v>
      </c>
      <c r="O25" s="154">
        <f t="shared" si="1"/>
        <v>0</v>
      </c>
      <c r="P25">
        <v>17.54</v>
      </c>
      <c r="Q25">
        <v>9.9600000000000009</v>
      </c>
      <c r="R25">
        <v>3.76</v>
      </c>
      <c r="S25">
        <v>18.79</v>
      </c>
      <c r="T25">
        <v>11.95</v>
      </c>
      <c r="U25" s="156">
        <f t="shared" si="2"/>
        <v>62</v>
      </c>
      <c r="V25" s="154">
        <f t="shared" si="3"/>
        <v>0</v>
      </c>
    </row>
    <row r="26" spans="1:22">
      <c r="A26" t="s">
        <v>68</v>
      </c>
      <c r="B26">
        <f>PPCL!B26</f>
        <v>62</v>
      </c>
      <c r="C26">
        <f>PPCL!C26</f>
        <v>0</v>
      </c>
      <c r="D26">
        <f>PPCL!M26</f>
        <v>62</v>
      </c>
      <c r="E26">
        <f>PPCL!N26</f>
        <v>0</v>
      </c>
      <c r="F26">
        <f t="shared" si="4"/>
        <v>62</v>
      </c>
      <c r="G26">
        <f t="shared" si="5"/>
        <v>62</v>
      </c>
      <c r="H26" s="154"/>
      <c r="I26">
        <f>BRPL_EOD!AG26+BRPL_EOD!AH26</f>
        <v>17.54</v>
      </c>
      <c r="J26">
        <f>BYPL_EOD!AG26+BYPL_EOD!AH26</f>
        <v>9.9600000000000009</v>
      </c>
      <c r="K26">
        <f>MES_EOD!AG26+MES_EOD!AH26</f>
        <v>3.76</v>
      </c>
      <c r="L26">
        <f>NDMC_EOD!AG26+NDMC_EOD!AH26</f>
        <v>18.79</v>
      </c>
      <c r="M26">
        <f>TPDDL_EOD!AG26+TPDDL_EOD!AH26</f>
        <v>11.95</v>
      </c>
      <c r="N26">
        <f t="shared" si="0"/>
        <v>62</v>
      </c>
      <c r="O26" s="154">
        <f t="shared" si="1"/>
        <v>0</v>
      </c>
      <c r="P26">
        <v>17.54</v>
      </c>
      <c r="Q26">
        <v>9.9600000000000009</v>
      </c>
      <c r="R26">
        <v>3.76</v>
      </c>
      <c r="S26">
        <v>18.79</v>
      </c>
      <c r="T26">
        <v>11.95</v>
      </c>
      <c r="U26" s="156">
        <f t="shared" si="2"/>
        <v>62</v>
      </c>
      <c r="V26" s="154">
        <f t="shared" si="3"/>
        <v>0</v>
      </c>
    </row>
    <row r="27" spans="1:22">
      <c r="A27" t="s">
        <v>69</v>
      </c>
      <c r="B27">
        <f>PPCL!B27</f>
        <v>62</v>
      </c>
      <c r="C27">
        <f>PPCL!C27</f>
        <v>0</v>
      </c>
      <c r="D27">
        <f>PPCL!M27</f>
        <v>62</v>
      </c>
      <c r="E27">
        <f>PPCL!N27</f>
        <v>0</v>
      </c>
      <c r="F27">
        <f t="shared" si="4"/>
        <v>62</v>
      </c>
      <c r="G27">
        <f t="shared" si="5"/>
        <v>62</v>
      </c>
      <c r="H27" s="154"/>
      <c r="I27">
        <f>BRPL_EOD!AG27+BRPL_EOD!AH27</f>
        <v>17.54</v>
      </c>
      <c r="J27">
        <f>BYPL_EOD!AG27+BYPL_EOD!AH27</f>
        <v>9.9600000000000009</v>
      </c>
      <c r="K27">
        <f>MES_EOD!AG27+MES_EOD!AH27</f>
        <v>3.76</v>
      </c>
      <c r="L27">
        <f>NDMC_EOD!AG27+NDMC_EOD!AH27</f>
        <v>18.79</v>
      </c>
      <c r="M27">
        <f>TPDDL_EOD!AG27+TPDDL_EOD!AH27</f>
        <v>11.95</v>
      </c>
      <c r="N27">
        <f t="shared" si="0"/>
        <v>62</v>
      </c>
      <c r="O27" s="154">
        <f t="shared" si="1"/>
        <v>0</v>
      </c>
      <c r="P27">
        <v>17.54</v>
      </c>
      <c r="Q27">
        <v>9.9600000000000009</v>
      </c>
      <c r="R27">
        <v>3.76</v>
      </c>
      <c r="S27">
        <v>18.79</v>
      </c>
      <c r="T27">
        <v>11.95</v>
      </c>
      <c r="U27" s="156">
        <f t="shared" si="2"/>
        <v>62</v>
      </c>
      <c r="V27" s="154">
        <f t="shared" si="3"/>
        <v>0</v>
      </c>
    </row>
    <row r="28" spans="1:22">
      <c r="A28" t="s">
        <v>70</v>
      </c>
      <c r="B28">
        <f>PPCL!B28</f>
        <v>62</v>
      </c>
      <c r="C28">
        <f>PPCL!C28</f>
        <v>0</v>
      </c>
      <c r="D28">
        <f>PPCL!M28</f>
        <v>62</v>
      </c>
      <c r="E28">
        <f>PPCL!N28</f>
        <v>0</v>
      </c>
      <c r="F28">
        <f t="shared" si="4"/>
        <v>62</v>
      </c>
      <c r="G28">
        <f t="shared" si="5"/>
        <v>62</v>
      </c>
      <c r="H28" s="154"/>
      <c r="I28">
        <f>BRPL_EOD!AG28+BRPL_EOD!AH28</f>
        <v>17.54</v>
      </c>
      <c r="J28">
        <f>BYPL_EOD!AG28+BYPL_EOD!AH28</f>
        <v>9.9600000000000009</v>
      </c>
      <c r="K28">
        <f>MES_EOD!AG28+MES_EOD!AH28</f>
        <v>3.76</v>
      </c>
      <c r="L28">
        <f>NDMC_EOD!AG28+NDMC_EOD!AH28</f>
        <v>18.79</v>
      </c>
      <c r="M28">
        <f>TPDDL_EOD!AG28+TPDDL_EOD!AH28</f>
        <v>11.95</v>
      </c>
      <c r="N28">
        <f t="shared" si="0"/>
        <v>62</v>
      </c>
      <c r="O28" s="154">
        <f t="shared" si="1"/>
        <v>0</v>
      </c>
      <c r="P28">
        <v>17.54</v>
      </c>
      <c r="Q28">
        <v>9.9600000000000009</v>
      </c>
      <c r="R28">
        <v>3.76</v>
      </c>
      <c r="S28">
        <v>18.79</v>
      </c>
      <c r="T28">
        <v>11.95</v>
      </c>
      <c r="U28" s="156">
        <f t="shared" si="2"/>
        <v>62</v>
      </c>
      <c r="V28" s="154">
        <f t="shared" si="3"/>
        <v>0</v>
      </c>
    </row>
    <row r="29" spans="1:22">
      <c r="A29" t="s">
        <v>71</v>
      </c>
      <c r="B29">
        <f>PPCL!B29</f>
        <v>62</v>
      </c>
      <c r="C29">
        <f>PPCL!C29</f>
        <v>0</v>
      </c>
      <c r="D29">
        <f>PPCL!M29</f>
        <v>62</v>
      </c>
      <c r="E29">
        <f>PPCL!N29</f>
        <v>0</v>
      </c>
      <c r="F29">
        <f t="shared" si="4"/>
        <v>62</v>
      </c>
      <c r="G29">
        <f t="shared" si="5"/>
        <v>62</v>
      </c>
      <c r="H29" s="154"/>
      <c r="I29">
        <f>BRPL_EOD!AG29+BRPL_EOD!AH29</f>
        <v>17.54</v>
      </c>
      <c r="J29">
        <f>BYPL_EOD!AG29+BYPL_EOD!AH29</f>
        <v>9.9600000000000009</v>
      </c>
      <c r="K29">
        <f>MES_EOD!AG29+MES_EOD!AH29</f>
        <v>3.76</v>
      </c>
      <c r="L29">
        <f>NDMC_EOD!AG29+NDMC_EOD!AH29</f>
        <v>18.79</v>
      </c>
      <c r="M29">
        <f>TPDDL_EOD!AG29+TPDDL_EOD!AH29</f>
        <v>11.95</v>
      </c>
      <c r="N29">
        <f t="shared" si="0"/>
        <v>62</v>
      </c>
      <c r="O29" s="154">
        <f t="shared" si="1"/>
        <v>0</v>
      </c>
      <c r="P29">
        <v>17.54</v>
      </c>
      <c r="Q29">
        <v>9.9600000000000009</v>
      </c>
      <c r="R29">
        <v>3.76</v>
      </c>
      <c r="S29">
        <v>18.79</v>
      </c>
      <c r="T29">
        <v>11.95</v>
      </c>
      <c r="U29" s="156">
        <f t="shared" si="2"/>
        <v>62</v>
      </c>
      <c r="V29" s="154">
        <f t="shared" si="3"/>
        <v>0</v>
      </c>
    </row>
    <row r="30" spans="1:22">
      <c r="A30" t="s">
        <v>72</v>
      </c>
      <c r="B30">
        <f>PPCL!B30</f>
        <v>62</v>
      </c>
      <c r="C30">
        <f>PPCL!C30</f>
        <v>0</v>
      </c>
      <c r="D30">
        <f>PPCL!M30</f>
        <v>62</v>
      </c>
      <c r="E30">
        <f>PPCL!N30</f>
        <v>0</v>
      </c>
      <c r="F30">
        <f t="shared" si="4"/>
        <v>62</v>
      </c>
      <c r="G30">
        <f t="shared" si="5"/>
        <v>62</v>
      </c>
      <c r="H30" s="154"/>
      <c r="I30">
        <f>BRPL_EOD!AG30+BRPL_EOD!AH30</f>
        <v>17.54</v>
      </c>
      <c r="J30">
        <f>BYPL_EOD!AG30+BYPL_EOD!AH30</f>
        <v>9.9600000000000009</v>
      </c>
      <c r="K30">
        <f>MES_EOD!AG30+MES_EOD!AH30</f>
        <v>3.76</v>
      </c>
      <c r="L30">
        <f>NDMC_EOD!AG30+NDMC_EOD!AH30</f>
        <v>18.79</v>
      </c>
      <c r="M30">
        <f>TPDDL_EOD!AG30+TPDDL_EOD!AH30</f>
        <v>11.95</v>
      </c>
      <c r="N30">
        <f t="shared" si="0"/>
        <v>62</v>
      </c>
      <c r="O30" s="154">
        <f t="shared" si="1"/>
        <v>0</v>
      </c>
      <c r="P30">
        <v>17.54</v>
      </c>
      <c r="Q30">
        <v>9.9600000000000009</v>
      </c>
      <c r="R30">
        <v>3.76</v>
      </c>
      <c r="S30">
        <v>18.79</v>
      </c>
      <c r="T30">
        <v>11.95</v>
      </c>
      <c r="U30" s="156">
        <f t="shared" si="2"/>
        <v>62</v>
      </c>
      <c r="V30" s="154">
        <f t="shared" si="3"/>
        <v>0</v>
      </c>
    </row>
    <row r="31" spans="1:22">
      <c r="A31" t="s">
        <v>73</v>
      </c>
      <c r="B31">
        <f>PPCL!B31</f>
        <v>62</v>
      </c>
      <c r="C31">
        <f>PPCL!C31</f>
        <v>0</v>
      </c>
      <c r="D31">
        <f>PPCL!M31</f>
        <v>62</v>
      </c>
      <c r="E31">
        <f>PPCL!N31</f>
        <v>0</v>
      </c>
      <c r="F31">
        <f t="shared" si="4"/>
        <v>62</v>
      </c>
      <c r="G31">
        <f t="shared" si="5"/>
        <v>62</v>
      </c>
      <c r="H31" s="154"/>
      <c r="I31">
        <f>BRPL_EOD!AG31+BRPL_EOD!AH31</f>
        <v>17.54</v>
      </c>
      <c r="J31">
        <f>BYPL_EOD!AG31+BYPL_EOD!AH31</f>
        <v>9.9600000000000009</v>
      </c>
      <c r="K31">
        <f>MES_EOD!AG31+MES_EOD!AH31</f>
        <v>3.76</v>
      </c>
      <c r="L31">
        <f>NDMC_EOD!AG31+NDMC_EOD!AH31</f>
        <v>18.79</v>
      </c>
      <c r="M31">
        <f>TPDDL_EOD!AG31+TPDDL_EOD!AH31</f>
        <v>11.95</v>
      </c>
      <c r="N31">
        <f t="shared" si="0"/>
        <v>62</v>
      </c>
      <c r="O31" s="154">
        <f t="shared" si="1"/>
        <v>0</v>
      </c>
      <c r="P31">
        <v>17.54</v>
      </c>
      <c r="Q31">
        <v>9.9600000000000009</v>
      </c>
      <c r="R31">
        <v>3.76</v>
      </c>
      <c r="S31">
        <v>18.79</v>
      </c>
      <c r="T31">
        <v>11.95</v>
      </c>
      <c r="U31" s="156">
        <f t="shared" si="2"/>
        <v>62</v>
      </c>
      <c r="V31" s="154">
        <f t="shared" si="3"/>
        <v>0</v>
      </c>
    </row>
    <row r="32" spans="1:22">
      <c r="A32" t="s">
        <v>74</v>
      </c>
      <c r="B32">
        <f>PPCL!B32</f>
        <v>62</v>
      </c>
      <c r="C32">
        <f>PPCL!C32</f>
        <v>0</v>
      </c>
      <c r="D32">
        <f>PPCL!M32</f>
        <v>62</v>
      </c>
      <c r="E32">
        <f>PPCL!N32</f>
        <v>0</v>
      </c>
      <c r="F32">
        <f t="shared" si="4"/>
        <v>62</v>
      </c>
      <c r="G32">
        <f t="shared" si="5"/>
        <v>62</v>
      </c>
      <c r="H32" s="154"/>
      <c r="I32">
        <f>BRPL_EOD!AG32+BRPL_EOD!AH32</f>
        <v>17.54</v>
      </c>
      <c r="J32">
        <f>BYPL_EOD!AG32+BYPL_EOD!AH32</f>
        <v>9.9600000000000009</v>
      </c>
      <c r="K32">
        <f>MES_EOD!AG32+MES_EOD!AH32</f>
        <v>3.76</v>
      </c>
      <c r="L32">
        <f>NDMC_EOD!AG32+NDMC_EOD!AH32</f>
        <v>18.79</v>
      </c>
      <c r="M32">
        <f>TPDDL_EOD!AG32+TPDDL_EOD!AH32</f>
        <v>11.95</v>
      </c>
      <c r="N32">
        <f t="shared" si="0"/>
        <v>62</v>
      </c>
      <c r="O32" s="154">
        <f t="shared" si="1"/>
        <v>0</v>
      </c>
      <c r="P32">
        <v>17.54</v>
      </c>
      <c r="Q32">
        <v>9.9600000000000009</v>
      </c>
      <c r="R32">
        <v>3.76</v>
      </c>
      <c r="S32">
        <v>18.79</v>
      </c>
      <c r="T32">
        <v>11.95</v>
      </c>
      <c r="U32" s="156">
        <f t="shared" si="2"/>
        <v>62</v>
      </c>
      <c r="V32" s="154">
        <f t="shared" si="3"/>
        <v>0</v>
      </c>
    </row>
    <row r="33" spans="1:22">
      <c r="A33" t="s">
        <v>75</v>
      </c>
      <c r="B33">
        <f>PPCL!B33</f>
        <v>62</v>
      </c>
      <c r="C33">
        <f>PPCL!C33</f>
        <v>0</v>
      </c>
      <c r="D33">
        <f>PPCL!M33</f>
        <v>62</v>
      </c>
      <c r="E33">
        <f>PPCL!N33</f>
        <v>0</v>
      </c>
      <c r="F33">
        <f t="shared" si="4"/>
        <v>62</v>
      </c>
      <c r="G33">
        <f t="shared" si="5"/>
        <v>62</v>
      </c>
      <c r="H33" s="154"/>
      <c r="I33">
        <f>BRPL_EOD!AG33+BRPL_EOD!AH33</f>
        <v>17.54</v>
      </c>
      <c r="J33">
        <f>BYPL_EOD!AG33+BYPL_EOD!AH33</f>
        <v>9.9600000000000009</v>
      </c>
      <c r="K33">
        <f>MES_EOD!AG33+MES_EOD!AH33</f>
        <v>3.76</v>
      </c>
      <c r="L33">
        <f>NDMC_EOD!AG33+NDMC_EOD!AH33</f>
        <v>18.79</v>
      </c>
      <c r="M33">
        <f>TPDDL_EOD!AG33+TPDDL_EOD!AH33</f>
        <v>11.95</v>
      </c>
      <c r="N33">
        <f t="shared" si="0"/>
        <v>62</v>
      </c>
      <c r="O33" s="154">
        <f t="shared" si="1"/>
        <v>0</v>
      </c>
      <c r="P33">
        <v>17.54</v>
      </c>
      <c r="Q33">
        <v>9.9600000000000009</v>
      </c>
      <c r="R33">
        <v>3.76</v>
      </c>
      <c r="S33">
        <v>18.79</v>
      </c>
      <c r="T33">
        <v>11.95</v>
      </c>
      <c r="U33" s="156">
        <f t="shared" si="2"/>
        <v>62</v>
      </c>
      <c r="V33" s="154">
        <f t="shared" si="3"/>
        <v>0</v>
      </c>
    </row>
    <row r="34" spans="1:22">
      <c r="A34" t="s">
        <v>76</v>
      </c>
      <c r="B34">
        <f>PPCL!B34</f>
        <v>62</v>
      </c>
      <c r="C34">
        <f>PPCL!C34</f>
        <v>0</v>
      </c>
      <c r="D34">
        <f>PPCL!M34</f>
        <v>62</v>
      </c>
      <c r="E34">
        <f>PPCL!N34</f>
        <v>0</v>
      </c>
      <c r="F34">
        <f t="shared" si="4"/>
        <v>62</v>
      </c>
      <c r="G34">
        <f t="shared" si="5"/>
        <v>62</v>
      </c>
      <c r="H34" s="154"/>
      <c r="I34">
        <f>BRPL_EOD!AG34+BRPL_EOD!AH34</f>
        <v>17.54</v>
      </c>
      <c r="J34">
        <f>BYPL_EOD!AG34+BYPL_EOD!AH34</f>
        <v>9.9600000000000009</v>
      </c>
      <c r="K34">
        <f>MES_EOD!AG34+MES_EOD!AH34</f>
        <v>3.76</v>
      </c>
      <c r="L34">
        <f>NDMC_EOD!AG34+NDMC_EOD!AH34</f>
        <v>18.79</v>
      </c>
      <c r="M34">
        <f>TPDDL_EOD!AG34+TPDDL_EOD!AH34</f>
        <v>11.95</v>
      </c>
      <c r="N34">
        <f t="shared" si="0"/>
        <v>62</v>
      </c>
      <c r="O34" s="154">
        <f t="shared" si="1"/>
        <v>0</v>
      </c>
      <c r="P34">
        <v>17.54</v>
      </c>
      <c r="Q34">
        <v>9.9600000000000009</v>
      </c>
      <c r="R34">
        <v>3.76</v>
      </c>
      <c r="S34">
        <v>18.79</v>
      </c>
      <c r="T34">
        <v>11.95</v>
      </c>
      <c r="U34" s="156">
        <f t="shared" si="2"/>
        <v>62</v>
      </c>
      <c r="V34" s="154">
        <f t="shared" si="3"/>
        <v>0</v>
      </c>
    </row>
    <row r="35" spans="1:22">
      <c r="A35" t="s">
        <v>77</v>
      </c>
      <c r="B35">
        <f>PPCL!B35</f>
        <v>62</v>
      </c>
      <c r="C35">
        <f>PPCL!C35</f>
        <v>0</v>
      </c>
      <c r="D35">
        <f>PPCL!M35</f>
        <v>62</v>
      </c>
      <c r="E35">
        <f>PPCL!N35</f>
        <v>0</v>
      </c>
      <c r="F35">
        <f t="shared" si="4"/>
        <v>62</v>
      </c>
      <c r="G35">
        <f t="shared" si="5"/>
        <v>62</v>
      </c>
      <c r="H35" s="154"/>
      <c r="I35">
        <f>BRPL_EOD!AG35+BRPL_EOD!AH35</f>
        <v>17.54</v>
      </c>
      <c r="J35">
        <f>BYPL_EOD!AG35+BYPL_EOD!AH35</f>
        <v>9.9600000000000009</v>
      </c>
      <c r="K35">
        <f>MES_EOD!AG35+MES_EOD!AH35</f>
        <v>3.76</v>
      </c>
      <c r="L35">
        <f>NDMC_EOD!AG35+NDMC_EOD!AH35</f>
        <v>18.79</v>
      </c>
      <c r="M35">
        <f>TPDDL_EOD!AG35+TPDDL_EOD!AH35</f>
        <v>11.95</v>
      </c>
      <c r="N35">
        <f t="shared" si="0"/>
        <v>62</v>
      </c>
      <c r="O35" s="154">
        <f t="shared" si="1"/>
        <v>0</v>
      </c>
      <c r="P35">
        <v>17.54</v>
      </c>
      <c r="Q35">
        <v>9.9600000000000009</v>
      </c>
      <c r="R35">
        <v>3.76</v>
      </c>
      <c r="S35">
        <v>18.79</v>
      </c>
      <c r="T35">
        <v>11.95</v>
      </c>
      <c r="U35" s="156">
        <f t="shared" si="2"/>
        <v>62</v>
      </c>
      <c r="V35" s="154">
        <f t="shared" si="3"/>
        <v>0</v>
      </c>
    </row>
    <row r="36" spans="1:22">
      <c r="A36" t="s">
        <v>78</v>
      </c>
      <c r="B36">
        <f>PPCL!B36</f>
        <v>62</v>
      </c>
      <c r="C36">
        <f>PPCL!C36</f>
        <v>0</v>
      </c>
      <c r="D36">
        <f>PPCL!M36</f>
        <v>62</v>
      </c>
      <c r="E36">
        <f>PPCL!N36</f>
        <v>0</v>
      </c>
      <c r="F36">
        <f t="shared" si="4"/>
        <v>62</v>
      </c>
      <c r="G36">
        <f t="shared" si="5"/>
        <v>62</v>
      </c>
      <c r="H36" s="154"/>
      <c r="I36">
        <f>BRPL_EOD!AG36+BRPL_EOD!AH36</f>
        <v>17.54</v>
      </c>
      <c r="J36">
        <f>BYPL_EOD!AG36+BYPL_EOD!AH36</f>
        <v>9.9600000000000009</v>
      </c>
      <c r="K36">
        <f>MES_EOD!AG36+MES_EOD!AH36</f>
        <v>3.76</v>
      </c>
      <c r="L36">
        <f>NDMC_EOD!AG36+NDMC_EOD!AH36</f>
        <v>18.79</v>
      </c>
      <c r="M36">
        <f>TPDDL_EOD!AG36+TPDDL_EOD!AH36</f>
        <v>11.95</v>
      </c>
      <c r="N36">
        <f t="shared" si="0"/>
        <v>62</v>
      </c>
      <c r="O36" s="154">
        <f t="shared" si="1"/>
        <v>0</v>
      </c>
      <c r="P36">
        <v>17.54</v>
      </c>
      <c r="Q36">
        <v>9.9600000000000009</v>
      </c>
      <c r="R36">
        <v>3.76</v>
      </c>
      <c r="S36">
        <v>18.79</v>
      </c>
      <c r="T36">
        <v>11.95</v>
      </c>
      <c r="U36" s="156">
        <f t="shared" si="2"/>
        <v>62</v>
      </c>
      <c r="V36" s="154">
        <f t="shared" si="3"/>
        <v>0</v>
      </c>
    </row>
    <row r="37" spans="1:22">
      <c r="A37" t="s">
        <v>79</v>
      </c>
      <c r="B37">
        <f>PPCL!B37</f>
        <v>62</v>
      </c>
      <c r="C37">
        <f>PPCL!C37</f>
        <v>0</v>
      </c>
      <c r="D37">
        <f>PPCL!M37</f>
        <v>62</v>
      </c>
      <c r="E37">
        <f>PPCL!N37</f>
        <v>0</v>
      </c>
      <c r="F37">
        <f t="shared" si="4"/>
        <v>62</v>
      </c>
      <c r="G37">
        <f t="shared" si="5"/>
        <v>62</v>
      </c>
      <c r="H37" s="154"/>
      <c r="I37">
        <f>BRPL_EOD!AG37+BRPL_EOD!AH37</f>
        <v>17.54</v>
      </c>
      <c r="J37">
        <f>BYPL_EOD!AG37+BYPL_EOD!AH37</f>
        <v>9.9600000000000009</v>
      </c>
      <c r="K37">
        <f>MES_EOD!AG37+MES_EOD!AH37</f>
        <v>3.76</v>
      </c>
      <c r="L37">
        <f>NDMC_EOD!AG37+NDMC_EOD!AH37</f>
        <v>18.79</v>
      </c>
      <c r="M37">
        <f>TPDDL_EOD!AG37+TPDDL_EOD!AH37</f>
        <v>11.95</v>
      </c>
      <c r="N37">
        <f t="shared" si="0"/>
        <v>62</v>
      </c>
      <c r="O37" s="154">
        <f t="shared" si="1"/>
        <v>0</v>
      </c>
      <c r="P37">
        <v>17.54</v>
      </c>
      <c r="Q37">
        <v>9.9600000000000009</v>
      </c>
      <c r="R37">
        <v>3.76</v>
      </c>
      <c r="S37">
        <v>18.79</v>
      </c>
      <c r="T37">
        <v>11.95</v>
      </c>
      <c r="U37" s="156">
        <f t="shared" si="2"/>
        <v>62</v>
      </c>
      <c r="V37" s="154">
        <f t="shared" si="3"/>
        <v>0</v>
      </c>
    </row>
    <row r="38" spans="1:22">
      <c r="A38" t="s">
        <v>80</v>
      </c>
      <c r="B38">
        <f>PPCL!B38</f>
        <v>62</v>
      </c>
      <c r="C38">
        <f>PPCL!C38</f>
        <v>0</v>
      </c>
      <c r="D38">
        <f>PPCL!M38</f>
        <v>62</v>
      </c>
      <c r="E38">
        <f>PPCL!N38</f>
        <v>0</v>
      </c>
      <c r="F38">
        <f t="shared" si="4"/>
        <v>62</v>
      </c>
      <c r="G38">
        <f t="shared" si="5"/>
        <v>62</v>
      </c>
      <c r="H38" s="154"/>
      <c r="I38">
        <f>BRPL_EOD!AG38+BRPL_EOD!AH38</f>
        <v>17.54</v>
      </c>
      <c r="J38">
        <f>BYPL_EOD!AG38+BYPL_EOD!AH38</f>
        <v>9.9600000000000009</v>
      </c>
      <c r="K38">
        <f>MES_EOD!AG38+MES_EOD!AH38</f>
        <v>3.76</v>
      </c>
      <c r="L38">
        <f>NDMC_EOD!AG38+NDMC_EOD!AH38</f>
        <v>18.79</v>
      </c>
      <c r="M38">
        <f>TPDDL_EOD!AG38+TPDDL_EOD!AH38</f>
        <v>11.95</v>
      </c>
      <c r="N38">
        <f t="shared" si="0"/>
        <v>62</v>
      </c>
      <c r="O38" s="154">
        <f t="shared" si="1"/>
        <v>0</v>
      </c>
      <c r="P38">
        <v>17.54</v>
      </c>
      <c r="Q38">
        <v>9.9600000000000009</v>
      </c>
      <c r="R38">
        <v>3.76</v>
      </c>
      <c r="S38">
        <v>18.79</v>
      </c>
      <c r="T38">
        <v>11.95</v>
      </c>
      <c r="U38" s="156">
        <f t="shared" si="2"/>
        <v>62</v>
      </c>
      <c r="V38" s="154">
        <f t="shared" si="3"/>
        <v>0</v>
      </c>
    </row>
    <row r="39" spans="1:22">
      <c r="A39" t="s">
        <v>81</v>
      </c>
      <c r="B39">
        <f>PPCL!B39</f>
        <v>62</v>
      </c>
      <c r="C39">
        <f>PPCL!C39</f>
        <v>0</v>
      </c>
      <c r="D39">
        <f>PPCL!M39</f>
        <v>62</v>
      </c>
      <c r="E39">
        <f>PPCL!N39</f>
        <v>0</v>
      </c>
      <c r="F39">
        <f t="shared" si="4"/>
        <v>62</v>
      </c>
      <c r="G39">
        <f t="shared" si="5"/>
        <v>62</v>
      </c>
      <c r="H39" s="154"/>
      <c r="I39">
        <f>BRPL_EOD!AG39+BRPL_EOD!AH39</f>
        <v>17.54</v>
      </c>
      <c r="J39">
        <f>BYPL_EOD!AG39+BYPL_EOD!AH39</f>
        <v>9.9600000000000009</v>
      </c>
      <c r="K39">
        <f>MES_EOD!AG39+MES_EOD!AH39</f>
        <v>3.76</v>
      </c>
      <c r="L39">
        <f>NDMC_EOD!AG39+NDMC_EOD!AH39</f>
        <v>18.79</v>
      </c>
      <c r="M39">
        <f>TPDDL_EOD!AG39+TPDDL_EOD!AH39</f>
        <v>11.95</v>
      </c>
      <c r="N39">
        <f t="shared" si="0"/>
        <v>62</v>
      </c>
      <c r="O39" s="154">
        <f t="shared" si="1"/>
        <v>0</v>
      </c>
      <c r="P39">
        <v>17.54</v>
      </c>
      <c r="Q39">
        <v>9.9600000000000009</v>
      </c>
      <c r="R39">
        <v>3.76</v>
      </c>
      <c r="S39">
        <v>18.79</v>
      </c>
      <c r="T39">
        <v>11.95</v>
      </c>
      <c r="U39" s="156">
        <f t="shared" si="2"/>
        <v>62</v>
      </c>
      <c r="V39" s="154">
        <f t="shared" si="3"/>
        <v>0</v>
      </c>
    </row>
    <row r="40" spans="1:22">
      <c r="A40" t="s">
        <v>82</v>
      </c>
      <c r="B40">
        <f>PPCL!B40</f>
        <v>62</v>
      </c>
      <c r="C40">
        <f>PPCL!C40</f>
        <v>0</v>
      </c>
      <c r="D40">
        <f>PPCL!M40</f>
        <v>62</v>
      </c>
      <c r="E40">
        <f>PPCL!N40</f>
        <v>0</v>
      </c>
      <c r="F40">
        <f t="shared" si="4"/>
        <v>62</v>
      </c>
      <c r="G40">
        <f t="shared" si="5"/>
        <v>62</v>
      </c>
      <c r="H40" s="154"/>
      <c r="I40">
        <f>BRPL_EOD!AG40+BRPL_EOD!AH40</f>
        <v>17.54</v>
      </c>
      <c r="J40">
        <f>BYPL_EOD!AG40+BYPL_EOD!AH40</f>
        <v>9.9600000000000009</v>
      </c>
      <c r="K40">
        <f>MES_EOD!AG40+MES_EOD!AH40</f>
        <v>3.76</v>
      </c>
      <c r="L40">
        <f>NDMC_EOD!AG40+NDMC_EOD!AH40</f>
        <v>18.79</v>
      </c>
      <c r="M40">
        <f>TPDDL_EOD!AG40+TPDDL_EOD!AH40</f>
        <v>11.95</v>
      </c>
      <c r="N40">
        <f t="shared" si="0"/>
        <v>62</v>
      </c>
      <c r="O40" s="154">
        <f t="shared" si="1"/>
        <v>0</v>
      </c>
      <c r="P40">
        <v>17.54</v>
      </c>
      <c r="Q40">
        <v>9.9600000000000009</v>
      </c>
      <c r="R40">
        <v>3.76</v>
      </c>
      <c r="S40">
        <v>18.79</v>
      </c>
      <c r="T40">
        <v>11.95</v>
      </c>
      <c r="U40" s="156">
        <f t="shared" si="2"/>
        <v>62</v>
      </c>
      <c r="V40" s="154">
        <f t="shared" si="3"/>
        <v>0</v>
      </c>
    </row>
    <row r="41" spans="1:22">
      <c r="A41" t="s">
        <v>83</v>
      </c>
      <c r="B41">
        <f>PPCL!B41</f>
        <v>62</v>
      </c>
      <c r="C41">
        <f>PPCL!C41</f>
        <v>0</v>
      </c>
      <c r="D41">
        <f>PPCL!M41</f>
        <v>62</v>
      </c>
      <c r="E41">
        <f>PPCL!N41</f>
        <v>0</v>
      </c>
      <c r="F41">
        <f t="shared" si="4"/>
        <v>62</v>
      </c>
      <c r="G41">
        <f t="shared" si="5"/>
        <v>62</v>
      </c>
      <c r="H41" s="154"/>
      <c r="I41">
        <f>BRPL_EOD!AG41+BRPL_EOD!AH41</f>
        <v>17.54</v>
      </c>
      <c r="J41">
        <f>BYPL_EOD!AG41+BYPL_EOD!AH41</f>
        <v>9.9600000000000009</v>
      </c>
      <c r="K41">
        <f>MES_EOD!AG41+MES_EOD!AH41</f>
        <v>3.76</v>
      </c>
      <c r="L41">
        <f>NDMC_EOD!AG41+NDMC_EOD!AH41</f>
        <v>18.79</v>
      </c>
      <c r="M41">
        <f>TPDDL_EOD!AG41+TPDDL_EOD!AH41</f>
        <v>11.95</v>
      </c>
      <c r="N41">
        <f t="shared" si="0"/>
        <v>62</v>
      </c>
      <c r="O41" s="154">
        <f t="shared" si="1"/>
        <v>0</v>
      </c>
      <c r="P41">
        <v>17.54</v>
      </c>
      <c r="Q41">
        <v>9.9600000000000009</v>
      </c>
      <c r="R41">
        <v>3.76</v>
      </c>
      <c r="S41">
        <v>18.79</v>
      </c>
      <c r="T41">
        <v>11.95</v>
      </c>
      <c r="U41" s="156">
        <f t="shared" si="2"/>
        <v>62</v>
      </c>
      <c r="V41" s="154">
        <f t="shared" si="3"/>
        <v>0</v>
      </c>
    </row>
    <row r="42" spans="1:22">
      <c r="A42" t="s">
        <v>84</v>
      </c>
      <c r="B42">
        <f>PPCL!B42</f>
        <v>62</v>
      </c>
      <c r="C42">
        <f>PPCL!C42</f>
        <v>0</v>
      </c>
      <c r="D42">
        <f>PPCL!M42</f>
        <v>62</v>
      </c>
      <c r="E42">
        <f>PPCL!N42</f>
        <v>0</v>
      </c>
      <c r="F42">
        <f t="shared" si="4"/>
        <v>62</v>
      </c>
      <c r="G42">
        <f t="shared" si="5"/>
        <v>62</v>
      </c>
      <c r="H42" s="154"/>
      <c r="I42">
        <f>BRPL_EOD!AG42+BRPL_EOD!AH42</f>
        <v>17.54</v>
      </c>
      <c r="J42">
        <f>BYPL_EOD!AG42+BYPL_EOD!AH42</f>
        <v>9.9600000000000009</v>
      </c>
      <c r="K42">
        <f>MES_EOD!AG42+MES_EOD!AH42</f>
        <v>3.76</v>
      </c>
      <c r="L42">
        <f>NDMC_EOD!AG42+NDMC_EOD!AH42</f>
        <v>18.79</v>
      </c>
      <c r="M42">
        <f>TPDDL_EOD!AG42+TPDDL_EOD!AH42</f>
        <v>11.95</v>
      </c>
      <c r="N42">
        <f t="shared" si="0"/>
        <v>62</v>
      </c>
      <c r="O42" s="154">
        <f t="shared" si="1"/>
        <v>0</v>
      </c>
      <c r="P42">
        <v>17.54</v>
      </c>
      <c r="Q42">
        <v>9.9600000000000009</v>
      </c>
      <c r="R42">
        <v>3.76</v>
      </c>
      <c r="S42">
        <v>18.79</v>
      </c>
      <c r="T42">
        <v>11.95</v>
      </c>
      <c r="U42" s="156">
        <f t="shared" si="2"/>
        <v>62</v>
      </c>
      <c r="V42" s="154">
        <f t="shared" si="3"/>
        <v>0</v>
      </c>
    </row>
    <row r="43" spans="1:22">
      <c r="A43" t="s">
        <v>85</v>
      </c>
      <c r="B43">
        <f>PPCL!B43</f>
        <v>62</v>
      </c>
      <c r="C43">
        <f>PPCL!C43</f>
        <v>0</v>
      </c>
      <c r="D43">
        <f>PPCL!M43</f>
        <v>62</v>
      </c>
      <c r="E43">
        <f>PPCL!N43</f>
        <v>0</v>
      </c>
      <c r="F43">
        <f t="shared" si="4"/>
        <v>62</v>
      </c>
      <c r="G43">
        <f t="shared" si="5"/>
        <v>62</v>
      </c>
      <c r="H43" s="154"/>
      <c r="I43">
        <f>BRPL_EOD!AG43+BRPL_EOD!AH43</f>
        <v>17.54</v>
      </c>
      <c r="J43">
        <f>BYPL_EOD!AG43+BYPL_EOD!AH43</f>
        <v>9.9600000000000009</v>
      </c>
      <c r="K43">
        <f>MES_EOD!AG43+MES_EOD!AH43</f>
        <v>3.76</v>
      </c>
      <c r="L43">
        <f>NDMC_EOD!AG43+NDMC_EOD!AH43</f>
        <v>18.79</v>
      </c>
      <c r="M43">
        <f>TPDDL_EOD!AG43+TPDDL_EOD!AH43</f>
        <v>11.95</v>
      </c>
      <c r="N43">
        <f t="shared" si="0"/>
        <v>62</v>
      </c>
      <c r="O43" s="154">
        <f t="shared" si="1"/>
        <v>0</v>
      </c>
      <c r="P43">
        <v>17.54</v>
      </c>
      <c r="Q43">
        <v>9.9600000000000009</v>
      </c>
      <c r="R43">
        <v>3.76</v>
      </c>
      <c r="S43">
        <v>18.79</v>
      </c>
      <c r="T43">
        <v>11.95</v>
      </c>
      <c r="U43" s="156">
        <f t="shared" si="2"/>
        <v>62</v>
      </c>
      <c r="V43" s="154">
        <f t="shared" si="3"/>
        <v>0</v>
      </c>
    </row>
    <row r="44" spans="1:22">
      <c r="A44" t="s">
        <v>86</v>
      </c>
      <c r="B44">
        <f>PPCL!B44</f>
        <v>62</v>
      </c>
      <c r="C44">
        <f>PPCL!C44</f>
        <v>0</v>
      </c>
      <c r="D44">
        <f>PPCL!M44</f>
        <v>62</v>
      </c>
      <c r="E44">
        <f>PPCL!N44</f>
        <v>0</v>
      </c>
      <c r="F44">
        <f t="shared" si="4"/>
        <v>62</v>
      </c>
      <c r="G44">
        <f t="shared" si="5"/>
        <v>62</v>
      </c>
      <c r="H44" s="154"/>
      <c r="I44">
        <f>BRPL_EOD!AG44+BRPL_EOD!AH44</f>
        <v>17.54</v>
      </c>
      <c r="J44">
        <f>BYPL_EOD!AG44+BYPL_EOD!AH44</f>
        <v>9.9600000000000009</v>
      </c>
      <c r="K44">
        <f>MES_EOD!AG44+MES_EOD!AH44</f>
        <v>3.76</v>
      </c>
      <c r="L44">
        <f>NDMC_EOD!AG44+NDMC_EOD!AH44</f>
        <v>18.79</v>
      </c>
      <c r="M44">
        <f>TPDDL_EOD!AG44+TPDDL_EOD!AH44</f>
        <v>11.95</v>
      </c>
      <c r="N44">
        <f t="shared" si="0"/>
        <v>62</v>
      </c>
      <c r="O44" s="154">
        <f t="shared" si="1"/>
        <v>0</v>
      </c>
      <c r="P44">
        <v>17.54</v>
      </c>
      <c r="Q44">
        <v>9.9600000000000009</v>
      </c>
      <c r="R44">
        <v>3.76</v>
      </c>
      <c r="S44">
        <v>18.79</v>
      </c>
      <c r="T44">
        <v>11.95</v>
      </c>
      <c r="U44" s="156">
        <f t="shared" si="2"/>
        <v>62</v>
      </c>
      <c r="V44" s="154">
        <f t="shared" si="3"/>
        <v>0</v>
      </c>
    </row>
    <row r="45" spans="1:22">
      <c r="A45" t="s">
        <v>87</v>
      </c>
      <c r="B45">
        <f>PPCL!B45</f>
        <v>62</v>
      </c>
      <c r="C45">
        <f>PPCL!C45</f>
        <v>0</v>
      </c>
      <c r="D45">
        <f>PPCL!M45</f>
        <v>62</v>
      </c>
      <c r="E45">
        <f>PPCL!N45</f>
        <v>0</v>
      </c>
      <c r="F45">
        <f t="shared" si="4"/>
        <v>62</v>
      </c>
      <c r="G45">
        <f t="shared" si="5"/>
        <v>62</v>
      </c>
      <c r="H45" s="154"/>
      <c r="I45">
        <f>BRPL_EOD!AG45+BRPL_EOD!AH45</f>
        <v>17.54</v>
      </c>
      <c r="J45">
        <f>BYPL_EOD!AG45+BYPL_EOD!AH45</f>
        <v>9.9600000000000009</v>
      </c>
      <c r="K45">
        <f>MES_EOD!AG45+MES_EOD!AH45</f>
        <v>3.76</v>
      </c>
      <c r="L45">
        <f>NDMC_EOD!AG45+NDMC_EOD!AH45</f>
        <v>18.79</v>
      </c>
      <c r="M45">
        <f>TPDDL_EOD!AG45+TPDDL_EOD!AH45</f>
        <v>11.95</v>
      </c>
      <c r="N45">
        <f t="shared" si="0"/>
        <v>62</v>
      </c>
      <c r="O45" s="154">
        <f t="shared" si="1"/>
        <v>0</v>
      </c>
      <c r="P45">
        <v>17.54</v>
      </c>
      <c r="Q45">
        <v>9.9600000000000009</v>
      </c>
      <c r="R45">
        <v>3.76</v>
      </c>
      <c r="S45">
        <v>18.79</v>
      </c>
      <c r="T45">
        <v>11.95</v>
      </c>
      <c r="U45" s="156">
        <f t="shared" si="2"/>
        <v>62</v>
      </c>
      <c r="V45" s="154">
        <f t="shared" si="3"/>
        <v>0</v>
      </c>
    </row>
    <row r="46" spans="1:22">
      <c r="A46" t="s">
        <v>88</v>
      </c>
      <c r="B46">
        <f>PPCL!B46</f>
        <v>62</v>
      </c>
      <c r="C46">
        <f>PPCL!C46</f>
        <v>0</v>
      </c>
      <c r="D46">
        <f>PPCL!M46</f>
        <v>62</v>
      </c>
      <c r="E46">
        <f>PPCL!N46</f>
        <v>0</v>
      </c>
      <c r="F46">
        <f t="shared" si="4"/>
        <v>62</v>
      </c>
      <c r="G46">
        <f t="shared" si="5"/>
        <v>62</v>
      </c>
      <c r="H46" s="154"/>
      <c r="I46">
        <f>BRPL_EOD!AG46+BRPL_EOD!AH46</f>
        <v>17.54</v>
      </c>
      <c r="J46">
        <f>BYPL_EOD!AG46+BYPL_EOD!AH46</f>
        <v>9.9600000000000009</v>
      </c>
      <c r="K46">
        <f>MES_EOD!AG46+MES_EOD!AH46</f>
        <v>3.76</v>
      </c>
      <c r="L46">
        <f>NDMC_EOD!AG46+NDMC_EOD!AH46</f>
        <v>18.79</v>
      </c>
      <c r="M46">
        <f>TPDDL_EOD!AG46+TPDDL_EOD!AH46</f>
        <v>11.95</v>
      </c>
      <c r="N46">
        <f t="shared" si="0"/>
        <v>62</v>
      </c>
      <c r="O46" s="154">
        <f t="shared" si="1"/>
        <v>0</v>
      </c>
      <c r="P46">
        <v>17.54</v>
      </c>
      <c r="Q46">
        <v>9.9600000000000009</v>
      </c>
      <c r="R46">
        <v>3.76</v>
      </c>
      <c r="S46">
        <v>18.79</v>
      </c>
      <c r="T46">
        <v>11.95</v>
      </c>
      <c r="U46" s="156">
        <f t="shared" si="2"/>
        <v>62</v>
      </c>
      <c r="V46" s="154">
        <f t="shared" si="3"/>
        <v>0</v>
      </c>
    </row>
    <row r="47" spans="1:22">
      <c r="A47" t="s">
        <v>89</v>
      </c>
      <c r="B47">
        <f>PPCL!B47</f>
        <v>62</v>
      </c>
      <c r="C47">
        <f>PPCL!C47</f>
        <v>0</v>
      </c>
      <c r="D47">
        <f>PPCL!M47</f>
        <v>62</v>
      </c>
      <c r="E47">
        <f>PPCL!N47</f>
        <v>0</v>
      </c>
      <c r="F47">
        <f t="shared" si="4"/>
        <v>62</v>
      </c>
      <c r="G47">
        <f t="shared" si="5"/>
        <v>62</v>
      </c>
      <c r="H47" s="154"/>
      <c r="I47">
        <f>BRPL_EOD!AG47+BRPL_EOD!AH47</f>
        <v>17.54</v>
      </c>
      <c r="J47">
        <f>BYPL_EOD!AG47+BYPL_EOD!AH47</f>
        <v>9.9600000000000009</v>
      </c>
      <c r="K47">
        <f>MES_EOD!AG47+MES_EOD!AH47</f>
        <v>3.76</v>
      </c>
      <c r="L47">
        <f>NDMC_EOD!AG47+NDMC_EOD!AH47</f>
        <v>18.79</v>
      </c>
      <c r="M47">
        <f>TPDDL_EOD!AG47+TPDDL_EOD!AH47</f>
        <v>11.95</v>
      </c>
      <c r="N47">
        <f t="shared" si="0"/>
        <v>62</v>
      </c>
      <c r="O47" s="154">
        <f t="shared" si="1"/>
        <v>0</v>
      </c>
      <c r="P47">
        <v>17.54</v>
      </c>
      <c r="Q47">
        <v>9.9600000000000009</v>
      </c>
      <c r="R47">
        <v>3.76</v>
      </c>
      <c r="S47">
        <v>18.79</v>
      </c>
      <c r="T47">
        <v>11.95</v>
      </c>
      <c r="U47" s="156">
        <f t="shared" si="2"/>
        <v>62</v>
      </c>
      <c r="V47" s="154">
        <f t="shared" si="3"/>
        <v>0</v>
      </c>
    </row>
    <row r="48" spans="1:22">
      <c r="A48" t="s">
        <v>90</v>
      </c>
      <c r="B48">
        <f>PPCL!B48</f>
        <v>62</v>
      </c>
      <c r="C48">
        <f>PPCL!C48</f>
        <v>0</v>
      </c>
      <c r="D48">
        <f>PPCL!M48</f>
        <v>62</v>
      </c>
      <c r="E48">
        <f>PPCL!N48</f>
        <v>0</v>
      </c>
      <c r="F48">
        <f t="shared" si="4"/>
        <v>62</v>
      </c>
      <c r="G48">
        <f t="shared" si="5"/>
        <v>62</v>
      </c>
      <c r="H48" s="154"/>
      <c r="I48">
        <f>BRPL_EOD!AG48+BRPL_EOD!AH48</f>
        <v>17.54</v>
      </c>
      <c r="J48">
        <f>BYPL_EOD!AG48+BYPL_EOD!AH48</f>
        <v>9.9600000000000009</v>
      </c>
      <c r="K48">
        <f>MES_EOD!AG48+MES_EOD!AH48</f>
        <v>3.76</v>
      </c>
      <c r="L48">
        <f>NDMC_EOD!AG48+NDMC_EOD!AH48</f>
        <v>18.79</v>
      </c>
      <c r="M48">
        <f>TPDDL_EOD!AG48+TPDDL_EOD!AH48</f>
        <v>11.95</v>
      </c>
      <c r="N48">
        <f t="shared" si="0"/>
        <v>62</v>
      </c>
      <c r="O48" s="154">
        <f t="shared" si="1"/>
        <v>0</v>
      </c>
      <c r="P48">
        <v>17.54</v>
      </c>
      <c r="Q48">
        <v>9.9600000000000009</v>
      </c>
      <c r="R48">
        <v>3.76</v>
      </c>
      <c r="S48">
        <v>18.79</v>
      </c>
      <c r="T48">
        <v>11.95</v>
      </c>
      <c r="U48" s="156">
        <f t="shared" si="2"/>
        <v>62</v>
      </c>
      <c r="V48" s="154">
        <f t="shared" si="3"/>
        <v>0</v>
      </c>
    </row>
    <row r="49" spans="1:22">
      <c r="A49" t="s">
        <v>91</v>
      </c>
      <c r="B49">
        <f>PPCL!B49</f>
        <v>62</v>
      </c>
      <c r="C49">
        <f>PPCL!C49</f>
        <v>0</v>
      </c>
      <c r="D49">
        <f>PPCL!M49</f>
        <v>62</v>
      </c>
      <c r="E49">
        <f>PPCL!N49</f>
        <v>0</v>
      </c>
      <c r="F49">
        <f t="shared" si="4"/>
        <v>62</v>
      </c>
      <c r="G49">
        <f t="shared" si="5"/>
        <v>62</v>
      </c>
      <c r="H49" s="154"/>
      <c r="I49">
        <f>BRPL_EOD!AG49+BRPL_EOD!AH49</f>
        <v>17.54</v>
      </c>
      <c r="J49">
        <f>BYPL_EOD!AG49+BYPL_EOD!AH49</f>
        <v>9.9600000000000009</v>
      </c>
      <c r="K49">
        <f>MES_EOD!AG49+MES_EOD!AH49</f>
        <v>3.76</v>
      </c>
      <c r="L49">
        <f>NDMC_EOD!AG49+NDMC_EOD!AH49</f>
        <v>18.79</v>
      </c>
      <c r="M49">
        <f>TPDDL_EOD!AG49+TPDDL_EOD!AH49</f>
        <v>11.95</v>
      </c>
      <c r="N49">
        <f t="shared" si="0"/>
        <v>62</v>
      </c>
      <c r="O49" s="154">
        <f t="shared" si="1"/>
        <v>0</v>
      </c>
      <c r="P49">
        <v>17.54</v>
      </c>
      <c r="Q49">
        <v>9.9600000000000009</v>
      </c>
      <c r="R49">
        <v>3.76</v>
      </c>
      <c r="S49">
        <v>18.79</v>
      </c>
      <c r="T49">
        <v>11.95</v>
      </c>
      <c r="U49" s="156">
        <f t="shared" si="2"/>
        <v>62</v>
      </c>
      <c r="V49" s="154">
        <f t="shared" si="3"/>
        <v>0</v>
      </c>
    </row>
    <row r="50" spans="1:22">
      <c r="A50" t="s">
        <v>92</v>
      </c>
      <c r="B50">
        <f>PPCL!B50</f>
        <v>62</v>
      </c>
      <c r="C50">
        <f>PPCL!C50</f>
        <v>0</v>
      </c>
      <c r="D50">
        <f>PPCL!M50</f>
        <v>62</v>
      </c>
      <c r="E50">
        <f>PPCL!N50</f>
        <v>0</v>
      </c>
      <c r="F50">
        <f t="shared" si="4"/>
        <v>62</v>
      </c>
      <c r="G50">
        <f t="shared" si="5"/>
        <v>62</v>
      </c>
      <c r="H50" s="154"/>
      <c r="I50">
        <f>BRPL_EOD!AG50+BRPL_EOD!AH50</f>
        <v>17.54</v>
      </c>
      <c r="J50">
        <f>BYPL_EOD!AG50+BYPL_EOD!AH50</f>
        <v>9.9600000000000009</v>
      </c>
      <c r="K50">
        <f>MES_EOD!AG50+MES_EOD!AH50</f>
        <v>3.76</v>
      </c>
      <c r="L50">
        <f>NDMC_EOD!AG50+NDMC_EOD!AH50</f>
        <v>18.79</v>
      </c>
      <c r="M50">
        <f>TPDDL_EOD!AG50+TPDDL_EOD!AH50</f>
        <v>11.95</v>
      </c>
      <c r="N50">
        <f t="shared" si="0"/>
        <v>62</v>
      </c>
      <c r="O50" s="154">
        <f t="shared" si="1"/>
        <v>0</v>
      </c>
      <c r="P50">
        <v>17.54</v>
      </c>
      <c r="Q50">
        <v>9.9600000000000009</v>
      </c>
      <c r="R50">
        <v>3.76</v>
      </c>
      <c r="S50">
        <v>18.79</v>
      </c>
      <c r="T50">
        <v>11.95</v>
      </c>
      <c r="U50" s="156">
        <f t="shared" si="2"/>
        <v>62</v>
      </c>
      <c r="V50" s="154">
        <f t="shared" si="3"/>
        <v>0</v>
      </c>
    </row>
    <row r="51" spans="1:22">
      <c r="A51" t="s">
        <v>93</v>
      </c>
      <c r="B51">
        <f>PPCL!B51</f>
        <v>62</v>
      </c>
      <c r="C51">
        <f>PPCL!C51</f>
        <v>0</v>
      </c>
      <c r="D51">
        <f>PPCL!M51</f>
        <v>62</v>
      </c>
      <c r="E51">
        <f>PPCL!N51</f>
        <v>0</v>
      </c>
      <c r="F51">
        <f t="shared" si="4"/>
        <v>62</v>
      </c>
      <c r="G51">
        <f t="shared" si="5"/>
        <v>62</v>
      </c>
      <c r="H51" s="154"/>
      <c r="I51">
        <f>BRPL_EOD!AG51+BRPL_EOD!AH51</f>
        <v>17.54</v>
      </c>
      <c r="J51">
        <f>BYPL_EOD!AG51+BYPL_EOD!AH51</f>
        <v>9.9600000000000009</v>
      </c>
      <c r="K51">
        <f>MES_EOD!AG51+MES_EOD!AH51</f>
        <v>3.76</v>
      </c>
      <c r="L51">
        <f>NDMC_EOD!AG51+NDMC_EOD!AH51</f>
        <v>18.79</v>
      </c>
      <c r="M51">
        <f>TPDDL_EOD!AG51+TPDDL_EOD!AH51</f>
        <v>11.95</v>
      </c>
      <c r="N51">
        <f t="shared" si="0"/>
        <v>62</v>
      </c>
      <c r="O51" s="154">
        <f t="shared" si="1"/>
        <v>0</v>
      </c>
      <c r="P51">
        <v>17.54</v>
      </c>
      <c r="Q51">
        <v>9.9600000000000009</v>
      </c>
      <c r="R51">
        <v>3.76</v>
      </c>
      <c r="S51">
        <v>18.79</v>
      </c>
      <c r="T51">
        <v>11.95</v>
      </c>
      <c r="U51" s="156">
        <f t="shared" si="2"/>
        <v>62</v>
      </c>
      <c r="V51" s="154">
        <f t="shared" si="3"/>
        <v>0</v>
      </c>
    </row>
    <row r="52" spans="1:22">
      <c r="A52" t="s">
        <v>94</v>
      </c>
      <c r="B52">
        <f>PPCL!B52</f>
        <v>62</v>
      </c>
      <c r="C52">
        <f>PPCL!C52</f>
        <v>0</v>
      </c>
      <c r="D52">
        <f>PPCL!M52</f>
        <v>62</v>
      </c>
      <c r="E52">
        <f>PPCL!N52</f>
        <v>0</v>
      </c>
      <c r="F52">
        <f t="shared" si="4"/>
        <v>62</v>
      </c>
      <c r="G52">
        <f t="shared" si="5"/>
        <v>62</v>
      </c>
      <c r="H52" s="154"/>
      <c r="I52">
        <f>BRPL_EOD!AG52+BRPL_EOD!AH52</f>
        <v>17.54</v>
      </c>
      <c r="J52">
        <f>BYPL_EOD!AG52+BYPL_EOD!AH52</f>
        <v>9.9600000000000009</v>
      </c>
      <c r="K52">
        <f>MES_EOD!AG52+MES_EOD!AH52</f>
        <v>3.76</v>
      </c>
      <c r="L52">
        <f>NDMC_EOD!AG52+NDMC_EOD!AH52</f>
        <v>18.79</v>
      </c>
      <c r="M52">
        <f>TPDDL_EOD!AG52+TPDDL_EOD!AH52</f>
        <v>11.95</v>
      </c>
      <c r="N52">
        <f t="shared" si="0"/>
        <v>62</v>
      </c>
      <c r="O52" s="154">
        <f t="shared" si="1"/>
        <v>0</v>
      </c>
      <c r="P52">
        <v>17.54</v>
      </c>
      <c r="Q52">
        <v>9.9600000000000009</v>
      </c>
      <c r="R52">
        <v>3.76</v>
      </c>
      <c r="S52">
        <v>18.79</v>
      </c>
      <c r="T52">
        <v>11.95</v>
      </c>
      <c r="U52" s="156">
        <f t="shared" si="2"/>
        <v>62</v>
      </c>
      <c r="V52" s="154">
        <f t="shared" si="3"/>
        <v>0</v>
      </c>
    </row>
    <row r="53" spans="1:22">
      <c r="A53" t="s">
        <v>95</v>
      </c>
      <c r="B53">
        <f>PPCL!B53</f>
        <v>62</v>
      </c>
      <c r="C53">
        <f>PPCL!C53</f>
        <v>0</v>
      </c>
      <c r="D53">
        <f>PPCL!M53</f>
        <v>62</v>
      </c>
      <c r="E53">
        <f>PPCL!N53</f>
        <v>0</v>
      </c>
      <c r="F53">
        <f t="shared" si="4"/>
        <v>62</v>
      </c>
      <c r="G53">
        <f t="shared" si="5"/>
        <v>62</v>
      </c>
      <c r="H53" s="154"/>
      <c r="I53">
        <f>BRPL_EOD!AG53+BRPL_EOD!AH53</f>
        <v>17.54</v>
      </c>
      <c r="J53">
        <f>BYPL_EOD!AG53+BYPL_EOD!AH53</f>
        <v>9.9600000000000009</v>
      </c>
      <c r="K53">
        <f>MES_EOD!AG53+MES_EOD!AH53</f>
        <v>3.76</v>
      </c>
      <c r="L53">
        <f>NDMC_EOD!AG53+NDMC_EOD!AH53</f>
        <v>18.79</v>
      </c>
      <c r="M53">
        <f>TPDDL_EOD!AG53+TPDDL_EOD!AH53</f>
        <v>11.95</v>
      </c>
      <c r="N53">
        <f t="shared" si="0"/>
        <v>62</v>
      </c>
      <c r="O53" s="154">
        <f t="shared" si="1"/>
        <v>0</v>
      </c>
      <c r="P53">
        <v>17.54</v>
      </c>
      <c r="Q53">
        <v>9.9600000000000009</v>
      </c>
      <c r="R53">
        <v>3.76</v>
      </c>
      <c r="S53">
        <v>18.79</v>
      </c>
      <c r="T53">
        <v>11.95</v>
      </c>
      <c r="U53" s="156">
        <f t="shared" si="2"/>
        <v>62</v>
      </c>
      <c r="V53" s="154">
        <f t="shared" si="3"/>
        <v>0</v>
      </c>
    </row>
    <row r="54" spans="1:22">
      <c r="A54" t="s">
        <v>96</v>
      </c>
      <c r="B54">
        <f>PPCL!B54</f>
        <v>62</v>
      </c>
      <c r="C54">
        <f>PPCL!C54</f>
        <v>0</v>
      </c>
      <c r="D54">
        <f>PPCL!M54</f>
        <v>62</v>
      </c>
      <c r="E54">
        <f>PPCL!N54</f>
        <v>0</v>
      </c>
      <c r="F54">
        <f t="shared" si="4"/>
        <v>62</v>
      </c>
      <c r="G54">
        <f t="shared" si="5"/>
        <v>62</v>
      </c>
      <c r="H54" s="154"/>
      <c r="I54">
        <f>BRPL_EOD!AG54+BRPL_EOD!AH54</f>
        <v>17.54</v>
      </c>
      <c r="J54">
        <f>BYPL_EOD!AG54+BYPL_EOD!AH54</f>
        <v>9.9600000000000009</v>
      </c>
      <c r="K54">
        <f>MES_EOD!AG54+MES_EOD!AH54</f>
        <v>3.76</v>
      </c>
      <c r="L54">
        <f>NDMC_EOD!AG54+NDMC_EOD!AH54</f>
        <v>18.79</v>
      </c>
      <c r="M54">
        <f>TPDDL_EOD!AG54+TPDDL_EOD!AH54</f>
        <v>11.95</v>
      </c>
      <c r="N54">
        <f t="shared" si="0"/>
        <v>62</v>
      </c>
      <c r="O54" s="154">
        <f t="shared" si="1"/>
        <v>0</v>
      </c>
      <c r="P54">
        <v>17.54</v>
      </c>
      <c r="Q54">
        <v>9.9600000000000009</v>
      </c>
      <c r="R54">
        <v>3.76</v>
      </c>
      <c r="S54">
        <v>18.79</v>
      </c>
      <c r="T54">
        <v>11.95</v>
      </c>
      <c r="U54" s="156">
        <f t="shared" si="2"/>
        <v>62</v>
      </c>
      <c r="V54" s="154">
        <f t="shared" si="3"/>
        <v>0</v>
      </c>
    </row>
    <row r="55" spans="1:22">
      <c r="A55" t="s">
        <v>97</v>
      </c>
      <c r="B55">
        <f>PPCL!B55</f>
        <v>62</v>
      </c>
      <c r="C55">
        <f>PPCL!C55</f>
        <v>0</v>
      </c>
      <c r="D55">
        <f>PPCL!M55</f>
        <v>62</v>
      </c>
      <c r="E55">
        <f>PPCL!N55</f>
        <v>0</v>
      </c>
      <c r="F55">
        <f t="shared" si="4"/>
        <v>62</v>
      </c>
      <c r="G55">
        <f t="shared" si="5"/>
        <v>62</v>
      </c>
      <c r="H55" s="154"/>
      <c r="I55">
        <f>BRPL_EOD!AG55+BRPL_EOD!AH55</f>
        <v>17.54</v>
      </c>
      <c r="J55">
        <f>BYPL_EOD!AG55+BYPL_EOD!AH55</f>
        <v>9.9600000000000009</v>
      </c>
      <c r="K55">
        <f>MES_EOD!AG55+MES_EOD!AH55</f>
        <v>3.76</v>
      </c>
      <c r="L55">
        <f>NDMC_EOD!AG55+NDMC_EOD!AH55</f>
        <v>18.79</v>
      </c>
      <c r="M55">
        <f>TPDDL_EOD!AG55+TPDDL_EOD!AH55</f>
        <v>11.95</v>
      </c>
      <c r="N55">
        <f t="shared" si="0"/>
        <v>62</v>
      </c>
      <c r="O55" s="154">
        <f t="shared" si="1"/>
        <v>0</v>
      </c>
      <c r="P55">
        <v>17.54</v>
      </c>
      <c r="Q55">
        <v>9.9600000000000009</v>
      </c>
      <c r="R55">
        <v>3.76</v>
      </c>
      <c r="S55">
        <v>18.79</v>
      </c>
      <c r="T55">
        <v>11.95</v>
      </c>
      <c r="U55" s="156">
        <f t="shared" si="2"/>
        <v>62</v>
      </c>
      <c r="V55" s="154">
        <f t="shared" si="3"/>
        <v>0</v>
      </c>
    </row>
    <row r="56" spans="1:22">
      <c r="A56" t="s">
        <v>98</v>
      </c>
      <c r="B56">
        <f>PPCL!B56</f>
        <v>62</v>
      </c>
      <c r="C56">
        <f>PPCL!C56</f>
        <v>0</v>
      </c>
      <c r="D56">
        <f>PPCL!M56</f>
        <v>62</v>
      </c>
      <c r="E56">
        <f>PPCL!N56</f>
        <v>0</v>
      </c>
      <c r="F56">
        <f t="shared" si="4"/>
        <v>62</v>
      </c>
      <c r="G56">
        <f t="shared" si="5"/>
        <v>62</v>
      </c>
      <c r="H56" s="154"/>
      <c r="I56">
        <f>BRPL_EOD!AG56+BRPL_EOD!AH56</f>
        <v>17.54</v>
      </c>
      <c r="J56">
        <f>BYPL_EOD!AG56+BYPL_EOD!AH56</f>
        <v>9.9600000000000009</v>
      </c>
      <c r="K56">
        <f>MES_EOD!AG56+MES_EOD!AH56</f>
        <v>3.76</v>
      </c>
      <c r="L56">
        <f>NDMC_EOD!AG56+NDMC_EOD!AH56</f>
        <v>18.79</v>
      </c>
      <c r="M56">
        <f>TPDDL_EOD!AG56+TPDDL_EOD!AH56</f>
        <v>11.95</v>
      </c>
      <c r="N56">
        <f t="shared" si="0"/>
        <v>62</v>
      </c>
      <c r="O56" s="154">
        <f t="shared" si="1"/>
        <v>0</v>
      </c>
      <c r="P56">
        <v>17.54</v>
      </c>
      <c r="Q56">
        <v>9.9600000000000009</v>
      </c>
      <c r="R56">
        <v>3.76</v>
      </c>
      <c r="S56">
        <v>18.79</v>
      </c>
      <c r="T56">
        <v>11.95</v>
      </c>
      <c r="U56" s="156">
        <f t="shared" si="2"/>
        <v>62</v>
      </c>
      <c r="V56" s="154">
        <f t="shared" si="3"/>
        <v>0</v>
      </c>
    </row>
    <row r="57" spans="1:22">
      <c r="A57" t="s">
        <v>99</v>
      </c>
      <c r="B57">
        <f>PPCL!B57</f>
        <v>62</v>
      </c>
      <c r="C57">
        <f>PPCL!C57</f>
        <v>0</v>
      </c>
      <c r="D57">
        <f>PPCL!M57</f>
        <v>62</v>
      </c>
      <c r="E57">
        <f>PPCL!N57</f>
        <v>0</v>
      </c>
      <c r="F57">
        <f t="shared" si="4"/>
        <v>62</v>
      </c>
      <c r="G57">
        <f t="shared" si="5"/>
        <v>62</v>
      </c>
      <c r="H57" s="154"/>
      <c r="I57">
        <f>BRPL_EOD!AG57+BRPL_EOD!AH57</f>
        <v>17.54</v>
      </c>
      <c r="J57">
        <f>BYPL_EOD!AG57+BYPL_EOD!AH57</f>
        <v>9.9600000000000009</v>
      </c>
      <c r="K57">
        <f>MES_EOD!AG57+MES_EOD!AH57</f>
        <v>3.76</v>
      </c>
      <c r="L57">
        <f>NDMC_EOD!AG57+NDMC_EOD!AH57</f>
        <v>18.79</v>
      </c>
      <c r="M57">
        <f>TPDDL_EOD!AG57+TPDDL_EOD!AH57</f>
        <v>11.95</v>
      </c>
      <c r="N57">
        <f t="shared" si="0"/>
        <v>62</v>
      </c>
      <c r="O57" s="154">
        <f t="shared" si="1"/>
        <v>0</v>
      </c>
      <c r="P57">
        <v>17.54</v>
      </c>
      <c r="Q57">
        <v>9.9600000000000009</v>
      </c>
      <c r="R57">
        <v>3.76</v>
      </c>
      <c r="S57">
        <v>18.79</v>
      </c>
      <c r="T57">
        <v>11.95</v>
      </c>
      <c r="U57" s="156">
        <f t="shared" si="2"/>
        <v>62</v>
      </c>
      <c r="V57" s="154">
        <f t="shared" si="3"/>
        <v>0</v>
      </c>
    </row>
    <row r="58" spans="1:22">
      <c r="A58" t="s">
        <v>100</v>
      </c>
      <c r="B58">
        <f>PPCL!B58</f>
        <v>62</v>
      </c>
      <c r="C58">
        <f>PPCL!C58</f>
        <v>0</v>
      </c>
      <c r="D58">
        <f>PPCL!M58</f>
        <v>62</v>
      </c>
      <c r="E58">
        <f>PPCL!N58</f>
        <v>0</v>
      </c>
      <c r="F58">
        <f t="shared" si="4"/>
        <v>62</v>
      </c>
      <c r="G58">
        <f t="shared" si="5"/>
        <v>62</v>
      </c>
      <c r="H58" s="154"/>
      <c r="I58">
        <f>BRPL_EOD!AG58+BRPL_EOD!AH58</f>
        <v>17.54</v>
      </c>
      <c r="J58">
        <f>BYPL_EOD!AG58+BYPL_EOD!AH58</f>
        <v>9.9600000000000009</v>
      </c>
      <c r="K58">
        <f>MES_EOD!AG58+MES_EOD!AH58</f>
        <v>3.76</v>
      </c>
      <c r="L58">
        <f>NDMC_EOD!AG58+NDMC_EOD!AH58</f>
        <v>18.79</v>
      </c>
      <c r="M58">
        <f>TPDDL_EOD!AG58+TPDDL_EOD!AH58</f>
        <v>11.95</v>
      </c>
      <c r="N58">
        <f t="shared" si="0"/>
        <v>62</v>
      </c>
      <c r="O58" s="154">
        <f t="shared" si="1"/>
        <v>0</v>
      </c>
      <c r="P58">
        <v>17.54</v>
      </c>
      <c r="Q58">
        <v>9.9600000000000009</v>
      </c>
      <c r="R58">
        <v>3.76</v>
      </c>
      <c r="S58">
        <v>18.79</v>
      </c>
      <c r="T58">
        <v>11.95</v>
      </c>
      <c r="U58" s="156">
        <f t="shared" si="2"/>
        <v>62</v>
      </c>
      <c r="V58" s="154">
        <f t="shared" si="3"/>
        <v>0</v>
      </c>
    </row>
    <row r="59" spans="1:22">
      <c r="A59" t="s">
        <v>101</v>
      </c>
      <c r="B59">
        <f>PPCL!B59</f>
        <v>62</v>
      </c>
      <c r="C59">
        <f>PPCL!C59</f>
        <v>0</v>
      </c>
      <c r="D59">
        <f>PPCL!M59</f>
        <v>62</v>
      </c>
      <c r="E59">
        <f>PPCL!N59</f>
        <v>0</v>
      </c>
      <c r="F59">
        <f t="shared" si="4"/>
        <v>62</v>
      </c>
      <c r="G59">
        <f t="shared" si="5"/>
        <v>62</v>
      </c>
      <c r="H59" s="154"/>
      <c r="I59">
        <f>BRPL_EOD!AG59+BRPL_EOD!AH59</f>
        <v>17.54</v>
      </c>
      <c r="J59">
        <f>BYPL_EOD!AG59+BYPL_EOD!AH59</f>
        <v>9.9600000000000009</v>
      </c>
      <c r="K59">
        <f>MES_EOD!AG59+MES_EOD!AH59</f>
        <v>3.76</v>
      </c>
      <c r="L59">
        <f>NDMC_EOD!AG59+NDMC_EOD!AH59</f>
        <v>18.79</v>
      </c>
      <c r="M59">
        <f>TPDDL_EOD!AG59+TPDDL_EOD!AH59</f>
        <v>11.95</v>
      </c>
      <c r="N59">
        <f t="shared" si="0"/>
        <v>62</v>
      </c>
      <c r="O59" s="154">
        <f t="shared" si="1"/>
        <v>0</v>
      </c>
      <c r="P59">
        <v>17.54</v>
      </c>
      <c r="Q59">
        <v>9.9600000000000009</v>
      </c>
      <c r="R59">
        <v>3.76</v>
      </c>
      <c r="S59">
        <v>18.79</v>
      </c>
      <c r="T59">
        <v>11.95</v>
      </c>
      <c r="U59" s="156">
        <f t="shared" si="2"/>
        <v>62</v>
      </c>
      <c r="V59" s="154">
        <f t="shared" si="3"/>
        <v>0</v>
      </c>
    </row>
    <row r="60" spans="1:22">
      <c r="A60" t="s">
        <v>102</v>
      </c>
      <c r="B60">
        <f>PPCL!B60</f>
        <v>62</v>
      </c>
      <c r="C60">
        <f>PPCL!C60</f>
        <v>0</v>
      </c>
      <c r="D60">
        <f>PPCL!M60</f>
        <v>62</v>
      </c>
      <c r="E60">
        <f>PPCL!N60</f>
        <v>0</v>
      </c>
      <c r="F60">
        <f t="shared" si="4"/>
        <v>62</v>
      </c>
      <c r="G60">
        <f t="shared" si="5"/>
        <v>62</v>
      </c>
      <c r="H60" s="154"/>
      <c r="I60">
        <f>BRPL_EOD!AG60+BRPL_EOD!AH60</f>
        <v>17.54</v>
      </c>
      <c r="J60">
        <f>BYPL_EOD!AG60+BYPL_EOD!AH60</f>
        <v>9.9600000000000009</v>
      </c>
      <c r="K60">
        <f>MES_EOD!AG60+MES_EOD!AH60</f>
        <v>3.76</v>
      </c>
      <c r="L60">
        <f>NDMC_EOD!AG60+NDMC_EOD!AH60</f>
        <v>18.79</v>
      </c>
      <c r="M60">
        <f>TPDDL_EOD!AG60+TPDDL_EOD!AH60</f>
        <v>11.95</v>
      </c>
      <c r="N60">
        <f t="shared" si="0"/>
        <v>62</v>
      </c>
      <c r="O60" s="154">
        <f t="shared" si="1"/>
        <v>0</v>
      </c>
      <c r="P60">
        <v>17.54</v>
      </c>
      <c r="Q60">
        <v>9.9600000000000009</v>
      </c>
      <c r="R60">
        <v>3.76</v>
      </c>
      <c r="S60">
        <v>18.79</v>
      </c>
      <c r="T60">
        <v>11.95</v>
      </c>
      <c r="U60" s="156">
        <f t="shared" si="2"/>
        <v>62</v>
      </c>
      <c r="V60" s="154">
        <f t="shared" si="3"/>
        <v>0</v>
      </c>
    </row>
    <row r="61" spans="1:22">
      <c r="A61" t="s">
        <v>103</v>
      </c>
      <c r="B61">
        <f>PPCL!B61</f>
        <v>62</v>
      </c>
      <c r="C61">
        <f>PPCL!C61</f>
        <v>0</v>
      </c>
      <c r="D61">
        <f>PPCL!M61</f>
        <v>62</v>
      </c>
      <c r="E61">
        <f>PPCL!N61</f>
        <v>0</v>
      </c>
      <c r="F61">
        <f t="shared" si="4"/>
        <v>62</v>
      </c>
      <c r="G61">
        <f t="shared" si="5"/>
        <v>62</v>
      </c>
      <c r="H61" s="154"/>
      <c r="I61">
        <f>BRPL_EOD!AG61+BRPL_EOD!AH61</f>
        <v>17.54</v>
      </c>
      <c r="J61">
        <f>BYPL_EOD!AG61+BYPL_EOD!AH61</f>
        <v>9.9600000000000009</v>
      </c>
      <c r="K61">
        <f>MES_EOD!AG61+MES_EOD!AH61</f>
        <v>3.76</v>
      </c>
      <c r="L61">
        <f>NDMC_EOD!AG61+NDMC_EOD!AH61</f>
        <v>18.79</v>
      </c>
      <c r="M61">
        <f>TPDDL_EOD!AG61+TPDDL_EOD!AH61</f>
        <v>11.95</v>
      </c>
      <c r="N61">
        <f t="shared" si="0"/>
        <v>62</v>
      </c>
      <c r="O61" s="154">
        <f t="shared" si="1"/>
        <v>0</v>
      </c>
      <c r="P61">
        <v>17.54</v>
      </c>
      <c r="Q61">
        <v>9.9600000000000009</v>
      </c>
      <c r="R61">
        <v>3.76</v>
      </c>
      <c r="S61">
        <v>18.79</v>
      </c>
      <c r="T61">
        <v>11.95</v>
      </c>
      <c r="U61" s="156">
        <f t="shared" si="2"/>
        <v>62</v>
      </c>
      <c r="V61" s="154">
        <f t="shared" si="3"/>
        <v>0</v>
      </c>
    </row>
    <row r="62" spans="1:22">
      <c r="A62" t="s">
        <v>104</v>
      </c>
      <c r="B62">
        <f>PPCL!B62</f>
        <v>62</v>
      </c>
      <c r="C62">
        <f>PPCL!C62</f>
        <v>0</v>
      </c>
      <c r="D62">
        <f>PPCL!M62</f>
        <v>62</v>
      </c>
      <c r="E62">
        <f>PPCL!N62</f>
        <v>0</v>
      </c>
      <c r="F62">
        <f t="shared" si="4"/>
        <v>62</v>
      </c>
      <c r="G62">
        <f t="shared" si="5"/>
        <v>62</v>
      </c>
      <c r="H62" s="154"/>
      <c r="I62">
        <f>BRPL_EOD!AG62+BRPL_EOD!AH62</f>
        <v>17.54</v>
      </c>
      <c r="J62">
        <f>BYPL_EOD!AG62+BYPL_EOD!AH62</f>
        <v>9.9600000000000009</v>
      </c>
      <c r="K62">
        <f>MES_EOD!AG62+MES_EOD!AH62</f>
        <v>3.76</v>
      </c>
      <c r="L62">
        <f>NDMC_EOD!AG62+NDMC_EOD!AH62</f>
        <v>18.79</v>
      </c>
      <c r="M62">
        <f>TPDDL_EOD!AG62+TPDDL_EOD!AH62</f>
        <v>11.95</v>
      </c>
      <c r="N62">
        <f t="shared" si="0"/>
        <v>62</v>
      </c>
      <c r="O62" s="154">
        <f t="shared" si="1"/>
        <v>0</v>
      </c>
      <c r="P62">
        <v>17.54</v>
      </c>
      <c r="Q62">
        <v>9.9600000000000009</v>
      </c>
      <c r="R62">
        <v>3.76</v>
      </c>
      <c r="S62">
        <v>18.79</v>
      </c>
      <c r="T62">
        <v>11.95</v>
      </c>
      <c r="U62" s="156">
        <f t="shared" si="2"/>
        <v>62</v>
      </c>
      <c r="V62" s="154">
        <f t="shared" si="3"/>
        <v>0</v>
      </c>
    </row>
    <row r="63" spans="1:22">
      <c r="A63" t="s">
        <v>105</v>
      </c>
      <c r="B63">
        <f>PPCL!B63</f>
        <v>62</v>
      </c>
      <c r="C63">
        <f>PPCL!C63</f>
        <v>0</v>
      </c>
      <c r="D63">
        <f>PPCL!M63</f>
        <v>62</v>
      </c>
      <c r="E63">
        <f>PPCL!N63</f>
        <v>0</v>
      </c>
      <c r="F63">
        <f t="shared" si="4"/>
        <v>62</v>
      </c>
      <c r="G63">
        <f t="shared" si="5"/>
        <v>62</v>
      </c>
      <c r="H63" s="154"/>
      <c r="I63">
        <f>BRPL_EOD!AG63+BRPL_EOD!AH63</f>
        <v>17.54</v>
      </c>
      <c r="J63">
        <f>BYPL_EOD!AG63+BYPL_EOD!AH63</f>
        <v>9.9600000000000009</v>
      </c>
      <c r="K63">
        <f>MES_EOD!AG63+MES_EOD!AH63</f>
        <v>3.76</v>
      </c>
      <c r="L63">
        <f>NDMC_EOD!AG63+NDMC_EOD!AH63</f>
        <v>18.79</v>
      </c>
      <c r="M63">
        <f>TPDDL_EOD!AG63+TPDDL_EOD!AH63</f>
        <v>11.95</v>
      </c>
      <c r="N63">
        <f t="shared" si="0"/>
        <v>62</v>
      </c>
      <c r="O63" s="154">
        <f t="shared" si="1"/>
        <v>0</v>
      </c>
      <c r="P63">
        <v>17.54</v>
      </c>
      <c r="Q63">
        <v>9.9600000000000009</v>
      </c>
      <c r="R63">
        <v>3.76</v>
      </c>
      <c r="S63">
        <v>18.79</v>
      </c>
      <c r="T63">
        <v>11.95</v>
      </c>
      <c r="U63" s="156">
        <f t="shared" si="2"/>
        <v>62</v>
      </c>
      <c r="V63" s="154">
        <f t="shared" si="3"/>
        <v>0</v>
      </c>
    </row>
    <row r="64" spans="1:22">
      <c r="A64" t="s">
        <v>106</v>
      </c>
      <c r="B64">
        <f>PPCL!B64</f>
        <v>62</v>
      </c>
      <c r="C64">
        <f>PPCL!C64</f>
        <v>0</v>
      </c>
      <c r="D64">
        <f>PPCL!M64</f>
        <v>62</v>
      </c>
      <c r="E64">
        <f>PPCL!N64</f>
        <v>0</v>
      </c>
      <c r="F64">
        <f t="shared" si="4"/>
        <v>62</v>
      </c>
      <c r="G64">
        <f t="shared" si="5"/>
        <v>62</v>
      </c>
      <c r="H64" s="154"/>
      <c r="I64">
        <f>BRPL_EOD!AG64+BRPL_EOD!AH64</f>
        <v>17.54</v>
      </c>
      <c r="J64">
        <f>BYPL_EOD!AG64+BYPL_EOD!AH64</f>
        <v>9.9600000000000009</v>
      </c>
      <c r="K64">
        <f>MES_EOD!AG64+MES_EOD!AH64</f>
        <v>3.76</v>
      </c>
      <c r="L64">
        <f>NDMC_EOD!AG64+NDMC_EOD!AH64</f>
        <v>18.79</v>
      </c>
      <c r="M64">
        <f>TPDDL_EOD!AG64+TPDDL_EOD!AH64</f>
        <v>11.95</v>
      </c>
      <c r="N64">
        <f t="shared" si="0"/>
        <v>62</v>
      </c>
      <c r="O64" s="154">
        <f t="shared" si="1"/>
        <v>0</v>
      </c>
      <c r="P64">
        <v>17.54</v>
      </c>
      <c r="Q64">
        <v>9.9600000000000009</v>
      </c>
      <c r="R64">
        <v>3.76</v>
      </c>
      <c r="S64">
        <v>18.79</v>
      </c>
      <c r="T64">
        <v>11.95</v>
      </c>
      <c r="U64" s="156">
        <f t="shared" si="2"/>
        <v>62</v>
      </c>
      <c r="V64" s="154">
        <f t="shared" si="3"/>
        <v>0</v>
      </c>
    </row>
    <row r="65" spans="1:22">
      <c r="A65" t="s">
        <v>107</v>
      </c>
      <c r="B65">
        <f>PPCL!B65</f>
        <v>62</v>
      </c>
      <c r="C65">
        <f>PPCL!C65</f>
        <v>0</v>
      </c>
      <c r="D65">
        <f>PPCL!M65</f>
        <v>62</v>
      </c>
      <c r="E65">
        <f>PPCL!N65</f>
        <v>0</v>
      </c>
      <c r="F65">
        <f t="shared" si="4"/>
        <v>62</v>
      </c>
      <c r="G65">
        <f t="shared" si="5"/>
        <v>62</v>
      </c>
      <c r="H65" s="154"/>
      <c r="I65">
        <f>BRPL_EOD!AG65+BRPL_EOD!AH65</f>
        <v>17.54</v>
      </c>
      <c r="J65">
        <f>BYPL_EOD!AG65+BYPL_EOD!AH65</f>
        <v>9.9600000000000009</v>
      </c>
      <c r="K65">
        <f>MES_EOD!AG65+MES_EOD!AH65</f>
        <v>3.76</v>
      </c>
      <c r="L65">
        <f>NDMC_EOD!AG65+NDMC_EOD!AH65</f>
        <v>18.79</v>
      </c>
      <c r="M65">
        <f>TPDDL_EOD!AG65+TPDDL_EOD!AH65</f>
        <v>11.95</v>
      </c>
      <c r="N65">
        <f t="shared" si="0"/>
        <v>62</v>
      </c>
      <c r="O65" s="154">
        <f t="shared" si="1"/>
        <v>0</v>
      </c>
      <c r="P65">
        <v>17.54</v>
      </c>
      <c r="Q65">
        <v>9.9600000000000009</v>
      </c>
      <c r="R65">
        <v>3.76</v>
      </c>
      <c r="S65">
        <v>18.79</v>
      </c>
      <c r="T65">
        <v>11.95</v>
      </c>
      <c r="U65" s="156">
        <f t="shared" si="2"/>
        <v>62</v>
      </c>
      <c r="V65" s="154">
        <f t="shared" si="3"/>
        <v>0</v>
      </c>
    </row>
    <row r="66" spans="1:22">
      <c r="A66" t="s">
        <v>108</v>
      </c>
      <c r="B66">
        <f>PPCL!B66</f>
        <v>62</v>
      </c>
      <c r="C66">
        <f>PPCL!C66</f>
        <v>0</v>
      </c>
      <c r="D66">
        <f>PPCL!M66</f>
        <v>62</v>
      </c>
      <c r="E66">
        <f>PPCL!N66</f>
        <v>0</v>
      </c>
      <c r="F66">
        <f t="shared" si="4"/>
        <v>62</v>
      </c>
      <c r="G66">
        <f t="shared" si="5"/>
        <v>62</v>
      </c>
      <c r="H66" s="154"/>
      <c r="I66">
        <f>BRPL_EOD!AG66+BRPL_EOD!AH66</f>
        <v>17.54</v>
      </c>
      <c r="J66">
        <f>BYPL_EOD!AG66+BYPL_EOD!AH66</f>
        <v>9.9600000000000009</v>
      </c>
      <c r="K66">
        <f>MES_EOD!AG66+MES_EOD!AH66</f>
        <v>3.76</v>
      </c>
      <c r="L66">
        <f>NDMC_EOD!AG66+NDMC_EOD!AH66</f>
        <v>18.79</v>
      </c>
      <c r="M66">
        <f>TPDDL_EOD!AG66+TPDDL_EOD!AH66</f>
        <v>11.95</v>
      </c>
      <c r="N66">
        <f t="shared" si="0"/>
        <v>62</v>
      </c>
      <c r="O66" s="154">
        <f t="shared" si="1"/>
        <v>0</v>
      </c>
      <c r="P66">
        <v>17.54</v>
      </c>
      <c r="Q66">
        <v>9.9600000000000009</v>
      </c>
      <c r="R66">
        <v>3.76</v>
      </c>
      <c r="S66">
        <v>18.79</v>
      </c>
      <c r="T66">
        <v>11.95</v>
      </c>
      <c r="U66" s="156">
        <f t="shared" si="2"/>
        <v>62</v>
      </c>
      <c r="V66" s="154">
        <f t="shared" si="3"/>
        <v>0</v>
      </c>
    </row>
    <row r="67" spans="1:22">
      <c r="A67" t="s">
        <v>109</v>
      </c>
      <c r="B67">
        <f>PPCL!B67</f>
        <v>62</v>
      </c>
      <c r="C67">
        <f>PPCL!C67</f>
        <v>0</v>
      </c>
      <c r="D67">
        <f>PPCL!M67</f>
        <v>62</v>
      </c>
      <c r="E67">
        <f>PPCL!N67</f>
        <v>0</v>
      </c>
      <c r="F67">
        <f t="shared" si="4"/>
        <v>62</v>
      </c>
      <c r="G67">
        <f t="shared" si="5"/>
        <v>62</v>
      </c>
      <c r="H67" s="154"/>
      <c r="I67">
        <f>BRPL_EOD!AG67+BRPL_EOD!AH67</f>
        <v>17.54</v>
      </c>
      <c r="J67">
        <f>BYPL_EOD!AG67+BYPL_EOD!AH67</f>
        <v>9.9600000000000009</v>
      </c>
      <c r="K67">
        <f>MES_EOD!AG67+MES_EOD!AH67</f>
        <v>3.76</v>
      </c>
      <c r="L67">
        <f>NDMC_EOD!AG67+NDMC_EOD!AH67</f>
        <v>18.79</v>
      </c>
      <c r="M67">
        <f>TPDDL_EOD!AG67+TPDDL_EOD!AH67</f>
        <v>11.95</v>
      </c>
      <c r="N67">
        <f t="shared" ref="N67:N98" si="6">SUM(I67:M67)</f>
        <v>62</v>
      </c>
      <c r="O67" s="154">
        <f t="shared" ref="O67:O98" si="7">G67-N67</f>
        <v>0</v>
      </c>
      <c r="P67">
        <v>17.54</v>
      </c>
      <c r="Q67">
        <v>9.9600000000000009</v>
      </c>
      <c r="R67">
        <v>3.76</v>
      </c>
      <c r="S67">
        <v>18.79</v>
      </c>
      <c r="T67">
        <v>11.95</v>
      </c>
      <c r="U67" s="156">
        <f t="shared" ref="U67:U98" si="8">SUM(P67:T67)</f>
        <v>62</v>
      </c>
      <c r="V67" s="154">
        <f t="shared" ref="V67:V99" si="9">G67-U67</f>
        <v>0</v>
      </c>
    </row>
    <row r="68" spans="1:22">
      <c r="A68" t="s">
        <v>110</v>
      </c>
      <c r="B68">
        <f>PPCL!B68</f>
        <v>62</v>
      </c>
      <c r="C68">
        <f>PPCL!C68</f>
        <v>0</v>
      </c>
      <c r="D68">
        <f>PPCL!M68</f>
        <v>62</v>
      </c>
      <c r="E68">
        <f>PPCL!N68</f>
        <v>0</v>
      </c>
      <c r="F68">
        <f t="shared" ref="F68:F98" si="10">B68+C68</f>
        <v>62</v>
      </c>
      <c r="G68">
        <f t="shared" ref="G68:G98" si="11">D68+E68</f>
        <v>62</v>
      </c>
      <c r="H68" s="154"/>
      <c r="I68">
        <f>BRPL_EOD!AG68+BRPL_EOD!AH68</f>
        <v>17.54</v>
      </c>
      <c r="J68">
        <f>BYPL_EOD!AG68+BYPL_EOD!AH68</f>
        <v>9.9600000000000009</v>
      </c>
      <c r="K68">
        <f>MES_EOD!AG68+MES_EOD!AH68</f>
        <v>3.76</v>
      </c>
      <c r="L68">
        <f>NDMC_EOD!AG68+NDMC_EOD!AH68</f>
        <v>18.79</v>
      </c>
      <c r="M68">
        <f>TPDDL_EOD!AG68+TPDDL_EOD!AH68</f>
        <v>11.95</v>
      </c>
      <c r="N68">
        <f t="shared" si="6"/>
        <v>62</v>
      </c>
      <c r="O68" s="154">
        <f t="shared" si="7"/>
        <v>0</v>
      </c>
      <c r="P68">
        <v>17.54</v>
      </c>
      <c r="Q68">
        <v>9.9600000000000009</v>
      </c>
      <c r="R68">
        <v>3.76</v>
      </c>
      <c r="S68">
        <v>18.79</v>
      </c>
      <c r="T68">
        <v>11.95</v>
      </c>
      <c r="U68" s="156">
        <f t="shared" si="8"/>
        <v>62</v>
      </c>
      <c r="V68" s="154">
        <f t="shared" si="9"/>
        <v>0</v>
      </c>
    </row>
    <row r="69" spans="1:22">
      <c r="A69" t="s">
        <v>111</v>
      </c>
      <c r="B69">
        <f>PPCL!B69</f>
        <v>62</v>
      </c>
      <c r="C69">
        <f>PPCL!C69</f>
        <v>0</v>
      </c>
      <c r="D69">
        <f>PPCL!M69</f>
        <v>62</v>
      </c>
      <c r="E69">
        <f>PPCL!N69</f>
        <v>0</v>
      </c>
      <c r="F69">
        <f t="shared" si="10"/>
        <v>62</v>
      </c>
      <c r="G69">
        <f t="shared" si="11"/>
        <v>62</v>
      </c>
      <c r="H69" s="154"/>
      <c r="I69">
        <f>BRPL_EOD!AG69+BRPL_EOD!AH69</f>
        <v>17.54</v>
      </c>
      <c r="J69">
        <f>BYPL_EOD!AG69+BYPL_EOD!AH69</f>
        <v>9.9600000000000009</v>
      </c>
      <c r="K69">
        <f>MES_EOD!AG69+MES_EOD!AH69</f>
        <v>3.76</v>
      </c>
      <c r="L69">
        <f>NDMC_EOD!AG69+NDMC_EOD!AH69</f>
        <v>18.79</v>
      </c>
      <c r="M69">
        <f>TPDDL_EOD!AG69+TPDDL_EOD!AH69</f>
        <v>11.95</v>
      </c>
      <c r="N69">
        <f t="shared" si="6"/>
        <v>62</v>
      </c>
      <c r="O69" s="154">
        <f t="shared" si="7"/>
        <v>0</v>
      </c>
      <c r="P69">
        <v>17.54</v>
      </c>
      <c r="Q69">
        <v>9.9600000000000009</v>
      </c>
      <c r="R69">
        <v>3.76</v>
      </c>
      <c r="S69">
        <v>18.79</v>
      </c>
      <c r="T69">
        <v>11.95</v>
      </c>
      <c r="U69" s="156">
        <f t="shared" si="8"/>
        <v>62</v>
      </c>
      <c r="V69" s="154">
        <f t="shared" si="9"/>
        <v>0</v>
      </c>
    </row>
    <row r="70" spans="1:22">
      <c r="A70" t="s">
        <v>112</v>
      </c>
      <c r="B70">
        <f>PPCL!B70</f>
        <v>62</v>
      </c>
      <c r="C70">
        <f>PPCL!C70</f>
        <v>0</v>
      </c>
      <c r="D70">
        <f>PPCL!M70</f>
        <v>62</v>
      </c>
      <c r="E70">
        <f>PPCL!N70</f>
        <v>0</v>
      </c>
      <c r="F70">
        <f t="shared" si="10"/>
        <v>62</v>
      </c>
      <c r="G70">
        <f t="shared" si="11"/>
        <v>62</v>
      </c>
      <c r="H70" s="154"/>
      <c r="I70">
        <f>BRPL_EOD!AG70+BRPL_EOD!AH70</f>
        <v>17.54</v>
      </c>
      <c r="J70">
        <f>BYPL_EOD!AG70+BYPL_EOD!AH70</f>
        <v>9.9600000000000009</v>
      </c>
      <c r="K70">
        <f>MES_EOD!AG70+MES_EOD!AH70</f>
        <v>3.76</v>
      </c>
      <c r="L70">
        <f>NDMC_EOD!AG70+NDMC_EOD!AH70</f>
        <v>18.79</v>
      </c>
      <c r="M70">
        <f>TPDDL_EOD!AG70+TPDDL_EOD!AH70</f>
        <v>11.95</v>
      </c>
      <c r="N70">
        <f t="shared" si="6"/>
        <v>62</v>
      </c>
      <c r="O70" s="154">
        <f t="shared" si="7"/>
        <v>0</v>
      </c>
      <c r="P70">
        <v>17.54</v>
      </c>
      <c r="Q70">
        <v>9.9600000000000009</v>
      </c>
      <c r="R70">
        <v>3.76</v>
      </c>
      <c r="S70">
        <v>18.79</v>
      </c>
      <c r="T70">
        <v>11.95</v>
      </c>
      <c r="U70" s="156">
        <f t="shared" si="8"/>
        <v>62</v>
      </c>
      <c r="V70" s="154">
        <f t="shared" si="9"/>
        <v>0</v>
      </c>
    </row>
    <row r="71" spans="1:22">
      <c r="A71" t="s">
        <v>113</v>
      </c>
      <c r="B71">
        <f>PPCL!B71</f>
        <v>62</v>
      </c>
      <c r="C71">
        <f>PPCL!C71</f>
        <v>0</v>
      </c>
      <c r="D71">
        <f>PPCL!M71</f>
        <v>62</v>
      </c>
      <c r="E71">
        <f>PPCL!N71</f>
        <v>0</v>
      </c>
      <c r="F71">
        <f t="shared" si="10"/>
        <v>62</v>
      </c>
      <c r="G71">
        <f t="shared" si="11"/>
        <v>62</v>
      </c>
      <c r="H71" s="154"/>
      <c r="I71">
        <f>BRPL_EOD!AG71+BRPL_EOD!AH71</f>
        <v>17.54</v>
      </c>
      <c r="J71">
        <f>BYPL_EOD!AG71+BYPL_EOD!AH71</f>
        <v>9.9600000000000009</v>
      </c>
      <c r="K71">
        <f>MES_EOD!AG71+MES_EOD!AH71</f>
        <v>3.76</v>
      </c>
      <c r="L71">
        <f>NDMC_EOD!AG71+NDMC_EOD!AH71</f>
        <v>18.79</v>
      </c>
      <c r="M71">
        <f>TPDDL_EOD!AG71+TPDDL_EOD!AH71</f>
        <v>11.95</v>
      </c>
      <c r="N71">
        <f t="shared" si="6"/>
        <v>62</v>
      </c>
      <c r="O71" s="154">
        <f t="shared" si="7"/>
        <v>0</v>
      </c>
      <c r="P71">
        <v>17.54</v>
      </c>
      <c r="Q71">
        <v>9.9600000000000009</v>
      </c>
      <c r="R71">
        <v>3.76</v>
      </c>
      <c r="S71">
        <v>18.79</v>
      </c>
      <c r="T71">
        <v>11.95</v>
      </c>
      <c r="U71" s="156">
        <f t="shared" si="8"/>
        <v>62</v>
      </c>
      <c r="V71" s="154">
        <f t="shared" si="9"/>
        <v>0</v>
      </c>
    </row>
    <row r="72" spans="1:22">
      <c r="A72" t="s">
        <v>114</v>
      </c>
      <c r="B72">
        <f>PPCL!B72</f>
        <v>62</v>
      </c>
      <c r="C72">
        <f>PPCL!C72</f>
        <v>0</v>
      </c>
      <c r="D72">
        <f>PPCL!M72</f>
        <v>62</v>
      </c>
      <c r="E72">
        <f>PPCL!N72</f>
        <v>0</v>
      </c>
      <c r="F72">
        <f t="shared" si="10"/>
        <v>62</v>
      </c>
      <c r="G72">
        <f t="shared" si="11"/>
        <v>62</v>
      </c>
      <c r="H72" s="154"/>
      <c r="I72">
        <f>BRPL_EOD!AG72+BRPL_EOD!AH72</f>
        <v>17.54</v>
      </c>
      <c r="J72">
        <f>BYPL_EOD!AG72+BYPL_EOD!AH72</f>
        <v>9.9600000000000009</v>
      </c>
      <c r="K72">
        <f>MES_EOD!AG72+MES_EOD!AH72</f>
        <v>3.76</v>
      </c>
      <c r="L72">
        <f>NDMC_EOD!AG72+NDMC_EOD!AH72</f>
        <v>18.79</v>
      </c>
      <c r="M72">
        <f>TPDDL_EOD!AG72+TPDDL_EOD!AH72</f>
        <v>11.95</v>
      </c>
      <c r="N72">
        <f t="shared" si="6"/>
        <v>62</v>
      </c>
      <c r="O72" s="154">
        <f t="shared" si="7"/>
        <v>0</v>
      </c>
      <c r="P72">
        <v>17.54</v>
      </c>
      <c r="Q72">
        <v>9.9600000000000009</v>
      </c>
      <c r="R72">
        <v>3.76</v>
      </c>
      <c r="S72">
        <v>18.79</v>
      </c>
      <c r="T72">
        <v>11.95</v>
      </c>
      <c r="U72" s="156">
        <f t="shared" si="8"/>
        <v>62</v>
      </c>
      <c r="V72" s="154">
        <f t="shared" si="9"/>
        <v>0</v>
      </c>
    </row>
    <row r="73" spans="1:22">
      <c r="A73" t="s">
        <v>115</v>
      </c>
      <c r="B73">
        <f>PPCL!B73</f>
        <v>62</v>
      </c>
      <c r="C73">
        <f>PPCL!C73</f>
        <v>0</v>
      </c>
      <c r="D73">
        <f>PPCL!M73</f>
        <v>62</v>
      </c>
      <c r="E73">
        <f>PPCL!N73</f>
        <v>0</v>
      </c>
      <c r="F73">
        <f t="shared" si="10"/>
        <v>62</v>
      </c>
      <c r="G73">
        <f t="shared" si="11"/>
        <v>62</v>
      </c>
      <c r="H73" s="154"/>
      <c r="I73">
        <f>BRPL_EOD!AG73+BRPL_EOD!AH73</f>
        <v>17.54</v>
      </c>
      <c r="J73">
        <f>BYPL_EOD!AG73+BYPL_EOD!AH73</f>
        <v>9.9600000000000009</v>
      </c>
      <c r="K73">
        <f>MES_EOD!AG73+MES_EOD!AH73</f>
        <v>3.76</v>
      </c>
      <c r="L73">
        <f>NDMC_EOD!AG73+NDMC_EOD!AH73</f>
        <v>18.79</v>
      </c>
      <c r="M73">
        <f>TPDDL_EOD!AG73+TPDDL_EOD!AH73</f>
        <v>11.95</v>
      </c>
      <c r="N73">
        <f t="shared" si="6"/>
        <v>62</v>
      </c>
      <c r="O73" s="154">
        <f t="shared" si="7"/>
        <v>0</v>
      </c>
      <c r="P73">
        <v>17.54</v>
      </c>
      <c r="Q73">
        <v>9.9600000000000009</v>
      </c>
      <c r="R73">
        <v>3.76</v>
      </c>
      <c r="S73">
        <v>18.79</v>
      </c>
      <c r="T73">
        <v>11.95</v>
      </c>
      <c r="U73" s="156">
        <f t="shared" si="8"/>
        <v>62</v>
      </c>
      <c r="V73" s="154">
        <f t="shared" si="9"/>
        <v>0</v>
      </c>
    </row>
    <row r="74" spans="1:22">
      <c r="A74" t="s">
        <v>116</v>
      </c>
      <c r="B74">
        <f>PPCL!B74</f>
        <v>62</v>
      </c>
      <c r="C74">
        <f>PPCL!C74</f>
        <v>0</v>
      </c>
      <c r="D74">
        <f>PPCL!M74</f>
        <v>62</v>
      </c>
      <c r="E74">
        <f>PPCL!N74</f>
        <v>0</v>
      </c>
      <c r="F74">
        <f t="shared" si="10"/>
        <v>62</v>
      </c>
      <c r="G74">
        <f t="shared" si="11"/>
        <v>62</v>
      </c>
      <c r="H74" s="154"/>
      <c r="I74">
        <f>BRPL_EOD!AG74+BRPL_EOD!AH74</f>
        <v>17.54</v>
      </c>
      <c r="J74">
        <f>BYPL_EOD!AG74+BYPL_EOD!AH74</f>
        <v>9.9600000000000009</v>
      </c>
      <c r="K74">
        <f>MES_EOD!AG74+MES_EOD!AH74</f>
        <v>3.76</v>
      </c>
      <c r="L74">
        <f>NDMC_EOD!AG74+NDMC_EOD!AH74</f>
        <v>18.79</v>
      </c>
      <c r="M74">
        <f>TPDDL_EOD!AG74+TPDDL_EOD!AH74</f>
        <v>11.95</v>
      </c>
      <c r="N74">
        <f t="shared" si="6"/>
        <v>62</v>
      </c>
      <c r="O74" s="154">
        <f t="shared" si="7"/>
        <v>0</v>
      </c>
      <c r="P74">
        <v>17.54</v>
      </c>
      <c r="Q74">
        <v>9.9600000000000009</v>
      </c>
      <c r="R74">
        <v>3.76</v>
      </c>
      <c r="S74">
        <v>18.79</v>
      </c>
      <c r="T74">
        <v>11.95</v>
      </c>
      <c r="U74" s="156">
        <f t="shared" si="8"/>
        <v>62</v>
      </c>
      <c r="V74" s="154">
        <f t="shared" si="9"/>
        <v>0</v>
      </c>
    </row>
    <row r="75" spans="1:22">
      <c r="A75" t="s">
        <v>117</v>
      </c>
      <c r="B75">
        <f>PPCL!B75</f>
        <v>62</v>
      </c>
      <c r="C75">
        <f>PPCL!C75</f>
        <v>0</v>
      </c>
      <c r="D75">
        <f>PPCL!M75</f>
        <v>62</v>
      </c>
      <c r="E75">
        <f>PPCL!N75</f>
        <v>0</v>
      </c>
      <c r="F75">
        <f t="shared" si="10"/>
        <v>62</v>
      </c>
      <c r="G75">
        <f t="shared" si="11"/>
        <v>62</v>
      </c>
      <c r="H75" s="154"/>
      <c r="I75">
        <f>BRPL_EOD!AG75+BRPL_EOD!AH75</f>
        <v>17.54</v>
      </c>
      <c r="J75">
        <f>BYPL_EOD!AG75+BYPL_EOD!AH75</f>
        <v>9.9600000000000009</v>
      </c>
      <c r="K75">
        <f>MES_EOD!AG75+MES_EOD!AH75</f>
        <v>3.76</v>
      </c>
      <c r="L75">
        <f>NDMC_EOD!AG75+NDMC_EOD!AH75</f>
        <v>18.79</v>
      </c>
      <c r="M75">
        <f>TPDDL_EOD!AG75+TPDDL_EOD!AH75</f>
        <v>11.95</v>
      </c>
      <c r="N75">
        <f t="shared" si="6"/>
        <v>62</v>
      </c>
      <c r="O75" s="154">
        <f t="shared" si="7"/>
        <v>0</v>
      </c>
      <c r="P75">
        <v>17.54</v>
      </c>
      <c r="Q75">
        <v>9.9600000000000009</v>
      </c>
      <c r="R75">
        <v>3.76</v>
      </c>
      <c r="S75">
        <v>18.79</v>
      </c>
      <c r="T75">
        <v>11.95</v>
      </c>
      <c r="U75" s="156">
        <f t="shared" si="8"/>
        <v>62</v>
      </c>
      <c r="V75" s="154">
        <f t="shared" si="9"/>
        <v>0</v>
      </c>
    </row>
    <row r="76" spans="1:22">
      <c r="A76" t="s">
        <v>118</v>
      </c>
      <c r="B76">
        <f>PPCL!B76</f>
        <v>62</v>
      </c>
      <c r="C76">
        <f>PPCL!C76</f>
        <v>0</v>
      </c>
      <c r="D76">
        <f>PPCL!M76</f>
        <v>62</v>
      </c>
      <c r="E76">
        <f>PPCL!N76</f>
        <v>0</v>
      </c>
      <c r="F76">
        <f t="shared" si="10"/>
        <v>62</v>
      </c>
      <c r="G76">
        <f t="shared" si="11"/>
        <v>62</v>
      </c>
      <c r="H76" s="154"/>
      <c r="I76">
        <f>BRPL_EOD!AG76+BRPL_EOD!AH76</f>
        <v>17.54</v>
      </c>
      <c r="J76">
        <f>BYPL_EOD!AG76+BYPL_EOD!AH76</f>
        <v>9.9600000000000009</v>
      </c>
      <c r="K76">
        <f>MES_EOD!AG76+MES_EOD!AH76</f>
        <v>3.76</v>
      </c>
      <c r="L76">
        <f>NDMC_EOD!AG76+NDMC_EOD!AH76</f>
        <v>18.79</v>
      </c>
      <c r="M76">
        <f>TPDDL_EOD!AG76+TPDDL_EOD!AH76</f>
        <v>11.95</v>
      </c>
      <c r="N76">
        <f t="shared" si="6"/>
        <v>62</v>
      </c>
      <c r="O76" s="154">
        <f t="shared" si="7"/>
        <v>0</v>
      </c>
      <c r="P76">
        <v>17.54</v>
      </c>
      <c r="Q76">
        <v>9.9600000000000009</v>
      </c>
      <c r="R76">
        <v>3.76</v>
      </c>
      <c r="S76">
        <v>18.79</v>
      </c>
      <c r="T76">
        <v>11.95</v>
      </c>
      <c r="U76" s="156">
        <f t="shared" si="8"/>
        <v>62</v>
      </c>
      <c r="V76" s="154">
        <f t="shared" si="9"/>
        <v>0</v>
      </c>
    </row>
    <row r="77" spans="1:22">
      <c r="A77" t="s">
        <v>119</v>
      </c>
      <c r="B77">
        <f>PPCL!B77</f>
        <v>62</v>
      </c>
      <c r="C77">
        <f>PPCL!C77</f>
        <v>0</v>
      </c>
      <c r="D77">
        <f>PPCL!M77</f>
        <v>62</v>
      </c>
      <c r="E77">
        <f>PPCL!N77</f>
        <v>0</v>
      </c>
      <c r="F77">
        <f t="shared" si="10"/>
        <v>62</v>
      </c>
      <c r="G77">
        <f t="shared" si="11"/>
        <v>62</v>
      </c>
      <c r="H77" s="154"/>
      <c r="I77">
        <f>BRPL_EOD!AG77+BRPL_EOD!AH77</f>
        <v>17.54</v>
      </c>
      <c r="J77">
        <f>BYPL_EOD!AG77+BYPL_EOD!AH77</f>
        <v>9.9600000000000009</v>
      </c>
      <c r="K77">
        <f>MES_EOD!AG77+MES_EOD!AH77</f>
        <v>3.76</v>
      </c>
      <c r="L77">
        <f>NDMC_EOD!AG77+NDMC_EOD!AH77</f>
        <v>18.79</v>
      </c>
      <c r="M77">
        <f>TPDDL_EOD!AG77+TPDDL_EOD!AH77</f>
        <v>11.95</v>
      </c>
      <c r="N77">
        <f t="shared" si="6"/>
        <v>62</v>
      </c>
      <c r="O77" s="154">
        <f t="shared" si="7"/>
        <v>0</v>
      </c>
      <c r="P77">
        <v>17.54</v>
      </c>
      <c r="Q77">
        <v>9.9600000000000009</v>
      </c>
      <c r="R77">
        <v>3.76</v>
      </c>
      <c r="S77">
        <v>18.79</v>
      </c>
      <c r="T77">
        <v>11.95</v>
      </c>
      <c r="U77" s="156">
        <f t="shared" si="8"/>
        <v>62</v>
      </c>
      <c r="V77" s="154">
        <f t="shared" si="9"/>
        <v>0</v>
      </c>
    </row>
    <row r="78" spans="1:22">
      <c r="A78" t="s">
        <v>120</v>
      </c>
      <c r="B78">
        <f>PPCL!B78</f>
        <v>62</v>
      </c>
      <c r="C78">
        <f>PPCL!C78</f>
        <v>0</v>
      </c>
      <c r="D78">
        <f>PPCL!M78</f>
        <v>62</v>
      </c>
      <c r="E78">
        <f>PPCL!N78</f>
        <v>0</v>
      </c>
      <c r="F78">
        <f t="shared" si="10"/>
        <v>62</v>
      </c>
      <c r="G78">
        <f t="shared" si="11"/>
        <v>62</v>
      </c>
      <c r="H78" s="154"/>
      <c r="I78">
        <f>BRPL_EOD!AG78+BRPL_EOD!AH78</f>
        <v>17.54</v>
      </c>
      <c r="J78">
        <f>BYPL_EOD!AG78+BYPL_EOD!AH78</f>
        <v>9.9600000000000009</v>
      </c>
      <c r="K78">
        <f>MES_EOD!AG78+MES_EOD!AH78</f>
        <v>3.76</v>
      </c>
      <c r="L78">
        <f>NDMC_EOD!AG78+NDMC_EOD!AH78</f>
        <v>18.79</v>
      </c>
      <c r="M78">
        <f>TPDDL_EOD!AG78+TPDDL_EOD!AH78</f>
        <v>11.95</v>
      </c>
      <c r="N78">
        <f t="shared" si="6"/>
        <v>62</v>
      </c>
      <c r="O78" s="154">
        <f t="shared" si="7"/>
        <v>0</v>
      </c>
      <c r="P78">
        <v>17.54</v>
      </c>
      <c r="Q78">
        <v>9.9600000000000009</v>
      </c>
      <c r="R78">
        <v>3.76</v>
      </c>
      <c r="S78">
        <v>18.79</v>
      </c>
      <c r="T78">
        <v>11.95</v>
      </c>
      <c r="U78" s="156">
        <f t="shared" si="8"/>
        <v>62</v>
      </c>
      <c r="V78" s="154">
        <f t="shared" si="9"/>
        <v>0</v>
      </c>
    </row>
    <row r="79" spans="1:22">
      <c r="A79" t="s">
        <v>121</v>
      </c>
      <c r="B79">
        <f>PPCL!B79</f>
        <v>62</v>
      </c>
      <c r="C79">
        <f>PPCL!C79</f>
        <v>0</v>
      </c>
      <c r="D79">
        <f>PPCL!M79</f>
        <v>62</v>
      </c>
      <c r="E79">
        <f>PPCL!N79</f>
        <v>0</v>
      </c>
      <c r="F79">
        <f t="shared" si="10"/>
        <v>62</v>
      </c>
      <c r="G79">
        <f t="shared" si="11"/>
        <v>62</v>
      </c>
      <c r="H79" s="154"/>
      <c r="I79">
        <f>BRPL_EOD!AG79+BRPL_EOD!AH79</f>
        <v>17.54</v>
      </c>
      <c r="J79">
        <f>BYPL_EOD!AG79+BYPL_EOD!AH79</f>
        <v>9.9600000000000009</v>
      </c>
      <c r="K79">
        <f>MES_EOD!AG79+MES_EOD!AH79</f>
        <v>3.76</v>
      </c>
      <c r="L79">
        <f>NDMC_EOD!AG79+NDMC_EOD!AH79</f>
        <v>18.79</v>
      </c>
      <c r="M79">
        <f>TPDDL_EOD!AG79+TPDDL_EOD!AH79</f>
        <v>11.95</v>
      </c>
      <c r="N79">
        <f t="shared" si="6"/>
        <v>62</v>
      </c>
      <c r="O79" s="154">
        <f t="shared" si="7"/>
        <v>0</v>
      </c>
      <c r="P79">
        <v>17.54</v>
      </c>
      <c r="Q79">
        <v>9.9600000000000009</v>
      </c>
      <c r="R79">
        <v>3.76</v>
      </c>
      <c r="S79">
        <v>18.79</v>
      </c>
      <c r="T79">
        <v>11.95</v>
      </c>
      <c r="U79" s="156">
        <f t="shared" si="8"/>
        <v>62</v>
      </c>
      <c r="V79" s="154">
        <f t="shared" si="9"/>
        <v>0</v>
      </c>
    </row>
    <row r="80" spans="1:22">
      <c r="A80" t="s">
        <v>122</v>
      </c>
      <c r="B80">
        <f>PPCL!B80</f>
        <v>62</v>
      </c>
      <c r="C80">
        <f>PPCL!C80</f>
        <v>0</v>
      </c>
      <c r="D80">
        <f>PPCL!M80</f>
        <v>62</v>
      </c>
      <c r="E80">
        <f>PPCL!N80</f>
        <v>0</v>
      </c>
      <c r="F80">
        <f t="shared" si="10"/>
        <v>62</v>
      </c>
      <c r="G80">
        <f t="shared" si="11"/>
        <v>62</v>
      </c>
      <c r="H80" s="154"/>
      <c r="I80">
        <f>BRPL_EOD!AG80+BRPL_EOD!AH80</f>
        <v>17.54</v>
      </c>
      <c r="J80">
        <f>BYPL_EOD!AG80+BYPL_EOD!AH80</f>
        <v>9.9600000000000009</v>
      </c>
      <c r="K80">
        <f>MES_EOD!AG80+MES_EOD!AH80</f>
        <v>3.76</v>
      </c>
      <c r="L80">
        <f>NDMC_EOD!AG80+NDMC_EOD!AH80</f>
        <v>18.79</v>
      </c>
      <c r="M80">
        <f>TPDDL_EOD!AG80+TPDDL_EOD!AH80</f>
        <v>11.95</v>
      </c>
      <c r="N80">
        <f t="shared" si="6"/>
        <v>62</v>
      </c>
      <c r="O80" s="154">
        <f t="shared" si="7"/>
        <v>0</v>
      </c>
      <c r="P80">
        <v>17.54</v>
      </c>
      <c r="Q80">
        <v>9.9600000000000009</v>
      </c>
      <c r="R80">
        <v>3.76</v>
      </c>
      <c r="S80">
        <v>18.79</v>
      </c>
      <c r="T80">
        <v>11.95</v>
      </c>
      <c r="U80" s="156">
        <f t="shared" si="8"/>
        <v>62</v>
      </c>
      <c r="V80" s="154">
        <f t="shared" si="9"/>
        <v>0</v>
      </c>
    </row>
    <row r="81" spans="1:22">
      <c r="A81" t="s">
        <v>123</v>
      </c>
      <c r="B81">
        <f>PPCL!B81</f>
        <v>62</v>
      </c>
      <c r="C81">
        <f>PPCL!C81</f>
        <v>0</v>
      </c>
      <c r="D81">
        <f>PPCL!M81</f>
        <v>62</v>
      </c>
      <c r="E81">
        <f>PPCL!N81</f>
        <v>0</v>
      </c>
      <c r="F81">
        <f t="shared" si="10"/>
        <v>62</v>
      </c>
      <c r="G81">
        <f t="shared" si="11"/>
        <v>62</v>
      </c>
      <c r="H81" s="154"/>
      <c r="I81">
        <f>BRPL_EOD!AG81+BRPL_EOD!AH81</f>
        <v>17.54</v>
      </c>
      <c r="J81">
        <f>BYPL_EOD!AG81+BYPL_EOD!AH81</f>
        <v>9.9600000000000009</v>
      </c>
      <c r="K81">
        <f>MES_EOD!AG81+MES_EOD!AH81</f>
        <v>3.76</v>
      </c>
      <c r="L81">
        <f>NDMC_EOD!AG81+NDMC_EOD!AH81</f>
        <v>18.79</v>
      </c>
      <c r="M81">
        <f>TPDDL_EOD!AG81+TPDDL_EOD!AH81</f>
        <v>11.95</v>
      </c>
      <c r="N81">
        <f t="shared" si="6"/>
        <v>62</v>
      </c>
      <c r="O81" s="154">
        <f t="shared" si="7"/>
        <v>0</v>
      </c>
      <c r="P81">
        <v>17.54</v>
      </c>
      <c r="Q81">
        <v>9.9600000000000009</v>
      </c>
      <c r="R81">
        <v>3.76</v>
      </c>
      <c r="S81">
        <v>18.79</v>
      </c>
      <c r="T81">
        <v>11.95</v>
      </c>
      <c r="U81" s="156">
        <f t="shared" si="8"/>
        <v>62</v>
      </c>
      <c r="V81" s="154">
        <f t="shared" si="9"/>
        <v>0</v>
      </c>
    </row>
    <row r="82" spans="1:22">
      <c r="A82" t="s">
        <v>124</v>
      </c>
      <c r="B82">
        <f>PPCL!B82</f>
        <v>62</v>
      </c>
      <c r="C82">
        <f>PPCL!C82</f>
        <v>0</v>
      </c>
      <c r="D82">
        <f>PPCL!M82</f>
        <v>62</v>
      </c>
      <c r="E82">
        <f>PPCL!N82</f>
        <v>0</v>
      </c>
      <c r="F82">
        <f t="shared" si="10"/>
        <v>62</v>
      </c>
      <c r="G82">
        <f t="shared" si="11"/>
        <v>62</v>
      </c>
      <c r="H82" s="154"/>
      <c r="I82">
        <f>BRPL_EOD!AG82+BRPL_EOD!AH82</f>
        <v>17.54</v>
      </c>
      <c r="J82">
        <f>BYPL_EOD!AG82+BYPL_EOD!AH82</f>
        <v>9.9600000000000009</v>
      </c>
      <c r="K82">
        <f>MES_EOD!AG82+MES_EOD!AH82</f>
        <v>3.76</v>
      </c>
      <c r="L82">
        <f>NDMC_EOD!AG82+NDMC_EOD!AH82</f>
        <v>18.79</v>
      </c>
      <c r="M82">
        <f>TPDDL_EOD!AG82+TPDDL_EOD!AH82</f>
        <v>11.95</v>
      </c>
      <c r="N82">
        <f t="shared" si="6"/>
        <v>62</v>
      </c>
      <c r="O82" s="154">
        <f t="shared" si="7"/>
        <v>0</v>
      </c>
      <c r="P82">
        <v>17.54</v>
      </c>
      <c r="Q82">
        <v>9.9600000000000009</v>
      </c>
      <c r="R82">
        <v>3.76</v>
      </c>
      <c r="S82">
        <v>18.79</v>
      </c>
      <c r="T82">
        <v>11.95</v>
      </c>
      <c r="U82" s="156">
        <f t="shared" si="8"/>
        <v>62</v>
      </c>
      <c r="V82" s="154">
        <f t="shared" si="9"/>
        <v>0</v>
      </c>
    </row>
    <row r="83" spans="1:22">
      <c r="A83" t="s">
        <v>125</v>
      </c>
      <c r="B83">
        <f>PPCL!B83</f>
        <v>62</v>
      </c>
      <c r="C83">
        <f>PPCL!C83</f>
        <v>0</v>
      </c>
      <c r="D83">
        <f>PPCL!M83</f>
        <v>62</v>
      </c>
      <c r="E83">
        <f>PPCL!N83</f>
        <v>0</v>
      </c>
      <c r="F83">
        <f t="shared" si="10"/>
        <v>62</v>
      </c>
      <c r="G83">
        <f t="shared" si="11"/>
        <v>62</v>
      </c>
      <c r="H83" s="154"/>
      <c r="I83">
        <f>BRPL_EOD!AG83+BRPL_EOD!AH83</f>
        <v>17.54</v>
      </c>
      <c r="J83">
        <f>BYPL_EOD!AG83+BYPL_EOD!AH83</f>
        <v>9.9600000000000009</v>
      </c>
      <c r="K83">
        <f>MES_EOD!AG83+MES_EOD!AH83</f>
        <v>3.76</v>
      </c>
      <c r="L83">
        <f>NDMC_EOD!AG83+NDMC_EOD!AH83</f>
        <v>18.79</v>
      </c>
      <c r="M83">
        <f>TPDDL_EOD!AG83+TPDDL_EOD!AH83</f>
        <v>11.95</v>
      </c>
      <c r="N83">
        <f t="shared" si="6"/>
        <v>62</v>
      </c>
      <c r="O83" s="154">
        <f t="shared" si="7"/>
        <v>0</v>
      </c>
      <c r="P83">
        <v>17.54</v>
      </c>
      <c r="Q83">
        <v>9.9600000000000009</v>
      </c>
      <c r="R83">
        <v>3.76</v>
      </c>
      <c r="S83">
        <v>18.79</v>
      </c>
      <c r="T83">
        <v>11.95</v>
      </c>
      <c r="U83" s="156">
        <f t="shared" si="8"/>
        <v>62</v>
      </c>
      <c r="V83" s="154">
        <f t="shared" si="9"/>
        <v>0</v>
      </c>
    </row>
    <row r="84" spans="1:22">
      <c r="A84" t="s">
        <v>126</v>
      </c>
      <c r="B84">
        <f>PPCL!B84</f>
        <v>62</v>
      </c>
      <c r="C84">
        <f>PPCL!C84</f>
        <v>0</v>
      </c>
      <c r="D84">
        <f>PPCL!M84</f>
        <v>62</v>
      </c>
      <c r="E84">
        <f>PPCL!N84</f>
        <v>0</v>
      </c>
      <c r="F84">
        <f t="shared" si="10"/>
        <v>62</v>
      </c>
      <c r="G84">
        <f t="shared" si="11"/>
        <v>62</v>
      </c>
      <c r="H84" s="154"/>
      <c r="I84">
        <f>BRPL_EOD!AG84+BRPL_EOD!AH84</f>
        <v>17.54</v>
      </c>
      <c r="J84">
        <f>BYPL_EOD!AG84+BYPL_EOD!AH84</f>
        <v>9.9600000000000009</v>
      </c>
      <c r="K84">
        <f>MES_EOD!AG84+MES_EOD!AH84</f>
        <v>3.76</v>
      </c>
      <c r="L84">
        <f>NDMC_EOD!AG84+NDMC_EOD!AH84</f>
        <v>18.79</v>
      </c>
      <c r="M84">
        <f>TPDDL_EOD!AG84+TPDDL_EOD!AH84</f>
        <v>11.95</v>
      </c>
      <c r="N84">
        <f t="shared" si="6"/>
        <v>62</v>
      </c>
      <c r="O84" s="154">
        <f t="shared" si="7"/>
        <v>0</v>
      </c>
      <c r="P84">
        <v>17.54</v>
      </c>
      <c r="Q84">
        <v>9.9600000000000009</v>
      </c>
      <c r="R84">
        <v>3.76</v>
      </c>
      <c r="S84">
        <v>18.79</v>
      </c>
      <c r="T84">
        <v>11.95</v>
      </c>
      <c r="U84" s="156">
        <f t="shared" si="8"/>
        <v>62</v>
      </c>
      <c r="V84" s="154">
        <f t="shared" si="9"/>
        <v>0</v>
      </c>
    </row>
    <row r="85" spans="1:22">
      <c r="A85" t="s">
        <v>127</v>
      </c>
      <c r="B85">
        <f>PPCL!B85</f>
        <v>62</v>
      </c>
      <c r="C85">
        <f>PPCL!C85</f>
        <v>0</v>
      </c>
      <c r="D85">
        <f>PPCL!M85</f>
        <v>62</v>
      </c>
      <c r="E85">
        <f>PPCL!N85</f>
        <v>0</v>
      </c>
      <c r="F85">
        <f t="shared" si="10"/>
        <v>62</v>
      </c>
      <c r="G85">
        <f t="shared" si="11"/>
        <v>62</v>
      </c>
      <c r="H85" s="154"/>
      <c r="I85">
        <f>BRPL_EOD!AG85+BRPL_EOD!AH85</f>
        <v>17.54</v>
      </c>
      <c r="J85">
        <f>BYPL_EOD!AG85+BYPL_EOD!AH85</f>
        <v>9.9600000000000009</v>
      </c>
      <c r="K85">
        <f>MES_EOD!AG85+MES_EOD!AH85</f>
        <v>3.76</v>
      </c>
      <c r="L85">
        <f>NDMC_EOD!AG85+NDMC_EOD!AH85</f>
        <v>18.79</v>
      </c>
      <c r="M85">
        <f>TPDDL_EOD!AG85+TPDDL_EOD!AH85</f>
        <v>11.95</v>
      </c>
      <c r="N85">
        <f t="shared" si="6"/>
        <v>62</v>
      </c>
      <c r="O85" s="154">
        <f t="shared" si="7"/>
        <v>0</v>
      </c>
      <c r="P85">
        <v>17.54</v>
      </c>
      <c r="Q85">
        <v>9.9600000000000009</v>
      </c>
      <c r="R85">
        <v>3.76</v>
      </c>
      <c r="S85">
        <v>18.79</v>
      </c>
      <c r="T85">
        <v>11.95</v>
      </c>
      <c r="U85" s="156">
        <f t="shared" si="8"/>
        <v>62</v>
      </c>
      <c r="V85" s="154">
        <f t="shared" si="9"/>
        <v>0</v>
      </c>
    </row>
    <row r="86" spans="1:22">
      <c r="A86" t="s">
        <v>128</v>
      </c>
      <c r="B86">
        <f>PPCL!B86</f>
        <v>62</v>
      </c>
      <c r="C86">
        <f>PPCL!C86</f>
        <v>0</v>
      </c>
      <c r="D86">
        <f>PPCL!M86</f>
        <v>62</v>
      </c>
      <c r="E86">
        <f>PPCL!N86</f>
        <v>0</v>
      </c>
      <c r="F86">
        <f t="shared" si="10"/>
        <v>62</v>
      </c>
      <c r="G86">
        <f t="shared" si="11"/>
        <v>62</v>
      </c>
      <c r="H86" s="154"/>
      <c r="I86">
        <f>BRPL_EOD!AG86+BRPL_EOD!AH86</f>
        <v>17.54</v>
      </c>
      <c r="J86">
        <f>BYPL_EOD!AG86+BYPL_EOD!AH86</f>
        <v>9.9600000000000009</v>
      </c>
      <c r="K86">
        <f>MES_EOD!AG86+MES_EOD!AH86</f>
        <v>3.76</v>
      </c>
      <c r="L86">
        <f>NDMC_EOD!AG86+NDMC_EOD!AH86</f>
        <v>18.79</v>
      </c>
      <c r="M86">
        <f>TPDDL_EOD!AG86+TPDDL_EOD!AH86</f>
        <v>11.95</v>
      </c>
      <c r="N86">
        <f t="shared" si="6"/>
        <v>62</v>
      </c>
      <c r="O86" s="154">
        <f t="shared" si="7"/>
        <v>0</v>
      </c>
      <c r="P86">
        <v>17.54</v>
      </c>
      <c r="Q86">
        <v>9.9600000000000009</v>
      </c>
      <c r="R86">
        <v>3.76</v>
      </c>
      <c r="S86">
        <v>18.79</v>
      </c>
      <c r="T86">
        <v>11.95</v>
      </c>
      <c r="U86" s="156">
        <f t="shared" si="8"/>
        <v>62</v>
      </c>
      <c r="V86" s="154">
        <f t="shared" si="9"/>
        <v>0</v>
      </c>
    </row>
    <row r="87" spans="1:22">
      <c r="A87" t="s">
        <v>129</v>
      </c>
      <c r="B87">
        <f>PPCL!B87</f>
        <v>62</v>
      </c>
      <c r="C87">
        <f>PPCL!C87</f>
        <v>0</v>
      </c>
      <c r="D87">
        <f>PPCL!M87</f>
        <v>62</v>
      </c>
      <c r="E87">
        <f>PPCL!N87</f>
        <v>0</v>
      </c>
      <c r="F87">
        <f t="shared" si="10"/>
        <v>62</v>
      </c>
      <c r="G87">
        <f t="shared" si="11"/>
        <v>62</v>
      </c>
      <c r="H87" s="154"/>
      <c r="I87">
        <f>BRPL_EOD!AG87+BRPL_EOD!AH87</f>
        <v>17.54</v>
      </c>
      <c r="J87">
        <f>BYPL_EOD!AG87+BYPL_EOD!AH87</f>
        <v>9.9600000000000009</v>
      </c>
      <c r="K87">
        <f>MES_EOD!AG87+MES_EOD!AH87</f>
        <v>3.76</v>
      </c>
      <c r="L87">
        <f>NDMC_EOD!AG87+NDMC_EOD!AH87</f>
        <v>18.79</v>
      </c>
      <c r="M87">
        <f>TPDDL_EOD!AG87+TPDDL_EOD!AH87</f>
        <v>11.95</v>
      </c>
      <c r="N87">
        <f t="shared" si="6"/>
        <v>62</v>
      </c>
      <c r="O87" s="154">
        <f t="shared" si="7"/>
        <v>0</v>
      </c>
      <c r="P87">
        <v>17.54</v>
      </c>
      <c r="Q87">
        <v>9.9600000000000009</v>
      </c>
      <c r="R87">
        <v>3.76</v>
      </c>
      <c r="S87">
        <v>18.79</v>
      </c>
      <c r="T87">
        <v>11.95</v>
      </c>
      <c r="U87" s="156">
        <f t="shared" si="8"/>
        <v>62</v>
      </c>
      <c r="V87" s="154">
        <f t="shared" si="9"/>
        <v>0</v>
      </c>
    </row>
    <row r="88" spans="1:22">
      <c r="A88" t="s">
        <v>130</v>
      </c>
      <c r="B88">
        <f>PPCL!B88</f>
        <v>62</v>
      </c>
      <c r="C88">
        <f>PPCL!C88</f>
        <v>0</v>
      </c>
      <c r="D88">
        <f>PPCL!M88</f>
        <v>62</v>
      </c>
      <c r="E88">
        <f>PPCL!N88</f>
        <v>0</v>
      </c>
      <c r="F88">
        <f t="shared" si="10"/>
        <v>62</v>
      </c>
      <c r="G88">
        <f t="shared" si="11"/>
        <v>62</v>
      </c>
      <c r="H88" s="154"/>
      <c r="I88">
        <f>BRPL_EOD!AG88+BRPL_EOD!AH88</f>
        <v>17.54</v>
      </c>
      <c r="J88">
        <f>BYPL_EOD!AG88+BYPL_EOD!AH88</f>
        <v>9.9600000000000009</v>
      </c>
      <c r="K88">
        <f>MES_EOD!AG88+MES_EOD!AH88</f>
        <v>3.76</v>
      </c>
      <c r="L88">
        <f>NDMC_EOD!AG88+NDMC_EOD!AH88</f>
        <v>18.79</v>
      </c>
      <c r="M88">
        <f>TPDDL_EOD!AG88+TPDDL_EOD!AH88</f>
        <v>11.95</v>
      </c>
      <c r="N88">
        <f t="shared" si="6"/>
        <v>62</v>
      </c>
      <c r="O88" s="154">
        <f t="shared" si="7"/>
        <v>0</v>
      </c>
      <c r="P88">
        <v>17.54</v>
      </c>
      <c r="Q88">
        <v>9.9600000000000009</v>
      </c>
      <c r="R88">
        <v>3.76</v>
      </c>
      <c r="S88">
        <v>18.79</v>
      </c>
      <c r="T88">
        <v>11.95</v>
      </c>
      <c r="U88" s="156">
        <f t="shared" si="8"/>
        <v>62</v>
      </c>
      <c r="V88" s="154">
        <f t="shared" si="9"/>
        <v>0</v>
      </c>
    </row>
    <row r="89" spans="1:22">
      <c r="A89" t="s">
        <v>131</v>
      </c>
      <c r="B89">
        <f>PPCL!B89</f>
        <v>62</v>
      </c>
      <c r="C89">
        <f>PPCL!C89</f>
        <v>0</v>
      </c>
      <c r="D89">
        <f>PPCL!M89</f>
        <v>62</v>
      </c>
      <c r="E89">
        <f>PPCL!N89</f>
        <v>0</v>
      </c>
      <c r="F89">
        <f t="shared" si="10"/>
        <v>62</v>
      </c>
      <c r="G89">
        <f t="shared" si="11"/>
        <v>62</v>
      </c>
      <c r="H89" s="154"/>
      <c r="I89">
        <f>BRPL_EOD!AG89+BRPL_EOD!AH89</f>
        <v>17.54</v>
      </c>
      <c r="J89">
        <f>BYPL_EOD!AG89+BYPL_EOD!AH89</f>
        <v>9.9600000000000009</v>
      </c>
      <c r="K89">
        <f>MES_EOD!AG89+MES_EOD!AH89</f>
        <v>3.76</v>
      </c>
      <c r="L89">
        <f>NDMC_EOD!AG89+NDMC_EOD!AH89</f>
        <v>18.79</v>
      </c>
      <c r="M89">
        <f>TPDDL_EOD!AG89+TPDDL_EOD!AH89</f>
        <v>11.95</v>
      </c>
      <c r="N89">
        <f t="shared" si="6"/>
        <v>62</v>
      </c>
      <c r="O89" s="154">
        <f t="shared" si="7"/>
        <v>0</v>
      </c>
      <c r="P89">
        <v>17.54</v>
      </c>
      <c r="Q89">
        <v>9.9600000000000009</v>
      </c>
      <c r="R89">
        <v>3.76</v>
      </c>
      <c r="S89">
        <v>18.79</v>
      </c>
      <c r="T89">
        <v>11.95</v>
      </c>
      <c r="U89" s="156">
        <f t="shared" si="8"/>
        <v>62</v>
      </c>
      <c r="V89" s="154">
        <f t="shared" si="9"/>
        <v>0</v>
      </c>
    </row>
    <row r="90" spans="1:22">
      <c r="A90" t="s">
        <v>132</v>
      </c>
      <c r="B90">
        <f>PPCL!B90</f>
        <v>62</v>
      </c>
      <c r="C90">
        <f>PPCL!C90</f>
        <v>0</v>
      </c>
      <c r="D90">
        <f>PPCL!M90</f>
        <v>62</v>
      </c>
      <c r="E90">
        <f>PPCL!N90</f>
        <v>0</v>
      </c>
      <c r="F90">
        <f t="shared" si="10"/>
        <v>62</v>
      </c>
      <c r="G90">
        <f t="shared" si="11"/>
        <v>62</v>
      </c>
      <c r="H90" s="154"/>
      <c r="I90">
        <f>BRPL_EOD!AG90+BRPL_EOD!AH90</f>
        <v>17.54</v>
      </c>
      <c r="J90">
        <f>BYPL_EOD!AG90+BYPL_EOD!AH90</f>
        <v>9.9600000000000009</v>
      </c>
      <c r="K90">
        <f>MES_EOD!AG90+MES_EOD!AH90</f>
        <v>3.76</v>
      </c>
      <c r="L90">
        <f>NDMC_EOD!AG90+NDMC_EOD!AH90</f>
        <v>18.79</v>
      </c>
      <c r="M90">
        <f>TPDDL_EOD!AG90+TPDDL_EOD!AH90</f>
        <v>11.95</v>
      </c>
      <c r="N90">
        <f t="shared" si="6"/>
        <v>62</v>
      </c>
      <c r="O90" s="154">
        <f t="shared" si="7"/>
        <v>0</v>
      </c>
      <c r="P90">
        <v>17.54</v>
      </c>
      <c r="Q90">
        <v>9.9600000000000009</v>
      </c>
      <c r="R90">
        <v>3.76</v>
      </c>
      <c r="S90">
        <v>18.79</v>
      </c>
      <c r="T90">
        <v>11.95</v>
      </c>
      <c r="U90" s="156">
        <f t="shared" si="8"/>
        <v>62</v>
      </c>
      <c r="V90" s="154">
        <f t="shared" si="9"/>
        <v>0</v>
      </c>
    </row>
    <row r="91" spans="1:22">
      <c r="A91" t="s">
        <v>133</v>
      </c>
      <c r="B91">
        <f>PPCL!B91</f>
        <v>62</v>
      </c>
      <c r="C91">
        <f>PPCL!C91</f>
        <v>0</v>
      </c>
      <c r="D91">
        <f>PPCL!M91</f>
        <v>62</v>
      </c>
      <c r="E91">
        <f>PPCL!N91</f>
        <v>0</v>
      </c>
      <c r="F91">
        <f t="shared" si="10"/>
        <v>62</v>
      </c>
      <c r="G91">
        <f t="shared" si="11"/>
        <v>62</v>
      </c>
      <c r="H91" s="154"/>
      <c r="I91">
        <f>BRPL_EOD!AG91+BRPL_EOD!AH91</f>
        <v>17.54</v>
      </c>
      <c r="J91">
        <f>BYPL_EOD!AG91+BYPL_EOD!AH91</f>
        <v>9.9600000000000009</v>
      </c>
      <c r="K91">
        <f>MES_EOD!AG91+MES_EOD!AH91</f>
        <v>3.76</v>
      </c>
      <c r="L91">
        <f>NDMC_EOD!AG91+NDMC_EOD!AH91</f>
        <v>18.79</v>
      </c>
      <c r="M91">
        <f>TPDDL_EOD!AG91+TPDDL_EOD!AH91</f>
        <v>11.95</v>
      </c>
      <c r="N91">
        <f t="shared" si="6"/>
        <v>62</v>
      </c>
      <c r="O91" s="154">
        <f t="shared" si="7"/>
        <v>0</v>
      </c>
      <c r="P91">
        <v>17.54</v>
      </c>
      <c r="Q91">
        <v>9.9600000000000009</v>
      </c>
      <c r="R91">
        <v>3.76</v>
      </c>
      <c r="S91">
        <v>18.79</v>
      </c>
      <c r="T91">
        <v>11.95</v>
      </c>
      <c r="U91" s="156">
        <f t="shared" si="8"/>
        <v>62</v>
      </c>
      <c r="V91" s="154">
        <f t="shared" si="9"/>
        <v>0</v>
      </c>
    </row>
    <row r="92" spans="1:22">
      <c r="A92" t="s">
        <v>134</v>
      </c>
      <c r="B92">
        <f>PPCL!B92</f>
        <v>62</v>
      </c>
      <c r="C92">
        <f>PPCL!C92</f>
        <v>0</v>
      </c>
      <c r="D92">
        <f>PPCL!M92</f>
        <v>62</v>
      </c>
      <c r="E92">
        <f>PPCL!N92</f>
        <v>0</v>
      </c>
      <c r="F92">
        <f t="shared" si="10"/>
        <v>62</v>
      </c>
      <c r="G92">
        <f t="shared" si="11"/>
        <v>62</v>
      </c>
      <c r="H92" s="154"/>
      <c r="I92">
        <f>BRPL_EOD!AG92+BRPL_EOD!AH92</f>
        <v>17.54</v>
      </c>
      <c r="J92">
        <f>BYPL_EOD!AG92+BYPL_EOD!AH92</f>
        <v>9.9600000000000009</v>
      </c>
      <c r="K92">
        <f>MES_EOD!AG92+MES_EOD!AH92</f>
        <v>3.76</v>
      </c>
      <c r="L92">
        <f>NDMC_EOD!AG92+NDMC_EOD!AH92</f>
        <v>18.79</v>
      </c>
      <c r="M92">
        <f>TPDDL_EOD!AG92+TPDDL_EOD!AH92</f>
        <v>11.95</v>
      </c>
      <c r="N92">
        <f t="shared" si="6"/>
        <v>62</v>
      </c>
      <c r="O92" s="154">
        <f t="shared" si="7"/>
        <v>0</v>
      </c>
      <c r="P92">
        <v>17.54</v>
      </c>
      <c r="Q92">
        <v>9.9600000000000009</v>
      </c>
      <c r="R92">
        <v>3.76</v>
      </c>
      <c r="S92">
        <v>18.79</v>
      </c>
      <c r="T92">
        <v>11.95</v>
      </c>
      <c r="U92" s="156">
        <f t="shared" si="8"/>
        <v>62</v>
      </c>
      <c r="V92" s="154">
        <f t="shared" si="9"/>
        <v>0</v>
      </c>
    </row>
    <row r="93" spans="1:22">
      <c r="A93" t="s">
        <v>135</v>
      </c>
      <c r="B93">
        <f>PPCL!B93</f>
        <v>62</v>
      </c>
      <c r="C93">
        <f>PPCL!C93</f>
        <v>0</v>
      </c>
      <c r="D93">
        <f>PPCL!M93</f>
        <v>62</v>
      </c>
      <c r="E93">
        <f>PPCL!N93</f>
        <v>0</v>
      </c>
      <c r="F93">
        <f t="shared" si="10"/>
        <v>62</v>
      </c>
      <c r="G93">
        <f t="shared" si="11"/>
        <v>62</v>
      </c>
      <c r="H93" s="154"/>
      <c r="I93">
        <f>BRPL_EOD!AG93+BRPL_EOD!AH93</f>
        <v>17.54</v>
      </c>
      <c r="J93">
        <f>BYPL_EOD!AG93+BYPL_EOD!AH93</f>
        <v>9.9600000000000009</v>
      </c>
      <c r="K93">
        <f>MES_EOD!AG93+MES_EOD!AH93</f>
        <v>3.76</v>
      </c>
      <c r="L93">
        <f>NDMC_EOD!AG93+NDMC_EOD!AH93</f>
        <v>18.79</v>
      </c>
      <c r="M93">
        <f>TPDDL_EOD!AG93+TPDDL_EOD!AH93</f>
        <v>11.95</v>
      </c>
      <c r="N93">
        <f t="shared" si="6"/>
        <v>62</v>
      </c>
      <c r="O93" s="154">
        <f t="shared" si="7"/>
        <v>0</v>
      </c>
      <c r="P93">
        <v>17.54</v>
      </c>
      <c r="Q93">
        <v>9.9600000000000009</v>
      </c>
      <c r="R93">
        <v>3.76</v>
      </c>
      <c r="S93">
        <v>18.79</v>
      </c>
      <c r="T93">
        <v>11.95</v>
      </c>
      <c r="U93" s="156">
        <f t="shared" si="8"/>
        <v>62</v>
      </c>
      <c r="V93" s="154">
        <f t="shared" si="9"/>
        <v>0</v>
      </c>
    </row>
    <row r="94" spans="1:22">
      <c r="A94" t="s">
        <v>136</v>
      </c>
      <c r="B94">
        <f>PPCL!B94</f>
        <v>62</v>
      </c>
      <c r="C94">
        <f>PPCL!C94</f>
        <v>0</v>
      </c>
      <c r="D94">
        <f>PPCL!M94</f>
        <v>62</v>
      </c>
      <c r="E94">
        <f>PPCL!N94</f>
        <v>0</v>
      </c>
      <c r="F94">
        <f t="shared" si="10"/>
        <v>62</v>
      </c>
      <c r="G94">
        <f t="shared" si="11"/>
        <v>62</v>
      </c>
      <c r="H94" s="154"/>
      <c r="I94">
        <f>BRPL_EOD!AG94+BRPL_EOD!AH94</f>
        <v>17.54</v>
      </c>
      <c r="J94">
        <f>BYPL_EOD!AG94+BYPL_EOD!AH94</f>
        <v>9.9600000000000009</v>
      </c>
      <c r="K94">
        <f>MES_EOD!AG94+MES_EOD!AH94</f>
        <v>3.76</v>
      </c>
      <c r="L94">
        <f>NDMC_EOD!AG94+NDMC_EOD!AH94</f>
        <v>18.79</v>
      </c>
      <c r="M94">
        <f>TPDDL_EOD!AG94+TPDDL_EOD!AH94</f>
        <v>11.95</v>
      </c>
      <c r="N94">
        <f t="shared" si="6"/>
        <v>62</v>
      </c>
      <c r="O94" s="154">
        <f t="shared" si="7"/>
        <v>0</v>
      </c>
      <c r="P94">
        <v>17.54</v>
      </c>
      <c r="Q94">
        <v>9.9600000000000009</v>
      </c>
      <c r="R94">
        <v>3.76</v>
      </c>
      <c r="S94">
        <v>18.79</v>
      </c>
      <c r="T94">
        <v>11.95</v>
      </c>
      <c r="U94" s="156">
        <f t="shared" si="8"/>
        <v>62</v>
      </c>
      <c r="V94" s="154">
        <f t="shared" si="9"/>
        <v>0</v>
      </c>
    </row>
    <row r="95" spans="1:22">
      <c r="A95" t="s">
        <v>137</v>
      </c>
      <c r="B95">
        <f>PPCL!B95</f>
        <v>62</v>
      </c>
      <c r="C95">
        <f>PPCL!C95</f>
        <v>0</v>
      </c>
      <c r="D95">
        <f>PPCL!M95</f>
        <v>62</v>
      </c>
      <c r="E95">
        <f>PPCL!N95</f>
        <v>0</v>
      </c>
      <c r="F95">
        <f t="shared" si="10"/>
        <v>62</v>
      </c>
      <c r="G95">
        <f t="shared" si="11"/>
        <v>62</v>
      </c>
      <c r="H95" s="154"/>
      <c r="I95">
        <f>BRPL_EOD!AG95+BRPL_EOD!AH95</f>
        <v>17.54</v>
      </c>
      <c r="J95">
        <f>BYPL_EOD!AG95+BYPL_EOD!AH95</f>
        <v>9.9600000000000009</v>
      </c>
      <c r="K95">
        <f>MES_EOD!AG95+MES_EOD!AH95</f>
        <v>3.76</v>
      </c>
      <c r="L95">
        <f>NDMC_EOD!AG95+NDMC_EOD!AH95</f>
        <v>18.79</v>
      </c>
      <c r="M95">
        <f>TPDDL_EOD!AG95+TPDDL_EOD!AH95</f>
        <v>11.95</v>
      </c>
      <c r="N95">
        <f t="shared" si="6"/>
        <v>62</v>
      </c>
      <c r="O95" s="154">
        <f t="shared" si="7"/>
        <v>0</v>
      </c>
      <c r="P95">
        <v>17.54</v>
      </c>
      <c r="Q95">
        <v>9.9600000000000009</v>
      </c>
      <c r="R95">
        <v>3.76</v>
      </c>
      <c r="S95">
        <v>18.79</v>
      </c>
      <c r="T95">
        <v>11.95</v>
      </c>
      <c r="U95" s="156">
        <f t="shared" si="8"/>
        <v>62</v>
      </c>
      <c r="V95" s="154">
        <f t="shared" si="9"/>
        <v>0</v>
      </c>
    </row>
    <row r="96" spans="1:22">
      <c r="A96" t="s">
        <v>138</v>
      </c>
      <c r="B96">
        <f>PPCL!B96</f>
        <v>62</v>
      </c>
      <c r="C96">
        <f>PPCL!C96</f>
        <v>0</v>
      </c>
      <c r="D96">
        <f>PPCL!M96</f>
        <v>62</v>
      </c>
      <c r="E96">
        <f>PPCL!N96</f>
        <v>0</v>
      </c>
      <c r="F96">
        <f t="shared" si="10"/>
        <v>62</v>
      </c>
      <c r="G96">
        <f t="shared" si="11"/>
        <v>62</v>
      </c>
      <c r="H96" s="154"/>
      <c r="I96">
        <f>BRPL_EOD!AG96+BRPL_EOD!AH96</f>
        <v>17.54</v>
      </c>
      <c r="J96">
        <f>BYPL_EOD!AG96+BYPL_EOD!AH96</f>
        <v>9.9600000000000009</v>
      </c>
      <c r="K96">
        <f>MES_EOD!AG96+MES_EOD!AH96</f>
        <v>3.76</v>
      </c>
      <c r="L96">
        <f>NDMC_EOD!AG96+NDMC_EOD!AH96</f>
        <v>18.79</v>
      </c>
      <c r="M96">
        <f>TPDDL_EOD!AG96+TPDDL_EOD!AH96</f>
        <v>11.95</v>
      </c>
      <c r="N96">
        <f t="shared" si="6"/>
        <v>62</v>
      </c>
      <c r="O96" s="154">
        <f t="shared" si="7"/>
        <v>0</v>
      </c>
      <c r="P96">
        <v>17.54</v>
      </c>
      <c r="Q96">
        <v>9.9600000000000009</v>
      </c>
      <c r="R96">
        <v>3.76</v>
      </c>
      <c r="S96">
        <v>18.79</v>
      </c>
      <c r="T96">
        <v>11.95</v>
      </c>
      <c r="U96" s="156">
        <f t="shared" si="8"/>
        <v>62</v>
      </c>
      <c r="V96" s="154">
        <f t="shared" si="9"/>
        <v>0</v>
      </c>
    </row>
    <row r="97" spans="1:22">
      <c r="A97" t="s">
        <v>139</v>
      </c>
      <c r="B97">
        <f>PPCL!B97</f>
        <v>62</v>
      </c>
      <c r="C97">
        <f>PPCL!C97</f>
        <v>0</v>
      </c>
      <c r="D97">
        <f>PPCL!M97</f>
        <v>62</v>
      </c>
      <c r="E97">
        <f>PPCL!N97</f>
        <v>0</v>
      </c>
      <c r="F97">
        <f t="shared" si="10"/>
        <v>62</v>
      </c>
      <c r="G97">
        <f t="shared" si="11"/>
        <v>62</v>
      </c>
      <c r="H97" s="154"/>
      <c r="I97">
        <f>BRPL_EOD!AG97+BRPL_EOD!AH97</f>
        <v>17.54</v>
      </c>
      <c r="J97">
        <f>BYPL_EOD!AG97+BYPL_EOD!AH97</f>
        <v>9.9600000000000009</v>
      </c>
      <c r="K97">
        <f>MES_EOD!AG97+MES_EOD!AH97</f>
        <v>3.76</v>
      </c>
      <c r="L97">
        <f>NDMC_EOD!AG97+NDMC_EOD!AH97</f>
        <v>18.79</v>
      </c>
      <c r="M97">
        <f>TPDDL_EOD!AG97+TPDDL_EOD!AH97</f>
        <v>11.95</v>
      </c>
      <c r="N97">
        <f t="shared" si="6"/>
        <v>62</v>
      </c>
      <c r="O97" s="154">
        <f t="shared" si="7"/>
        <v>0</v>
      </c>
      <c r="P97">
        <v>17.54</v>
      </c>
      <c r="Q97">
        <v>9.9600000000000009</v>
      </c>
      <c r="R97">
        <v>3.76</v>
      </c>
      <c r="S97">
        <v>18.79</v>
      </c>
      <c r="T97">
        <v>11.95</v>
      </c>
      <c r="U97" s="156">
        <f t="shared" si="8"/>
        <v>62</v>
      </c>
      <c r="V97" s="154">
        <f t="shared" si="9"/>
        <v>0</v>
      </c>
    </row>
    <row r="98" spans="1:22">
      <c r="A98" t="s">
        <v>140</v>
      </c>
      <c r="B98">
        <f>PPCL!B98</f>
        <v>62</v>
      </c>
      <c r="C98">
        <f>PPCL!C98</f>
        <v>0</v>
      </c>
      <c r="D98">
        <f>PPCL!M98</f>
        <v>62</v>
      </c>
      <c r="E98">
        <f>PPCL!N98</f>
        <v>0</v>
      </c>
      <c r="F98">
        <f t="shared" si="10"/>
        <v>62</v>
      </c>
      <c r="G98">
        <f t="shared" si="11"/>
        <v>62</v>
      </c>
      <c r="H98" s="154"/>
      <c r="I98">
        <f>BRPL_EOD!AG98+BRPL_EOD!AH98</f>
        <v>17.54</v>
      </c>
      <c r="J98">
        <f>BYPL_EOD!AG98+BYPL_EOD!AH98</f>
        <v>9.9600000000000009</v>
      </c>
      <c r="K98">
        <f>MES_EOD!AG98+MES_EOD!AH98</f>
        <v>3.76</v>
      </c>
      <c r="L98">
        <f>NDMC_EOD!AG98+NDMC_EOD!AH98</f>
        <v>18.79</v>
      </c>
      <c r="M98">
        <f>TPDDL_EOD!AG98+TPDDL_EOD!AH98</f>
        <v>11.95</v>
      </c>
      <c r="N98">
        <f t="shared" si="6"/>
        <v>62</v>
      </c>
      <c r="O98" s="154">
        <f t="shared" si="7"/>
        <v>0</v>
      </c>
      <c r="P98">
        <v>17.54</v>
      </c>
      <c r="Q98">
        <v>9.9600000000000009</v>
      </c>
      <c r="R98">
        <v>3.76</v>
      </c>
      <c r="S98">
        <v>18.79</v>
      </c>
      <c r="T98">
        <v>11.95</v>
      </c>
      <c r="U98" s="156">
        <f t="shared" si="8"/>
        <v>62</v>
      </c>
      <c r="V98" s="154">
        <f t="shared" si="9"/>
        <v>0</v>
      </c>
    </row>
    <row r="99" spans="1:22">
      <c r="A99" s="156" t="s">
        <v>350</v>
      </c>
      <c r="B99" s="156">
        <f>SUM(B3:B98)/4000</f>
        <v>1.488</v>
      </c>
      <c r="C99" s="156">
        <f t="shared" ref="C99:U99" si="12">SUM(C3:C98)/4000</f>
        <v>0</v>
      </c>
      <c r="D99" s="156">
        <f t="shared" si="12"/>
        <v>1.488</v>
      </c>
      <c r="E99" s="156">
        <f t="shared" si="12"/>
        <v>0</v>
      </c>
      <c r="F99" s="156">
        <f t="shared" si="12"/>
        <v>1.488</v>
      </c>
      <c r="G99" s="156">
        <f t="shared" si="12"/>
        <v>1.488</v>
      </c>
      <c r="H99" s="156"/>
      <c r="I99" s="156">
        <f t="shared" si="12"/>
        <v>0.42095999999999945</v>
      </c>
      <c r="J99" s="156">
        <f t="shared" si="12"/>
        <v>0.23904000000000031</v>
      </c>
      <c r="K99" s="156">
        <f t="shared" si="12"/>
        <v>9.0239999999999876E-2</v>
      </c>
      <c r="L99" s="156">
        <f t="shared" si="12"/>
        <v>0.45095999999999947</v>
      </c>
      <c r="M99" s="156">
        <f t="shared" si="12"/>
        <v>0.2868000000000005</v>
      </c>
      <c r="N99" s="156">
        <f t="shared" si="12"/>
        <v>1.488</v>
      </c>
      <c r="O99" s="156">
        <f t="shared" si="12"/>
        <v>0</v>
      </c>
      <c r="P99" s="156">
        <f t="shared" si="12"/>
        <v>0.42095999999999945</v>
      </c>
      <c r="Q99" s="156">
        <f t="shared" si="12"/>
        <v>0.23904000000000031</v>
      </c>
      <c r="R99" s="156">
        <f t="shared" si="12"/>
        <v>9.0239999999999876E-2</v>
      </c>
      <c r="S99" s="156">
        <f t="shared" si="12"/>
        <v>0.45095999999999947</v>
      </c>
      <c r="T99" s="156">
        <f t="shared" si="12"/>
        <v>0.2868000000000005</v>
      </c>
      <c r="U99" s="156">
        <f t="shared" si="12"/>
        <v>1.488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243</v>
      </c>
      <c r="C3">
        <f>PPCL!E3</f>
        <v>0</v>
      </c>
      <c r="D3">
        <f>PPCL!O3</f>
        <v>208</v>
      </c>
      <c r="E3">
        <f>PPCL!P3</f>
        <v>0</v>
      </c>
      <c r="F3">
        <f>B3+C3</f>
        <v>243</v>
      </c>
      <c r="G3">
        <f>D3+E3</f>
        <v>208</v>
      </c>
      <c r="H3" s="154"/>
      <c r="I3">
        <f>BRPL_EOD!AI3+BRPL_EOD!AJ3</f>
        <v>60</v>
      </c>
      <c r="J3">
        <f>BYPL_EOD!AI3+BYPL_EOD!AJ3</f>
        <v>39.049999999999997</v>
      </c>
      <c r="K3">
        <f>MES_EOD!AI3+MES_EOD!AJ3</f>
        <v>11.87</v>
      </c>
      <c r="L3">
        <f>NDMC_EOD!AI3+NDMC_EOD!AJ3</f>
        <v>59.33</v>
      </c>
      <c r="M3">
        <f>TPDDL_EOD!AI3+TPDDL_EOD!AJ3</f>
        <v>37.75</v>
      </c>
      <c r="N3">
        <f t="shared" ref="N3:N66" si="0">SUM(I3:M3)</f>
        <v>208</v>
      </c>
      <c r="O3" s="154">
        <f t="shared" ref="O3:O66" si="1">G3-N3</f>
        <v>0</v>
      </c>
      <c r="P3">
        <v>60</v>
      </c>
      <c r="Q3">
        <v>39.049999999999997</v>
      </c>
      <c r="R3">
        <v>11.87</v>
      </c>
      <c r="S3">
        <v>59.33</v>
      </c>
      <c r="T3">
        <v>37.75</v>
      </c>
      <c r="U3" s="156">
        <f t="shared" ref="U3:U66" si="2">SUM(P3:T3)</f>
        <v>208</v>
      </c>
      <c r="V3" s="154">
        <f t="shared" ref="V3:V66" si="3">G3-U3</f>
        <v>0</v>
      </c>
    </row>
    <row r="4" spans="1:22">
      <c r="A4" t="s">
        <v>46</v>
      </c>
      <c r="B4">
        <f>PPCL!D4</f>
        <v>243</v>
      </c>
      <c r="C4">
        <f>PPCL!E4</f>
        <v>0</v>
      </c>
      <c r="D4">
        <f>PPCL!O4</f>
        <v>208</v>
      </c>
      <c r="E4">
        <f>PPCL!P4</f>
        <v>0</v>
      </c>
      <c r="F4">
        <f t="shared" ref="F4:F67" si="4">B4+C4</f>
        <v>243</v>
      </c>
      <c r="G4">
        <f t="shared" ref="G4:G67" si="5">D4+E4</f>
        <v>208</v>
      </c>
      <c r="H4" s="154"/>
      <c r="I4">
        <f>BRPL_EOD!AI4+BRPL_EOD!AJ4</f>
        <v>60</v>
      </c>
      <c r="J4">
        <f>BYPL_EOD!AI4+BYPL_EOD!AJ4</f>
        <v>39.049999999999997</v>
      </c>
      <c r="K4">
        <f>MES_EOD!AI4+MES_EOD!AJ4</f>
        <v>11.87</v>
      </c>
      <c r="L4">
        <f>NDMC_EOD!AI4+NDMC_EOD!AJ4</f>
        <v>59.33</v>
      </c>
      <c r="M4">
        <f>TPDDL_EOD!AI4+TPDDL_EOD!AJ4</f>
        <v>37.75</v>
      </c>
      <c r="N4">
        <f t="shared" si="0"/>
        <v>208</v>
      </c>
      <c r="O4" s="154">
        <f t="shared" si="1"/>
        <v>0</v>
      </c>
      <c r="P4">
        <v>60</v>
      </c>
      <c r="Q4">
        <v>39.049999999999997</v>
      </c>
      <c r="R4">
        <v>11.87</v>
      </c>
      <c r="S4">
        <v>59.33</v>
      </c>
      <c r="T4">
        <v>37.75</v>
      </c>
      <c r="U4" s="156">
        <f t="shared" si="2"/>
        <v>208</v>
      </c>
      <c r="V4" s="154">
        <f t="shared" si="3"/>
        <v>0</v>
      </c>
    </row>
    <row r="5" spans="1:22">
      <c r="A5" t="s">
        <v>47</v>
      </c>
      <c r="B5">
        <f>PPCL!D5</f>
        <v>243</v>
      </c>
      <c r="C5">
        <f>PPCL!E5</f>
        <v>0</v>
      </c>
      <c r="D5">
        <f>PPCL!O5</f>
        <v>208</v>
      </c>
      <c r="E5">
        <f>PPCL!P5</f>
        <v>0</v>
      </c>
      <c r="F5">
        <f t="shared" si="4"/>
        <v>243</v>
      </c>
      <c r="G5">
        <f t="shared" si="5"/>
        <v>208</v>
      </c>
      <c r="H5" s="154"/>
      <c r="I5">
        <f>BRPL_EOD!AI5+BRPL_EOD!AJ5</f>
        <v>60</v>
      </c>
      <c r="J5">
        <f>BYPL_EOD!AI5+BYPL_EOD!AJ5</f>
        <v>39.049999999999997</v>
      </c>
      <c r="K5">
        <f>MES_EOD!AI5+MES_EOD!AJ5</f>
        <v>11.87</v>
      </c>
      <c r="L5">
        <f>NDMC_EOD!AI5+NDMC_EOD!AJ5</f>
        <v>59.33</v>
      </c>
      <c r="M5">
        <f>TPDDL_EOD!AI5+TPDDL_EOD!AJ5</f>
        <v>37.75</v>
      </c>
      <c r="N5">
        <f t="shared" si="0"/>
        <v>208</v>
      </c>
      <c r="O5" s="154">
        <f t="shared" si="1"/>
        <v>0</v>
      </c>
      <c r="P5">
        <v>60</v>
      </c>
      <c r="Q5">
        <v>39.049999999999997</v>
      </c>
      <c r="R5">
        <v>11.87</v>
      </c>
      <c r="S5">
        <v>59.33</v>
      </c>
      <c r="T5">
        <v>37.75</v>
      </c>
      <c r="U5" s="156">
        <f t="shared" si="2"/>
        <v>208</v>
      </c>
      <c r="V5" s="154">
        <f t="shared" si="3"/>
        <v>0</v>
      </c>
    </row>
    <row r="6" spans="1:22">
      <c r="A6" t="s">
        <v>48</v>
      </c>
      <c r="B6">
        <f>PPCL!D6</f>
        <v>243</v>
      </c>
      <c r="C6">
        <f>PPCL!E6</f>
        <v>0</v>
      </c>
      <c r="D6">
        <f>PPCL!O6</f>
        <v>208</v>
      </c>
      <c r="E6">
        <f>PPCL!P6</f>
        <v>0</v>
      </c>
      <c r="F6">
        <f t="shared" si="4"/>
        <v>243</v>
      </c>
      <c r="G6">
        <f t="shared" si="5"/>
        <v>208</v>
      </c>
      <c r="H6" s="154"/>
      <c r="I6">
        <f>BRPL_EOD!AI6+BRPL_EOD!AJ6</f>
        <v>60</v>
      </c>
      <c r="J6">
        <f>BYPL_EOD!AI6+BYPL_EOD!AJ6</f>
        <v>39.049999999999997</v>
      </c>
      <c r="K6">
        <f>MES_EOD!AI6+MES_EOD!AJ6</f>
        <v>11.87</v>
      </c>
      <c r="L6">
        <f>NDMC_EOD!AI6+NDMC_EOD!AJ6</f>
        <v>59.33</v>
      </c>
      <c r="M6">
        <f>TPDDL_EOD!AI6+TPDDL_EOD!AJ6</f>
        <v>37.75</v>
      </c>
      <c r="N6">
        <f t="shared" si="0"/>
        <v>208</v>
      </c>
      <c r="O6" s="154">
        <f t="shared" si="1"/>
        <v>0</v>
      </c>
      <c r="P6">
        <v>60</v>
      </c>
      <c r="Q6">
        <v>39.049999999999997</v>
      </c>
      <c r="R6">
        <v>11.87</v>
      </c>
      <c r="S6">
        <v>59.33</v>
      </c>
      <c r="T6">
        <v>37.75</v>
      </c>
      <c r="U6" s="156">
        <f t="shared" si="2"/>
        <v>208</v>
      </c>
      <c r="V6" s="154">
        <f t="shared" si="3"/>
        <v>0</v>
      </c>
    </row>
    <row r="7" spans="1:22">
      <c r="A7" t="s">
        <v>49</v>
      </c>
      <c r="B7">
        <f>PPCL!D7</f>
        <v>243</v>
      </c>
      <c r="C7">
        <f>PPCL!E7</f>
        <v>0</v>
      </c>
      <c r="D7">
        <f>PPCL!O7</f>
        <v>208</v>
      </c>
      <c r="E7">
        <f>PPCL!P7</f>
        <v>0</v>
      </c>
      <c r="F7">
        <f t="shared" si="4"/>
        <v>243</v>
      </c>
      <c r="G7">
        <f t="shared" si="5"/>
        <v>208</v>
      </c>
      <c r="H7" s="154"/>
      <c r="I7">
        <f>BRPL_EOD!AI7+BRPL_EOD!AJ7</f>
        <v>60</v>
      </c>
      <c r="J7">
        <f>BYPL_EOD!AI7+BYPL_EOD!AJ7</f>
        <v>39.049999999999997</v>
      </c>
      <c r="K7">
        <f>MES_EOD!AI7+MES_EOD!AJ7</f>
        <v>11.87</v>
      </c>
      <c r="L7">
        <f>NDMC_EOD!AI7+NDMC_EOD!AJ7</f>
        <v>59.33</v>
      </c>
      <c r="M7">
        <f>TPDDL_EOD!AI7+TPDDL_EOD!AJ7</f>
        <v>37.75</v>
      </c>
      <c r="N7">
        <f t="shared" si="0"/>
        <v>208</v>
      </c>
      <c r="O7" s="154">
        <f t="shared" si="1"/>
        <v>0</v>
      </c>
      <c r="P7">
        <v>60</v>
      </c>
      <c r="Q7">
        <v>39.049999999999997</v>
      </c>
      <c r="R7">
        <v>11.87</v>
      </c>
      <c r="S7">
        <v>59.33</v>
      </c>
      <c r="T7">
        <v>37.75</v>
      </c>
      <c r="U7" s="156">
        <f t="shared" si="2"/>
        <v>208</v>
      </c>
      <c r="V7" s="154">
        <f t="shared" si="3"/>
        <v>0</v>
      </c>
    </row>
    <row r="8" spans="1:22">
      <c r="A8" t="s">
        <v>50</v>
      </c>
      <c r="B8">
        <f>PPCL!D8</f>
        <v>243</v>
      </c>
      <c r="C8">
        <f>PPCL!E8</f>
        <v>0</v>
      </c>
      <c r="D8">
        <f>PPCL!O8</f>
        <v>208</v>
      </c>
      <c r="E8">
        <f>PPCL!P8</f>
        <v>0</v>
      </c>
      <c r="F8">
        <f t="shared" si="4"/>
        <v>243</v>
      </c>
      <c r="G8">
        <f t="shared" si="5"/>
        <v>208</v>
      </c>
      <c r="H8" s="154"/>
      <c r="I8">
        <f>BRPL_EOD!AI8+BRPL_EOD!AJ8</f>
        <v>60</v>
      </c>
      <c r="J8">
        <f>BYPL_EOD!AI8+BYPL_EOD!AJ8</f>
        <v>39.049999999999997</v>
      </c>
      <c r="K8">
        <f>MES_EOD!AI8+MES_EOD!AJ8</f>
        <v>11.87</v>
      </c>
      <c r="L8">
        <f>NDMC_EOD!AI8+NDMC_EOD!AJ8</f>
        <v>59.33</v>
      </c>
      <c r="M8">
        <f>TPDDL_EOD!AI8+TPDDL_EOD!AJ8</f>
        <v>37.75</v>
      </c>
      <c r="N8">
        <f t="shared" si="0"/>
        <v>208</v>
      </c>
      <c r="O8" s="154">
        <f t="shared" si="1"/>
        <v>0</v>
      </c>
      <c r="P8">
        <v>60</v>
      </c>
      <c r="Q8">
        <v>39.049999999999997</v>
      </c>
      <c r="R8">
        <v>11.87</v>
      </c>
      <c r="S8">
        <v>59.33</v>
      </c>
      <c r="T8">
        <v>37.75</v>
      </c>
      <c r="U8" s="156">
        <f t="shared" si="2"/>
        <v>208</v>
      </c>
      <c r="V8" s="154">
        <f t="shared" si="3"/>
        <v>0</v>
      </c>
    </row>
    <row r="9" spans="1:22">
      <c r="A9" t="s">
        <v>51</v>
      </c>
      <c r="B9">
        <f>PPCL!D9</f>
        <v>243</v>
      </c>
      <c r="C9">
        <f>PPCL!E9</f>
        <v>0</v>
      </c>
      <c r="D9">
        <f>PPCL!O9</f>
        <v>208</v>
      </c>
      <c r="E9">
        <f>PPCL!P9</f>
        <v>0</v>
      </c>
      <c r="F9">
        <f t="shared" si="4"/>
        <v>243</v>
      </c>
      <c r="G9">
        <f t="shared" si="5"/>
        <v>208</v>
      </c>
      <c r="H9" s="154"/>
      <c r="I9">
        <f>BRPL_EOD!AI9+BRPL_EOD!AJ9</f>
        <v>60</v>
      </c>
      <c r="J9">
        <f>BYPL_EOD!AI9+BYPL_EOD!AJ9</f>
        <v>39.049999999999997</v>
      </c>
      <c r="K9">
        <f>MES_EOD!AI9+MES_EOD!AJ9</f>
        <v>11.87</v>
      </c>
      <c r="L9">
        <f>NDMC_EOD!AI9+NDMC_EOD!AJ9</f>
        <v>59.33</v>
      </c>
      <c r="M9">
        <f>TPDDL_EOD!AI9+TPDDL_EOD!AJ9</f>
        <v>37.75</v>
      </c>
      <c r="N9">
        <f t="shared" si="0"/>
        <v>208</v>
      </c>
      <c r="O9" s="154">
        <f t="shared" si="1"/>
        <v>0</v>
      </c>
      <c r="P9">
        <v>60</v>
      </c>
      <c r="Q9">
        <v>39.049999999999997</v>
      </c>
      <c r="R9">
        <v>11.87</v>
      </c>
      <c r="S9">
        <v>59.33</v>
      </c>
      <c r="T9">
        <v>37.75</v>
      </c>
      <c r="U9" s="156">
        <f t="shared" si="2"/>
        <v>208</v>
      </c>
      <c r="V9" s="154">
        <f t="shared" si="3"/>
        <v>0</v>
      </c>
    </row>
    <row r="10" spans="1:22">
      <c r="A10" t="s">
        <v>52</v>
      </c>
      <c r="B10">
        <f>PPCL!D10</f>
        <v>243</v>
      </c>
      <c r="C10">
        <f>PPCL!E10</f>
        <v>0</v>
      </c>
      <c r="D10">
        <f>PPCL!O10</f>
        <v>208</v>
      </c>
      <c r="E10">
        <f>PPCL!P10</f>
        <v>0</v>
      </c>
      <c r="F10">
        <f t="shared" si="4"/>
        <v>243</v>
      </c>
      <c r="G10">
        <f t="shared" si="5"/>
        <v>208</v>
      </c>
      <c r="H10" s="154"/>
      <c r="I10">
        <f>BRPL_EOD!AI10+BRPL_EOD!AJ10</f>
        <v>60</v>
      </c>
      <c r="J10">
        <f>BYPL_EOD!AI10+BYPL_EOD!AJ10</f>
        <v>39.049999999999997</v>
      </c>
      <c r="K10">
        <f>MES_EOD!AI10+MES_EOD!AJ10</f>
        <v>11.87</v>
      </c>
      <c r="L10">
        <f>NDMC_EOD!AI10+NDMC_EOD!AJ10</f>
        <v>59.33</v>
      </c>
      <c r="M10">
        <f>TPDDL_EOD!AI10+TPDDL_EOD!AJ10</f>
        <v>37.75</v>
      </c>
      <c r="N10">
        <f t="shared" si="0"/>
        <v>208</v>
      </c>
      <c r="O10" s="154">
        <f t="shared" si="1"/>
        <v>0</v>
      </c>
      <c r="P10">
        <v>60</v>
      </c>
      <c r="Q10">
        <v>39.049999999999997</v>
      </c>
      <c r="R10">
        <v>11.87</v>
      </c>
      <c r="S10">
        <v>59.33</v>
      </c>
      <c r="T10">
        <v>37.75</v>
      </c>
      <c r="U10" s="156">
        <f t="shared" si="2"/>
        <v>208</v>
      </c>
      <c r="V10" s="154">
        <f t="shared" si="3"/>
        <v>0</v>
      </c>
    </row>
    <row r="11" spans="1:22">
      <c r="A11" t="s">
        <v>53</v>
      </c>
      <c r="B11">
        <f>PPCL!D11</f>
        <v>243</v>
      </c>
      <c r="C11">
        <f>PPCL!E11</f>
        <v>0</v>
      </c>
      <c r="D11">
        <f>PPCL!O11</f>
        <v>208</v>
      </c>
      <c r="E11">
        <f>PPCL!P11</f>
        <v>0</v>
      </c>
      <c r="F11">
        <f t="shared" si="4"/>
        <v>243</v>
      </c>
      <c r="G11">
        <f t="shared" si="5"/>
        <v>208</v>
      </c>
      <c r="H11" s="154"/>
      <c r="I11">
        <f>BRPL_EOD!AI11+BRPL_EOD!AJ11</f>
        <v>60</v>
      </c>
      <c r="J11">
        <f>BYPL_EOD!AI11+BYPL_EOD!AJ11</f>
        <v>39.049999999999997</v>
      </c>
      <c r="K11">
        <f>MES_EOD!AI11+MES_EOD!AJ11</f>
        <v>11.87</v>
      </c>
      <c r="L11">
        <f>NDMC_EOD!AI11+NDMC_EOD!AJ11</f>
        <v>59.33</v>
      </c>
      <c r="M11">
        <f>TPDDL_EOD!AI11+TPDDL_EOD!AJ11</f>
        <v>37.75</v>
      </c>
      <c r="N11">
        <f t="shared" si="0"/>
        <v>208</v>
      </c>
      <c r="O11" s="154">
        <f t="shared" si="1"/>
        <v>0</v>
      </c>
      <c r="P11">
        <v>60</v>
      </c>
      <c r="Q11">
        <v>39.049999999999997</v>
      </c>
      <c r="R11">
        <v>11.87</v>
      </c>
      <c r="S11">
        <v>59.33</v>
      </c>
      <c r="T11">
        <v>37.75</v>
      </c>
      <c r="U11" s="156">
        <f t="shared" si="2"/>
        <v>208</v>
      </c>
      <c r="V11" s="154">
        <f t="shared" si="3"/>
        <v>0</v>
      </c>
    </row>
    <row r="12" spans="1:22">
      <c r="A12" t="s">
        <v>54</v>
      </c>
      <c r="B12">
        <f>PPCL!D12</f>
        <v>243</v>
      </c>
      <c r="C12">
        <f>PPCL!E12</f>
        <v>0</v>
      </c>
      <c r="D12">
        <f>PPCL!O12</f>
        <v>208</v>
      </c>
      <c r="E12">
        <f>PPCL!P12</f>
        <v>0</v>
      </c>
      <c r="F12">
        <f t="shared" si="4"/>
        <v>243</v>
      </c>
      <c r="G12">
        <f t="shared" si="5"/>
        <v>208</v>
      </c>
      <c r="H12" s="154"/>
      <c r="I12">
        <f>BRPL_EOD!AI12+BRPL_EOD!AJ12</f>
        <v>60</v>
      </c>
      <c r="J12">
        <f>BYPL_EOD!AI12+BYPL_EOD!AJ12</f>
        <v>39.049999999999997</v>
      </c>
      <c r="K12">
        <f>MES_EOD!AI12+MES_EOD!AJ12</f>
        <v>11.87</v>
      </c>
      <c r="L12">
        <f>NDMC_EOD!AI12+NDMC_EOD!AJ12</f>
        <v>59.33</v>
      </c>
      <c r="M12">
        <f>TPDDL_EOD!AI12+TPDDL_EOD!AJ12</f>
        <v>37.75</v>
      </c>
      <c r="N12">
        <f t="shared" si="0"/>
        <v>208</v>
      </c>
      <c r="O12" s="154">
        <f t="shared" si="1"/>
        <v>0</v>
      </c>
      <c r="P12">
        <v>60</v>
      </c>
      <c r="Q12">
        <v>39.049999999999997</v>
      </c>
      <c r="R12">
        <v>11.87</v>
      </c>
      <c r="S12">
        <v>59.33</v>
      </c>
      <c r="T12">
        <v>37.75</v>
      </c>
      <c r="U12" s="156">
        <f t="shared" si="2"/>
        <v>208</v>
      </c>
      <c r="V12" s="154">
        <f t="shared" si="3"/>
        <v>0</v>
      </c>
    </row>
    <row r="13" spans="1:22">
      <c r="A13" t="s">
        <v>55</v>
      </c>
      <c r="B13">
        <f>PPCL!D13</f>
        <v>243</v>
      </c>
      <c r="C13">
        <f>PPCL!E13</f>
        <v>0</v>
      </c>
      <c r="D13">
        <f>PPCL!O13</f>
        <v>208</v>
      </c>
      <c r="E13">
        <f>PPCL!P13</f>
        <v>0</v>
      </c>
      <c r="F13">
        <f t="shared" si="4"/>
        <v>243</v>
      </c>
      <c r="G13">
        <f t="shared" si="5"/>
        <v>208</v>
      </c>
      <c r="H13" s="154"/>
      <c r="I13">
        <f>BRPL_EOD!AI13+BRPL_EOD!AJ13</f>
        <v>60</v>
      </c>
      <c r="J13">
        <f>BYPL_EOD!AI13+BYPL_EOD!AJ13</f>
        <v>39.049999999999997</v>
      </c>
      <c r="K13">
        <f>MES_EOD!AI13+MES_EOD!AJ13</f>
        <v>11.87</v>
      </c>
      <c r="L13">
        <f>NDMC_EOD!AI13+NDMC_EOD!AJ13</f>
        <v>59.33</v>
      </c>
      <c r="M13">
        <f>TPDDL_EOD!AI13+TPDDL_EOD!AJ13</f>
        <v>37.75</v>
      </c>
      <c r="N13">
        <f t="shared" si="0"/>
        <v>208</v>
      </c>
      <c r="O13" s="154">
        <f t="shared" si="1"/>
        <v>0</v>
      </c>
      <c r="P13">
        <v>60</v>
      </c>
      <c r="Q13">
        <v>39.049999999999997</v>
      </c>
      <c r="R13">
        <v>11.87</v>
      </c>
      <c r="S13">
        <v>59.33</v>
      </c>
      <c r="T13">
        <v>37.75</v>
      </c>
      <c r="U13" s="156">
        <f t="shared" si="2"/>
        <v>208</v>
      </c>
      <c r="V13" s="154">
        <f t="shared" si="3"/>
        <v>0</v>
      </c>
    </row>
    <row r="14" spans="1:22">
      <c r="A14" t="s">
        <v>56</v>
      </c>
      <c r="B14">
        <f>PPCL!D14</f>
        <v>243</v>
      </c>
      <c r="C14">
        <f>PPCL!E14</f>
        <v>0</v>
      </c>
      <c r="D14">
        <f>PPCL!O14</f>
        <v>208</v>
      </c>
      <c r="E14">
        <f>PPCL!P14</f>
        <v>0</v>
      </c>
      <c r="F14">
        <f t="shared" si="4"/>
        <v>243</v>
      </c>
      <c r="G14">
        <f t="shared" si="5"/>
        <v>208</v>
      </c>
      <c r="H14" s="154"/>
      <c r="I14">
        <f>BRPL_EOD!AI14+BRPL_EOD!AJ14</f>
        <v>60</v>
      </c>
      <c r="J14">
        <f>BYPL_EOD!AI14+BYPL_EOD!AJ14</f>
        <v>39.049999999999997</v>
      </c>
      <c r="K14">
        <f>MES_EOD!AI14+MES_EOD!AJ14</f>
        <v>11.87</v>
      </c>
      <c r="L14">
        <f>NDMC_EOD!AI14+NDMC_EOD!AJ14</f>
        <v>59.33</v>
      </c>
      <c r="M14">
        <f>TPDDL_EOD!AI14+TPDDL_EOD!AJ14</f>
        <v>37.75</v>
      </c>
      <c r="N14">
        <f t="shared" si="0"/>
        <v>208</v>
      </c>
      <c r="O14" s="154">
        <f t="shared" si="1"/>
        <v>0</v>
      </c>
      <c r="P14">
        <v>60</v>
      </c>
      <c r="Q14">
        <v>39.049999999999997</v>
      </c>
      <c r="R14">
        <v>11.87</v>
      </c>
      <c r="S14">
        <v>59.33</v>
      </c>
      <c r="T14">
        <v>37.75</v>
      </c>
      <c r="U14" s="156">
        <f t="shared" si="2"/>
        <v>208</v>
      </c>
      <c r="V14" s="154">
        <f t="shared" si="3"/>
        <v>0</v>
      </c>
    </row>
    <row r="15" spans="1:22">
      <c r="A15" t="s">
        <v>57</v>
      </c>
      <c r="B15">
        <f>PPCL!D15</f>
        <v>243</v>
      </c>
      <c r="C15">
        <f>PPCL!E15</f>
        <v>0</v>
      </c>
      <c r="D15">
        <f>PPCL!O15</f>
        <v>208</v>
      </c>
      <c r="E15">
        <f>PPCL!P15</f>
        <v>0</v>
      </c>
      <c r="F15">
        <f t="shared" si="4"/>
        <v>243</v>
      </c>
      <c r="G15">
        <f t="shared" si="5"/>
        <v>208</v>
      </c>
      <c r="H15" s="154"/>
      <c r="I15">
        <f>BRPL_EOD!AI15+BRPL_EOD!AJ15</f>
        <v>60</v>
      </c>
      <c r="J15">
        <f>BYPL_EOD!AI15+BYPL_EOD!AJ15</f>
        <v>39.049999999999997</v>
      </c>
      <c r="K15">
        <f>MES_EOD!AI15+MES_EOD!AJ15</f>
        <v>11.87</v>
      </c>
      <c r="L15">
        <f>NDMC_EOD!AI15+NDMC_EOD!AJ15</f>
        <v>59.33</v>
      </c>
      <c r="M15">
        <f>TPDDL_EOD!AI15+TPDDL_EOD!AJ15</f>
        <v>37.75</v>
      </c>
      <c r="N15">
        <f t="shared" si="0"/>
        <v>208</v>
      </c>
      <c r="O15" s="154">
        <f t="shared" si="1"/>
        <v>0</v>
      </c>
      <c r="P15">
        <v>60</v>
      </c>
      <c r="Q15">
        <v>39.049999999999997</v>
      </c>
      <c r="R15">
        <v>11.87</v>
      </c>
      <c r="S15">
        <v>59.33</v>
      </c>
      <c r="T15">
        <v>37.75</v>
      </c>
      <c r="U15" s="156">
        <f t="shared" si="2"/>
        <v>208</v>
      </c>
      <c r="V15" s="154">
        <f t="shared" si="3"/>
        <v>0</v>
      </c>
    </row>
    <row r="16" spans="1:22">
      <c r="A16" t="s">
        <v>58</v>
      </c>
      <c r="B16">
        <f>PPCL!D16</f>
        <v>243</v>
      </c>
      <c r="C16">
        <f>PPCL!E16</f>
        <v>0</v>
      </c>
      <c r="D16">
        <f>PPCL!O16</f>
        <v>208</v>
      </c>
      <c r="E16">
        <f>PPCL!P16</f>
        <v>0</v>
      </c>
      <c r="F16">
        <f t="shared" si="4"/>
        <v>243</v>
      </c>
      <c r="G16">
        <f t="shared" si="5"/>
        <v>208</v>
      </c>
      <c r="H16" s="154"/>
      <c r="I16">
        <f>BRPL_EOD!AI16+BRPL_EOD!AJ16</f>
        <v>56.95</v>
      </c>
      <c r="J16">
        <f>BYPL_EOD!AI16+BYPL_EOD!AJ16</f>
        <v>39.049999999999997</v>
      </c>
      <c r="K16">
        <f>MES_EOD!AI16+MES_EOD!AJ16</f>
        <v>12.2</v>
      </c>
      <c r="L16">
        <f>NDMC_EOD!AI16+NDMC_EOD!AJ16</f>
        <v>60.99</v>
      </c>
      <c r="M16">
        <f>TPDDL_EOD!AI16+TPDDL_EOD!AJ16</f>
        <v>38.81</v>
      </c>
      <c r="N16">
        <f t="shared" si="0"/>
        <v>208</v>
      </c>
      <c r="O16" s="154">
        <f t="shared" si="1"/>
        <v>0</v>
      </c>
      <c r="P16">
        <v>56.95</v>
      </c>
      <c r="Q16">
        <v>39.049999999999997</v>
      </c>
      <c r="R16">
        <v>12.2</v>
      </c>
      <c r="S16">
        <v>60.99</v>
      </c>
      <c r="T16">
        <v>38.81</v>
      </c>
      <c r="U16" s="156">
        <f t="shared" si="2"/>
        <v>208</v>
      </c>
      <c r="V16" s="154">
        <f t="shared" si="3"/>
        <v>0</v>
      </c>
    </row>
    <row r="17" spans="1:22">
      <c r="A17" t="s">
        <v>59</v>
      </c>
      <c r="B17">
        <f>PPCL!D17</f>
        <v>243</v>
      </c>
      <c r="C17">
        <f>PPCL!E17</f>
        <v>0</v>
      </c>
      <c r="D17">
        <f>PPCL!O17</f>
        <v>208</v>
      </c>
      <c r="E17">
        <f>PPCL!P17</f>
        <v>0</v>
      </c>
      <c r="F17">
        <f t="shared" si="4"/>
        <v>243</v>
      </c>
      <c r="G17">
        <f t="shared" si="5"/>
        <v>208</v>
      </c>
      <c r="H17" s="154"/>
      <c r="I17">
        <f>BRPL_EOD!AI17+BRPL_EOD!AJ17</f>
        <v>56.95</v>
      </c>
      <c r="J17">
        <f>BYPL_EOD!AI17+BYPL_EOD!AJ17</f>
        <v>39.049999999999997</v>
      </c>
      <c r="K17">
        <f>MES_EOD!AI17+MES_EOD!AJ17</f>
        <v>12.2</v>
      </c>
      <c r="L17">
        <f>NDMC_EOD!AI17+NDMC_EOD!AJ17</f>
        <v>60.99</v>
      </c>
      <c r="M17">
        <f>TPDDL_EOD!AI17+TPDDL_EOD!AJ17</f>
        <v>38.81</v>
      </c>
      <c r="N17">
        <f t="shared" si="0"/>
        <v>208</v>
      </c>
      <c r="O17" s="154">
        <f t="shared" si="1"/>
        <v>0</v>
      </c>
      <c r="P17">
        <v>56.95</v>
      </c>
      <c r="Q17">
        <v>39.049999999999997</v>
      </c>
      <c r="R17">
        <v>12.2</v>
      </c>
      <c r="S17">
        <v>60.99</v>
      </c>
      <c r="T17">
        <v>38.81</v>
      </c>
      <c r="U17" s="156">
        <f t="shared" si="2"/>
        <v>208</v>
      </c>
      <c r="V17" s="154">
        <f t="shared" si="3"/>
        <v>0</v>
      </c>
    </row>
    <row r="18" spans="1:22">
      <c r="A18" t="s">
        <v>60</v>
      </c>
      <c r="B18">
        <f>PPCL!D18</f>
        <v>243</v>
      </c>
      <c r="C18">
        <f>PPCL!E18</f>
        <v>0</v>
      </c>
      <c r="D18">
        <f>PPCL!O18</f>
        <v>208</v>
      </c>
      <c r="E18">
        <f>PPCL!P18</f>
        <v>0</v>
      </c>
      <c r="F18">
        <f t="shared" si="4"/>
        <v>243</v>
      </c>
      <c r="G18">
        <f t="shared" si="5"/>
        <v>208</v>
      </c>
      <c r="H18" s="154"/>
      <c r="I18">
        <f>BRPL_EOD!AI18+BRPL_EOD!AJ18</f>
        <v>56.95</v>
      </c>
      <c r="J18">
        <f>BYPL_EOD!AI18+BYPL_EOD!AJ18</f>
        <v>39.049999999999997</v>
      </c>
      <c r="K18">
        <f>MES_EOD!AI18+MES_EOD!AJ18</f>
        <v>12.2</v>
      </c>
      <c r="L18">
        <f>NDMC_EOD!AI18+NDMC_EOD!AJ18</f>
        <v>60.99</v>
      </c>
      <c r="M18">
        <f>TPDDL_EOD!AI18+TPDDL_EOD!AJ18</f>
        <v>38.81</v>
      </c>
      <c r="N18">
        <f t="shared" si="0"/>
        <v>208</v>
      </c>
      <c r="O18" s="154">
        <f t="shared" si="1"/>
        <v>0</v>
      </c>
      <c r="P18">
        <v>56.95</v>
      </c>
      <c r="Q18">
        <v>39.049999999999997</v>
      </c>
      <c r="R18">
        <v>12.2</v>
      </c>
      <c r="S18">
        <v>60.99</v>
      </c>
      <c r="T18">
        <v>38.81</v>
      </c>
      <c r="U18" s="156">
        <f t="shared" si="2"/>
        <v>208</v>
      </c>
      <c r="V18" s="154">
        <f t="shared" si="3"/>
        <v>0</v>
      </c>
    </row>
    <row r="19" spans="1:22">
      <c r="A19" t="s">
        <v>61</v>
      </c>
      <c r="B19">
        <f>PPCL!D19</f>
        <v>243</v>
      </c>
      <c r="C19">
        <f>PPCL!E19</f>
        <v>0</v>
      </c>
      <c r="D19">
        <f>PPCL!O19</f>
        <v>208</v>
      </c>
      <c r="E19">
        <f>PPCL!P19</f>
        <v>0</v>
      </c>
      <c r="F19">
        <f t="shared" si="4"/>
        <v>243</v>
      </c>
      <c r="G19">
        <f t="shared" si="5"/>
        <v>208</v>
      </c>
      <c r="H19" s="154"/>
      <c r="I19">
        <f>BRPL_EOD!AI19+BRPL_EOD!AJ19</f>
        <v>56.95</v>
      </c>
      <c r="J19">
        <f>BYPL_EOD!AI19+BYPL_EOD!AJ19</f>
        <v>39.049999999999997</v>
      </c>
      <c r="K19">
        <f>MES_EOD!AI19+MES_EOD!AJ19</f>
        <v>12.2</v>
      </c>
      <c r="L19">
        <f>NDMC_EOD!AI19+NDMC_EOD!AJ19</f>
        <v>60.99</v>
      </c>
      <c r="M19">
        <f>TPDDL_EOD!AI19+TPDDL_EOD!AJ19</f>
        <v>38.81</v>
      </c>
      <c r="N19">
        <f t="shared" si="0"/>
        <v>208</v>
      </c>
      <c r="O19" s="154">
        <f t="shared" si="1"/>
        <v>0</v>
      </c>
      <c r="P19">
        <v>56.95</v>
      </c>
      <c r="Q19">
        <v>39.049999999999997</v>
      </c>
      <c r="R19">
        <v>12.2</v>
      </c>
      <c r="S19">
        <v>60.99</v>
      </c>
      <c r="T19">
        <v>38.81</v>
      </c>
      <c r="U19" s="156">
        <f t="shared" si="2"/>
        <v>208</v>
      </c>
      <c r="V19" s="154">
        <f t="shared" si="3"/>
        <v>0</v>
      </c>
    </row>
    <row r="20" spans="1:22">
      <c r="A20" t="s">
        <v>62</v>
      </c>
      <c r="B20">
        <f>PPCL!D20</f>
        <v>243</v>
      </c>
      <c r="C20">
        <f>PPCL!E20</f>
        <v>0</v>
      </c>
      <c r="D20">
        <f>PPCL!O20</f>
        <v>208</v>
      </c>
      <c r="E20">
        <f>PPCL!P20</f>
        <v>0</v>
      </c>
      <c r="F20">
        <f t="shared" si="4"/>
        <v>243</v>
      </c>
      <c r="G20">
        <f t="shared" si="5"/>
        <v>208</v>
      </c>
      <c r="H20" s="154"/>
      <c r="I20">
        <f>BRPL_EOD!AI20+BRPL_EOD!AJ20</f>
        <v>56.95</v>
      </c>
      <c r="J20">
        <f>BYPL_EOD!AI20+BYPL_EOD!AJ20</f>
        <v>39.049999999999997</v>
      </c>
      <c r="K20">
        <f>MES_EOD!AI20+MES_EOD!AJ20</f>
        <v>12.2</v>
      </c>
      <c r="L20">
        <f>NDMC_EOD!AI20+NDMC_EOD!AJ20</f>
        <v>60.99</v>
      </c>
      <c r="M20">
        <f>TPDDL_EOD!AI20+TPDDL_EOD!AJ20</f>
        <v>38.81</v>
      </c>
      <c r="N20">
        <f t="shared" si="0"/>
        <v>208</v>
      </c>
      <c r="O20" s="154">
        <f t="shared" si="1"/>
        <v>0</v>
      </c>
      <c r="P20">
        <v>56.95</v>
      </c>
      <c r="Q20">
        <v>39.049999999999997</v>
      </c>
      <c r="R20">
        <v>12.2</v>
      </c>
      <c r="S20">
        <v>60.99</v>
      </c>
      <c r="T20">
        <v>38.81</v>
      </c>
      <c r="U20" s="156">
        <f t="shared" si="2"/>
        <v>208</v>
      </c>
      <c r="V20" s="154">
        <f t="shared" si="3"/>
        <v>0</v>
      </c>
    </row>
    <row r="21" spans="1:22">
      <c r="A21" t="s">
        <v>63</v>
      </c>
      <c r="B21">
        <f>PPCL!D21</f>
        <v>243</v>
      </c>
      <c r="C21">
        <f>PPCL!E21</f>
        <v>0</v>
      </c>
      <c r="D21">
        <f>PPCL!O21</f>
        <v>208</v>
      </c>
      <c r="E21">
        <f>PPCL!P21</f>
        <v>0</v>
      </c>
      <c r="F21">
        <f t="shared" si="4"/>
        <v>243</v>
      </c>
      <c r="G21">
        <f t="shared" si="5"/>
        <v>208</v>
      </c>
      <c r="H21" s="154"/>
      <c r="I21">
        <f>BRPL_EOD!AI21+BRPL_EOD!AJ21</f>
        <v>56.95</v>
      </c>
      <c r="J21">
        <f>BYPL_EOD!AI21+BYPL_EOD!AJ21</f>
        <v>39.049999999999997</v>
      </c>
      <c r="K21">
        <f>MES_EOD!AI21+MES_EOD!AJ21</f>
        <v>12.2</v>
      </c>
      <c r="L21">
        <f>NDMC_EOD!AI21+NDMC_EOD!AJ21</f>
        <v>60.99</v>
      </c>
      <c r="M21">
        <f>TPDDL_EOD!AI21+TPDDL_EOD!AJ21</f>
        <v>38.81</v>
      </c>
      <c r="N21">
        <f t="shared" si="0"/>
        <v>208</v>
      </c>
      <c r="O21" s="154">
        <f t="shared" si="1"/>
        <v>0</v>
      </c>
      <c r="P21">
        <v>56.95</v>
      </c>
      <c r="Q21">
        <v>39.049999999999997</v>
      </c>
      <c r="R21">
        <v>12.2</v>
      </c>
      <c r="S21">
        <v>60.99</v>
      </c>
      <c r="T21">
        <v>38.81</v>
      </c>
      <c r="U21" s="156">
        <f t="shared" si="2"/>
        <v>208</v>
      </c>
      <c r="V21" s="154">
        <f t="shared" si="3"/>
        <v>0</v>
      </c>
    </row>
    <row r="22" spans="1:22">
      <c r="A22" t="s">
        <v>64</v>
      </c>
      <c r="B22">
        <f>PPCL!D22</f>
        <v>243</v>
      </c>
      <c r="C22">
        <f>PPCL!E22</f>
        <v>0</v>
      </c>
      <c r="D22">
        <f>PPCL!O22</f>
        <v>208</v>
      </c>
      <c r="E22">
        <f>PPCL!P22</f>
        <v>0</v>
      </c>
      <c r="F22">
        <f t="shared" si="4"/>
        <v>243</v>
      </c>
      <c r="G22">
        <f t="shared" si="5"/>
        <v>208</v>
      </c>
      <c r="H22" s="154"/>
      <c r="I22">
        <f>BRPL_EOD!AI22+BRPL_EOD!AJ22</f>
        <v>56.95</v>
      </c>
      <c r="J22">
        <f>BYPL_EOD!AI22+BYPL_EOD!AJ22</f>
        <v>39.049999999999997</v>
      </c>
      <c r="K22">
        <f>MES_EOD!AI22+MES_EOD!AJ22</f>
        <v>12.2</v>
      </c>
      <c r="L22">
        <f>NDMC_EOD!AI22+NDMC_EOD!AJ22</f>
        <v>60.99</v>
      </c>
      <c r="M22">
        <f>TPDDL_EOD!AI22+TPDDL_EOD!AJ22</f>
        <v>38.81</v>
      </c>
      <c r="N22">
        <f t="shared" si="0"/>
        <v>208</v>
      </c>
      <c r="O22" s="154">
        <f t="shared" si="1"/>
        <v>0</v>
      </c>
      <c r="P22">
        <v>56.95</v>
      </c>
      <c r="Q22">
        <v>39.049999999999997</v>
      </c>
      <c r="R22">
        <v>12.2</v>
      </c>
      <c r="S22">
        <v>60.99</v>
      </c>
      <c r="T22">
        <v>38.81</v>
      </c>
      <c r="U22" s="156">
        <f t="shared" si="2"/>
        <v>208</v>
      </c>
      <c r="V22" s="154">
        <f t="shared" si="3"/>
        <v>0</v>
      </c>
    </row>
    <row r="23" spans="1:22">
      <c r="A23" t="s">
        <v>65</v>
      </c>
      <c r="B23">
        <f>PPCL!D23</f>
        <v>243</v>
      </c>
      <c r="C23">
        <f>PPCL!E23</f>
        <v>0</v>
      </c>
      <c r="D23">
        <f>PPCL!O23</f>
        <v>208</v>
      </c>
      <c r="E23">
        <f>PPCL!P23</f>
        <v>0</v>
      </c>
      <c r="F23">
        <f t="shared" si="4"/>
        <v>243</v>
      </c>
      <c r="G23">
        <f t="shared" si="5"/>
        <v>208</v>
      </c>
      <c r="H23" s="154"/>
      <c r="I23">
        <f>BRPL_EOD!AI23+BRPL_EOD!AJ23</f>
        <v>56.95</v>
      </c>
      <c r="J23">
        <f>BYPL_EOD!AI23+BYPL_EOD!AJ23</f>
        <v>39.049999999999997</v>
      </c>
      <c r="K23">
        <f>MES_EOD!AI23+MES_EOD!AJ23</f>
        <v>12.2</v>
      </c>
      <c r="L23">
        <f>NDMC_EOD!AI23+NDMC_EOD!AJ23</f>
        <v>60.99</v>
      </c>
      <c r="M23">
        <f>TPDDL_EOD!AI23+TPDDL_EOD!AJ23</f>
        <v>38.81</v>
      </c>
      <c r="N23">
        <f t="shared" si="0"/>
        <v>208</v>
      </c>
      <c r="O23" s="154">
        <f t="shared" si="1"/>
        <v>0</v>
      </c>
      <c r="P23">
        <v>56.95</v>
      </c>
      <c r="Q23">
        <v>39.049999999999997</v>
      </c>
      <c r="R23">
        <v>12.2</v>
      </c>
      <c r="S23">
        <v>60.99</v>
      </c>
      <c r="T23">
        <v>38.81</v>
      </c>
      <c r="U23" s="156">
        <f t="shared" si="2"/>
        <v>208</v>
      </c>
      <c r="V23" s="154">
        <f t="shared" si="3"/>
        <v>0</v>
      </c>
    </row>
    <row r="24" spans="1:22">
      <c r="A24" t="s">
        <v>66</v>
      </c>
      <c r="B24">
        <f>PPCL!D24</f>
        <v>243</v>
      </c>
      <c r="C24">
        <f>PPCL!E24</f>
        <v>0</v>
      </c>
      <c r="D24">
        <f>PPCL!O24</f>
        <v>208</v>
      </c>
      <c r="E24">
        <f>PPCL!P24</f>
        <v>0</v>
      </c>
      <c r="F24">
        <f t="shared" si="4"/>
        <v>243</v>
      </c>
      <c r="G24">
        <f t="shared" si="5"/>
        <v>208</v>
      </c>
      <c r="H24" s="154"/>
      <c r="I24">
        <f>BRPL_EOD!AI24+BRPL_EOD!AJ24</f>
        <v>56.95</v>
      </c>
      <c r="J24">
        <f>BYPL_EOD!AI24+BYPL_EOD!AJ24</f>
        <v>39.049999999999997</v>
      </c>
      <c r="K24">
        <f>MES_EOD!AI24+MES_EOD!AJ24</f>
        <v>12.2</v>
      </c>
      <c r="L24">
        <f>NDMC_EOD!AI24+NDMC_EOD!AJ24</f>
        <v>60.99</v>
      </c>
      <c r="M24">
        <f>TPDDL_EOD!AI24+TPDDL_EOD!AJ24</f>
        <v>38.81</v>
      </c>
      <c r="N24">
        <f t="shared" si="0"/>
        <v>208</v>
      </c>
      <c r="O24" s="154">
        <f t="shared" si="1"/>
        <v>0</v>
      </c>
      <c r="P24">
        <v>56.95</v>
      </c>
      <c r="Q24">
        <v>39.049999999999997</v>
      </c>
      <c r="R24">
        <v>12.2</v>
      </c>
      <c r="S24">
        <v>60.99</v>
      </c>
      <c r="T24">
        <v>38.81</v>
      </c>
      <c r="U24" s="156">
        <f t="shared" si="2"/>
        <v>208</v>
      </c>
      <c r="V24" s="154">
        <f t="shared" si="3"/>
        <v>0</v>
      </c>
    </row>
    <row r="25" spans="1:22">
      <c r="A25" t="s">
        <v>67</v>
      </c>
      <c r="B25">
        <f>PPCL!D25</f>
        <v>243</v>
      </c>
      <c r="C25">
        <f>PPCL!E25</f>
        <v>0</v>
      </c>
      <c r="D25">
        <f>PPCL!O25</f>
        <v>208</v>
      </c>
      <c r="E25">
        <f>PPCL!P25</f>
        <v>0</v>
      </c>
      <c r="F25">
        <f t="shared" si="4"/>
        <v>243</v>
      </c>
      <c r="G25">
        <f t="shared" si="5"/>
        <v>208</v>
      </c>
      <c r="H25" s="154"/>
      <c r="I25">
        <f>BRPL_EOD!AI25+BRPL_EOD!AJ25</f>
        <v>56.95</v>
      </c>
      <c r="J25">
        <f>BYPL_EOD!AI25+BYPL_EOD!AJ25</f>
        <v>39.049999999999997</v>
      </c>
      <c r="K25">
        <f>MES_EOD!AI25+MES_EOD!AJ25</f>
        <v>12.2</v>
      </c>
      <c r="L25">
        <f>NDMC_EOD!AI25+NDMC_EOD!AJ25</f>
        <v>60.99</v>
      </c>
      <c r="M25">
        <f>TPDDL_EOD!AI25+TPDDL_EOD!AJ25</f>
        <v>38.81</v>
      </c>
      <c r="N25">
        <f t="shared" si="0"/>
        <v>208</v>
      </c>
      <c r="O25" s="154">
        <f t="shared" si="1"/>
        <v>0</v>
      </c>
      <c r="P25">
        <v>56.95</v>
      </c>
      <c r="Q25">
        <v>39.049999999999997</v>
      </c>
      <c r="R25">
        <v>12.2</v>
      </c>
      <c r="S25">
        <v>60.99</v>
      </c>
      <c r="T25">
        <v>38.81</v>
      </c>
      <c r="U25" s="156">
        <f t="shared" si="2"/>
        <v>208</v>
      </c>
      <c r="V25" s="154">
        <f t="shared" si="3"/>
        <v>0</v>
      </c>
    </row>
    <row r="26" spans="1:22">
      <c r="A26" t="s">
        <v>68</v>
      </c>
      <c r="B26">
        <f>PPCL!D26</f>
        <v>243</v>
      </c>
      <c r="C26">
        <f>PPCL!E26</f>
        <v>0</v>
      </c>
      <c r="D26">
        <f>PPCL!O26</f>
        <v>208</v>
      </c>
      <c r="E26">
        <f>PPCL!P26</f>
        <v>0</v>
      </c>
      <c r="F26">
        <f t="shared" si="4"/>
        <v>243</v>
      </c>
      <c r="G26">
        <f t="shared" si="5"/>
        <v>208</v>
      </c>
      <c r="H26" s="154"/>
      <c r="I26">
        <f>BRPL_EOD!AI26+BRPL_EOD!AJ26</f>
        <v>56.95</v>
      </c>
      <c r="J26">
        <f>BYPL_EOD!AI26+BYPL_EOD!AJ26</f>
        <v>39.049999999999997</v>
      </c>
      <c r="K26">
        <f>MES_EOD!AI26+MES_EOD!AJ26</f>
        <v>12.2</v>
      </c>
      <c r="L26">
        <f>NDMC_EOD!AI26+NDMC_EOD!AJ26</f>
        <v>60.99</v>
      </c>
      <c r="M26">
        <f>TPDDL_EOD!AI26+TPDDL_EOD!AJ26</f>
        <v>38.81</v>
      </c>
      <c r="N26">
        <f t="shared" si="0"/>
        <v>208</v>
      </c>
      <c r="O26" s="154">
        <f t="shared" si="1"/>
        <v>0</v>
      </c>
      <c r="P26">
        <v>56.95</v>
      </c>
      <c r="Q26">
        <v>39.049999999999997</v>
      </c>
      <c r="R26">
        <v>12.2</v>
      </c>
      <c r="S26">
        <v>60.99</v>
      </c>
      <c r="T26">
        <v>38.81</v>
      </c>
      <c r="U26" s="156">
        <f t="shared" si="2"/>
        <v>208</v>
      </c>
      <c r="V26" s="154">
        <f t="shared" si="3"/>
        <v>0</v>
      </c>
    </row>
    <row r="27" spans="1:22">
      <c r="A27" t="s">
        <v>69</v>
      </c>
      <c r="B27">
        <f>PPCL!D27</f>
        <v>243</v>
      </c>
      <c r="C27">
        <f>PPCL!E27</f>
        <v>0</v>
      </c>
      <c r="D27">
        <f>PPCL!O27</f>
        <v>208</v>
      </c>
      <c r="E27">
        <f>PPCL!P27</f>
        <v>0</v>
      </c>
      <c r="F27">
        <f t="shared" si="4"/>
        <v>243</v>
      </c>
      <c r="G27">
        <f t="shared" si="5"/>
        <v>208</v>
      </c>
      <c r="H27" s="154"/>
      <c r="I27">
        <f>BRPL_EOD!AI27+BRPL_EOD!AJ27</f>
        <v>56.95</v>
      </c>
      <c r="J27">
        <f>BYPL_EOD!AI27+BYPL_EOD!AJ27</f>
        <v>39.049999999999997</v>
      </c>
      <c r="K27">
        <f>MES_EOD!AI27+MES_EOD!AJ27</f>
        <v>12.2</v>
      </c>
      <c r="L27">
        <f>NDMC_EOD!AI27+NDMC_EOD!AJ27</f>
        <v>60.99</v>
      </c>
      <c r="M27">
        <f>TPDDL_EOD!AI27+TPDDL_EOD!AJ27</f>
        <v>38.81</v>
      </c>
      <c r="N27">
        <f t="shared" si="0"/>
        <v>208</v>
      </c>
      <c r="O27" s="154">
        <f t="shared" si="1"/>
        <v>0</v>
      </c>
      <c r="P27">
        <v>56.95</v>
      </c>
      <c r="Q27">
        <v>39.049999999999997</v>
      </c>
      <c r="R27">
        <v>12.2</v>
      </c>
      <c r="S27">
        <v>60.99</v>
      </c>
      <c r="T27">
        <v>38.81</v>
      </c>
      <c r="U27" s="156">
        <f t="shared" si="2"/>
        <v>208</v>
      </c>
      <c r="V27" s="154">
        <f t="shared" si="3"/>
        <v>0</v>
      </c>
    </row>
    <row r="28" spans="1:22">
      <c r="A28" t="s">
        <v>70</v>
      </c>
      <c r="B28">
        <f>PPCL!D28</f>
        <v>243</v>
      </c>
      <c r="C28">
        <f>PPCL!E28</f>
        <v>0</v>
      </c>
      <c r="D28">
        <f>PPCL!O28</f>
        <v>208</v>
      </c>
      <c r="E28">
        <f>PPCL!P28</f>
        <v>0</v>
      </c>
      <c r="F28">
        <f t="shared" si="4"/>
        <v>243</v>
      </c>
      <c r="G28">
        <f t="shared" si="5"/>
        <v>208</v>
      </c>
      <c r="H28" s="154"/>
      <c r="I28">
        <f>BRPL_EOD!AI28+BRPL_EOD!AJ28</f>
        <v>56.95</v>
      </c>
      <c r="J28">
        <f>BYPL_EOD!AI28+BYPL_EOD!AJ28</f>
        <v>39.049999999999997</v>
      </c>
      <c r="K28">
        <f>MES_EOD!AI28+MES_EOD!AJ28</f>
        <v>12.2</v>
      </c>
      <c r="L28">
        <f>NDMC_EOD!AI28+NDMC_EOD!AJ28</f>
        <v>60.99</v>
      </c>
      <c r="M28">
        <f>TPDDL_EOD!AI28+TPDDL_EOD!AJ28</f>
        <v>38.81</v>
      </c>
      <c r="N28">
        <f t="shared" si="0"/>
        <v>208</v>
      </c>
      <c r="O28" s="154">
        <f t="shared" si="1"/>
        <v>0</v>
      </c>
      <c r="P28">
        <v>56.95</v>
      </c>
      <c r="Q28">
        <v>39.049999999999997</v>
      </c>
      <c r="R28">
        <v>12.2</v>
      </c>
      <c r="S28">
        <v>60.99</v>
      </c>
      <c r="T28">
        <v>38.81</v>
      </c>
      <c r="U28" s="156">
        <f t="shared" si="2"/>
        <v>208</v>
      </c>
      <c r="V28" s="154">
        <f t="shared" si="3"/>
        <v>0</v>
      </c>
    </row>
    <row r="29" spans="1:22">
      <c r="A29" t="s">
        <v>71</v>
      </c>
      <c r="B29">
        <f>PPCL!D29</f>
        <v>243</v>
      </c>
      <c r="C29">
        <f>PPCL!E29</f>
        <v>0</v>
      </c>
      <c r="D29">
        <f>PPCL!O29</f>
        <v>208</v>
      </c>
      <c r="E29">
        <f>PPCL!P29</f>
        <v>0</v>
      </c>
      <c r="F29">
        <f t="shared" si="4"/>
        <v>243</v>
      </c>
      <c r="G29">
        <f t="shared" si="5"/>
        <v>208</v>
      </c>
      <c r="H29" s="154"/>
      <c r="I29">
        <f>BRPL_EOD!AI29+BRPL_EOD!AJ29</f>
        <v>56.95</v>
      </c>
      <c r="J29">
        <f>BYPL_EOD!AI29+BYPL_EOD!AJ29</f>
        <v>39.049999999999997</v>
      </c>
      <c r="K29">
        <f>MES_EOD!AI29+MES_EOD!AJ29</f>
        <v>12.2</v>
      </c>
      <c r="L29">
        <f>NDMC_EOD!AI29+NDMC_EOD!AJ29</f>
        <v>60.99</v>
      </c>
      <c r="M29">
        <f>TPDDL_EOD!AI29+TPDDL_EOD!AJ29</f>
        <v>38.81</v>
      </c>
      <c r="N29">
        <f t="shared" si="0"/>
        <v>208</v>
      </c>
      <c r="O29" s="154">
        <f t="shared" si="1"/>
        <v>0</v>
      </c>
      <c r="P29">
        <v>56.95</v>
      </c>
      <c r="Q29">
        <v>39.049999999999997</v>
      </c>
      <c r="R29">
        <v>12.2</v>
      </c>
      <c r="S29">
        <v>60.99</v>
      </c>
      <c r="T29">
        <v>38.81</v>
      </c>
      <c r="U29" s="156">
        <f t="shared" si="2"/>
        <v>208</v>
      </c>
      <c r="V29" s="154">
        <f t="shared" si="3"/>
        <v>0</v>
      </c>
    </row>
    <row r="30" spans="1:22">
      <c r="A30" t="s">
        <v>72</v>
      </c>
      <c r="B30">
        <f>PPCL!D30</f>
        <v>243</v>
      </c>
      <c r="C30">
        <f>PPCL!E30</f>
        <v>0</v>
      </c>
      <c r="D30">
        <f>PPCL!O30</f>
        <v>208</v>
      </c>
      <c r="E30">
        <f>PPCL!P30</f>
        <v>0</v>
      </c>
      <c r="F30">
        <f t="shared" si="4"/>
        <v>243</v>
      </c>
      <c r="G30">
        <f t="shared" si="5"/>
        <v>208</v>
      </c>
      <c r="H30" s="154"/>
      <c r="I30">
        <f>BRPL_EOD!AI30+BRPL_EOD!AJ30</f>
        <v>56.95</v>
      </c>
      <c r="J30">
        <f>BYPL_EOD!AI30+BYPL_EOD!AJ30</f>
        <v>39.049999999999997</v>
      </c>
      <c r="K30">
        <f>MES_EOD!AI30+MES_EOD!AJ30</f>
        <v>12.2</v>
      </c>
      <c r="L30">
        <f>NDMC_EOD!AI30+NDMC_EOD!AJ30</f>
        <v>60.99</v>
      </c>
      <c r="M30">
        <f>TPDDL_EOD!AI30+TPDDL_EOD!AJ30</f>
        <v>38.81</v>
      </c>
      <c r="N30">
        <f t="shared" si="0"/>
        <v>208</v>
      </c>
      <c r="O30" s="154">
        <f t="shared" si="1"/>
        <v>0</v>
      </c>
      <c r="P30">
        <v>56.95</v>
      </c>
      <c r="Q30">
        <v>39.049999999999997</v>
      </c>
      <c r="R30">
        <v>12.2</v>
      </c>
      <c r="S30">
        <v>60.99</v>
      </c>
      <c r="T30">
        <v>38.81</v>
      </c>
      <c r="U30" s="156">
        <f t="shared" si="2"/>
        <v>208</v>
      </c>
      <c r="V30" s="154">
        <f t="shared" si="3"/>
        <v>0</v>
      </c>
    </row>
    <row r="31" spans="1:22">
      <c r="A31" t="s">
        <v>73</v>
      </c>
      <c r="B31">
        <f>PPCL!D31</f>
        <v>238</v>
      </c>
      <c r="C31">
        <f>PPCL!E31</f>
        <v>0</v>
      </c>
      <c r="D31">
        <f>PPCL!O31</f>
        <v>208</v>
      </c>
      <c r="E31">
        <f>PPCL!P31</f>
        <v>0</v>
      </c>
      <c r="F31">
        <f t="shared" si="4"/>
        <v>238</v>
      </c>
      <c r="G31">
        <f t="shared" si="5"/>
        <v>208</v>
      </c>
      <c r="H31" s="154"/>
      <c r="I31">
        <f>BRPL_EOD!AI31+BRPL_EOD!AJ31</f>
        <v>57.22</v>
      </c>
      <c r="J31">
        <f>BYPL_EOD!AI31+BYPL_EOD!AJ31</f>
        <v>38.25</v>
      </c>
      <c r="K31">
        <f>MES_EOD!AI31+MES_EOD!AJ31</f>
        <v>12.26</v>
      </c>
      <c r="L31">
        <f>NDMC_EOD!AI31+NDMC_EOD!AJ31</f>
        <v>61.28</v>
      </c>
      <c r="M31">
        <f>TPDDL_EOD!AI31+TPDDL_EOD!AJ31</f>
        <v>39</v>
      </c>
      <c r="N31">
        <f t="shared" si="0"/>
        <v>208.01</v>
      </c>
      <c r="O31" s="154">
        <f t="shared" si="1"/>
        <v>-9.9999999999909051E-3</v>
      </c>
      <c r="P31">
        <v>57.217249170712947</v>
      </c>
      <c r="Q31">
        <v>38.248161146098745</v>
      </c>
      <c r="R31">
        <v>12.259410605259363</v>
      </c>
      <c r="S31">
        <v>61.277053987789053</v>
      </c>
      <c r="T31">
        <v>38.998125090139901</v>
      </c>
      <c r="U31" s="156">
        <f t="shared" si="2"/>
        <v>208</v>
      </c>
      <c r="V31" s="154">
        <f t="shared" si="3"/>
        <v>0</v>
      </c>
    </row>
    <row r="32" spans="1:22">
      <c r="A32" t="s">
        <v>74</v>
      </c>
      <c r="B32">
        <f>PPCL!D32</f>
        <v>238</v>
      </c>
      <c r="C32">
        <f>PPCL!E32</f>
        <v>0</v>
      </c>
      <c r="D32">
        <f>PPCL!O32</f>
        <v>208</v>
      </c>
      <c r="E32">
        <f>PPCL!P32</f>
        <v>0</v>
      </c>
      <c r="F32">
        <f t="shared" si="4"/>
        <v>238</v>
      </c>
      <c r="G32">
        <f t="shared" si="5"/>
        <v>208</v>
      </c>
      <c r="H32" s="154"/>
      <c r="I32">
        <f>BRPL_EOD!AI32+BRPL_EOD!AJ32</f>
        <v>57.22</v>
      </c>
      <c r="J32">
        <f>BYPL_EOD!AI32+BYPL_EOD!AJ32</f>
        <v>38.25</v>
      </c>
      <c r="K32">
        <f>MES_EOD!AI32+MES_EOD!AJ32</f>
        <v>12.26</v>
      </c>
      <c r="L32">
        <f>NDMC_EOD!AI32+NDMC_EOD!AJ32</f>
        <v>61.28</v>
      </c>
      <c r="M32">
        <f>TPDDL_EOD!AI32+TPDDL_EOD!AJ32</f>
        <v>39</v>
      </c>
      <c r="N32">
        <f t="shared" si="0"/>
        <v>208.01</v>
      </c>
      <c r="O32" s="154">
        <f t="shared" si="1"/>
        <v>-9.9999999999909051E-3</v>
      </c>
      <c r="P32">
        <v>57.217249170712947</v>
      </c>
      <c r="Q32">
        <v>38.248161146098745</v>
      </c>
      <c r="R32">
        <v>12.259410605259363</v>
      </c>
      <c r="S32">
        <v>61.277053987789053</v>
      </c>
      <c r="T32">
        <v>38.998125090139901</v>
      </c>
      <c r="U32" s="156">
        <f t="shared" si="2"/>
        <v>208</v>
      </c>
      <c r="V32" s="154">
        <f t="shared" si="3"/>
        <v>0</v>
      </c>
    </row>
    <row r="33" spans="1:22">
      <c r="A33" t="s">
        <v>75</v>
      </c>
      <c r="B33">
        <f>PPCL!D33</f>
        <v>238</v>
      </c>
      <c r="C33">
        <f>PPCL!E33</f>
        <v>0</v>
      </c>
      <c r="D33">
        <f>PPCL!O33</f>
        <v>208</v>
      </c>
      <c r="E33">
        <f>PPCL!P33</f>
        <v>0</v>
      </c>
      <c r="F33">
        <f t="shared" si="4"/>
        <v>238</v>
      </c>
      <c r="G33">
        <f t="shared" si="5"/>
        <v>208</v>
      </c>
      <c r="H33" s="154"/>
      <c r="I33">
        <f>BRPL_EOD!AI33+BRPL_EOD!AJ33</f>
        <v>57.22</v>
      </c>
      <c r="J33">
        <f>BYPL_EOD!AI33+BYPL_EOD!AJ33</f>
        <v>38.25</v>
      </c>
      <c r="K33">
        <f>MES_EOD!AI33+MES_EOD!AJ33</f>
        <v>12.26</v>
      </c>
      <c r="L33">
        <f>NDMC_EOD!AI33+NDMC_EOD!AJ33</f>
        <v>61.28</v>
      </c>
      <c r="M33">
        <f>TPDDL_EOD!AI33+TPDDL_EOD!AJ33</f>
        <v>39</v>
      </c>
      <c r="N33">
        <f t="shared" si="0"/>
        <v>208.01</v>
      </c>
      <c r="O33" s="154">
        <f t="shared" si="1"/>
        <v>-9.9999999999909051E-3</v>
      </c>
      <c r="P33">
        <v>57.217249170712947</v>
      </c>
      <c r="Q33">
        <v>38.248161146098745</v>
      </c>
      <c r="R33">
        <v>12.259410605259363</v>
      </c>
      <c r="S33">
        <v>61.277053987789053</v>
      </c>
      <c r="T33">
        <v>38.998125090139901</v>
      </c>
      <c r="U33" s="156">
        <f t="shared" si="2"/>
        <v>208</v>
      </c>
      <c r="V33" s="154">
        <f t="shared" si="3"/>
        <v>0</v>
      </c>
    </row>
    <row r="34" spans="1:22">
      <c r="A34" t="s">
        <v>76</v>
      </c>
      <c r="B34">
        <f>PPCL!D34</f>
        <v>238</v>
      </c>
      <c r="C34">
        <f>PPCL!E34</f>
        <v>0</v>
      </c>
      <c r="D34">
        <f>PPCL!O34</f>
        <v>208</v>
      </c>
      <c r="E34">
        <f>PPCL!P34</f>
        <v>0</v>
      </c>
      <c r="F34">
        <f t="shared" si="4"/>
        <v>238</v>
      </c>
      <c r="G34">
        <f t="shared" si="5"/>
        <v>208</v>
      </c>
      <c r="H34" s="154"/>
      <c r="I34">
        <f>BRPL_EOD!AI34+BRPL_EOD!AJ34</f>
        <v>57.22</v>
      </c>
      <c r="J34">
        <f>BYPL_EOD!AI34+BYPL_EOD!AJ34</f>
        <v>38.25</v>
      </c>
      <c r="K34">
        <f>MES_EOD!AI34+MES_EOD!AJ34</f>
        <v>12.26</v>
      </c>
      <c r="L34">
        <f>NDMC_EOD!AI34+NDMC_EOD!AJ34</f>
        <v>61.28</v>
      </c>
      <c r="M34">
        <f>TPDDL_EOD!AI34+TPDDL_EOD!AJ34</f>
        <v>39</v>
      </c>
      <c r="N34">
        <f t="shared" si="0"/>
        <v>208.01</v>
      </c>
      <c r="O34" s="154">
        <f t="shared" si="1"/>
        <v>-9.9999999999909051E-3</v>
      </c>
      <c r="P34">
        <v>57.217249170712947</v>
      </c>
      <c r="Q34">
        <v>38.248161146098745</v>
      </c>
      <c r="R34">
        <v>12.259410605259363</v>
      </c>
      <c r="S34">
        <v>61.277053987789053</v>
      </c>
      <c r="T34">
        <v>38.998125090139901</v>
      </c>
      <c r="U34" s="156">
        <f t="shared" si="2"/>
        <v>208</v>
      </c>
      <c r="V34" s="154">
        <f t="shared" si="3"/>
        <v>0</v>
      </c>
    </row>
    <row r="35" spans="1:22">
      <c r="A35" t="s">
        <v>77</v>
      </c>
      <c r="B35">
        <f>PPCL!D35</f>
        <v>238</v>
      </c>
      <c r="C35">
        <f>PPCL!E35</f>
        <v>0</v>
      </c>
      <c r="D35">
        <f>PPCL!O35</f>
        <v>208</v>
      </c>
      <c r="E35">
        <f>PPCL!P35</f>
        <v>0</v>
      </c>
      <c r="F35">
        <f t="shared" si="4"/>
        <v>238</v>
      </c>
      <c r="G35">
        <f t="shared" si="5"/>
        <v>208</v>
      </c>
      <c r="H35" s="154"/>
      <c r="I35">
        <f>BRPL_EOD!AI35+BRPL_EOD!AJ35</f>
        <v>57.22</v>
      </c>
      <c r="J35">
        <f>BYPL_EOD!AI35+BYPL_EOD!AJ35</f>
        <v>38.25</v>
      </c>
      <c r="K35">
        <f>MES_EOD!AI35+MES_EOD!AJ35</f>
        <v>12.26</v>
      </c>
      <c r="L35">
        <f>NDMC_EOD!AI35+NDMC_EOD!AJ35</f>
        <v>61.28</v>
      </c>
      <c r="M35">
        <f>TPDDL_EOD!AI35+TPDDL_EOD!AJ35</f>
        <v>39</v>
      </c>
      <c r="N35">
        <f t="shared" si="0"/>
        <v>208.01</v>
      </c>
      <c r="O35" s="154">
        <f t="shared" si="1"/>
        <v>-9.9999999999909051E-3</v>
      </c>
      <c r="P35">
        <v>57.217249170712947</v>
      </c>
      <c r="Q35">
        <v>38.248161146098745</v>
      </c>
      <c r="R35">
        <v>12.259410605259363</v>
      </c>
      <c r="S35">
        <v>61.277053987789053</v>
      </c>
      <c r="T35">
        <v>38.998125090139901</v>
      </c>
      <c r="U35" s="156">
        <f t="shared" si="2"/>
        <v>208</v>
      </c>
      <c r="V35" s="154">
        <f t="shared" si="3"/>
        <v>0</v>
      </c>
    </row>
    <row r="36" spans="1:22">
      <c r="A36" t="s">
        <v>78</v>
      </c>
      <c r="B36">
        <f>PPCL!D36</f>
        <v>238</v>
      </c>
      <c r="C36">
        <f>PPCL!E36</f>
        <v>0</v>
      </c>
      <c r="D36">
        <f>PPCL!O36</f>
        <v>208</v>
      </c>
      <c r="E36">
        <f>PPCL!P36</f>
        <v>0</v>
      </c>
      <c r="F36">
        <f t="shared" si="4"/>
        <v>238</v>
      </c>
      <c r="G36">
        <f t="shared" si="5"/>
        <v>208</v>
      </c>
      <c r="H36" s="154"/>
      <c r="I36">
        <f>BRPL_EOD!AI36+BRPL_EOD!AJ36</f>
        <v>57.22</v>
      </c>
      <c r="J36">
        <f>BYPL_EOD!AI36+BYPL_EOD!AJ36</f>
        <v>38.25</v>
      </c>
      <c r="K36">
        <f>MES_EOD!AI36+MES_EOD!AJ36</f>
        <v>12.26</v>
      </c>
      <c r="L36">
        <f>NDMC_EOD!AI36+NDMC_EOD!AJ36</f>
        <v>61.28</v>
      </c>
      <c r="M36">
        <f>TPDDL_EOD!AI36+TPDDL_EOD!AJ36</f>
        <v>39</v>
      </c>
      <c r="N36">
        <f t="shared" si="0"/>
        <v>208.01</v>
      </c>
      <c r="O36" s="154">
        <f t="shared" si="1"/>
        <v>-9.9999999999909051E-3</v>
      </c>
      <c r="P36">
        <v>57.217249170712947</v>
      </c>
      <c r="Q36">
        <v>38.248161146098745</v>
      </c>
      <c r="R36">
        <v>12.259410605259363</v>
      </c>
      <c r="S36">
        <v>61.277053987789053</v>
      </c>
      <c r="T36">
        <v>38.998125090139901</v>
      </c>
      <c r="U36" s="156">
        <f t="shared" si="2"/>
        <v>208</v>
      </c>
      <c r="V36" s="154">
        <f t="shared" si="3"/>
        <v>0</v>
      </c>
    </row>
    <row r="37" spans="1:22">
      <c r="A37" t="s">
        <v>79</v>
      </c>
      <c r="B37">
        <f>PPCL!D37</f>
        <v>238</v>
      </c>
      <c r="C37">
        <f>PPCL!E37</f>
        <v>0</v>
      </c>
      <c r="D37">
        <f>PPCL!O37</f>
        <v>208</v>
      </c>
      <c r="E37">
        <f>PPCL!P37</f>
        <v>0</v>
      </c>
      <c r="F37">
        <f t="shared" si="4"/>
        <v>238</v>
      </c>
      <c r="G37">
        <f t="shared" si="5"/>
        <v>208</v>
      </c>
      <c r="H37" s="154"/>
      <c r="I37">
        <f>BRPL_EOD!AI37+BRPL_EOD!AJ37</f>
        <v>57.22</v>
      </c>
      <c r="J37">
        <f>BYPL_EOD!AI37+BYPL_EOD!AJ37</f>
        <v>38.25</v>
      </c>
      <c r="K37">
        <f>MES_EOD!AI37+MES_EOD!AJ37</f>
        <v>12.26</v>
      </c>
      <c r="L37">
        <f>NDMC_EOD!AI37+NDMC_EOD!AJ37</f>
        <v>61.28</v>
      </c>
      <c r="M37">
        <f>TPDDL_EOD!AI37+TPDDL_EOD!AJ37</f>
        <v>39</v>
      </c>
      <c r="N37">
        <f t="shared" si="0"/>
        <v>208.01</v>
      </c>
      <c r="O37" s="154">
        <f t="shared" si="1"/>
        <v>-9.9999999999909051E-3</v>
      </c>
      <c r="P37">
        <v>57.217249170712947</v>
      </c>
      <c r="Q37">
        <v>38.248161146098745</v>
      </c>
      <c r="R37">
        <v>12.259410605259363</v>
      </c>
      <c r="S37">
        <v>61.277053987789053</v>
      </c>
      <c r="T37">
        <v>38.998125090139901</v>
      </c>
      <c r="U37" s="156">
        <f t="shared" si="2"/>
        <v>208</v>
      </c>
      <c r="V37" s="154">
        <f t="shared" si="3"/>
        <v>0</v>
      </c>
    </row>
    <row r="38" spans="1:22">
      <c r="A38" t="s">
        <v>80</v>
      </c>
      <c r="B38">
        <f>PPCL!D38</f>
        <v>238</v>
      </c>
      <c r="C38">
        <f>PPCL!E38</f>
        <v>0</v>
      </c>
      <c r="D38">
        <f>PPCL!O38</f>
        <v>208</v>
      </c>
      <c r="E38">
        <f>PPCL!P38</f>
        <v>0</v>
      </c>
      <c r="F38">
        <f t="shared" si="4"/>
        <v>238</v>
      </c>
      <c r="G38">
        <f t="shared" si="5"/>
        <v>208</v>
      </c>
      <c r="H38" s="154"/>
      <c r="I38">
        <f>BRPL_EOD!AI38+BRPL_EOD!AJ38</f>
        <v>57.22</v>
      </c>
      <c r="J38">
        <f>BYPL_EOD!AI38+BYPL_EOD!AJ38</f>
        <v>38.25</v>
      </c>
      <c r="K38">
        <f>MES_EOD!AI38+MES_EOD!AJ38</f>
        <v>12.26</v>
      </c>
      <c r="L38">
        <f>NDMC_EOD!AI38+NDMC_EOD!AJ38</f>
        <v>61.28</v>
      </c>
      <c r="M38">
        <f>TPDDL_EOD!AI38+TPDDL_EOD!AJ38</f>
        <v>39</v>
      </c>
      <c r="N38">
        <f t="shared" si="0"/>
        <v>208.01</v>
      </c>
      <c r="O38" s="154">
        <f t="shared" si="1"/>
        <v>-9.9999999999909051E-3</v>
      </c>
      <c r="P38">
        <v>57.217249170712947</v>
      </c>
      <c r="Q38">
        <v>38.248161146098745</v>
      </c>
      <c r="R38">
        <v>12.259410605259363</v>
      </c>
      <c r="S38">
        <v>61.277053987789053</v>
      </c>
      <c r="T38">
        <v>38.998125090139901</v>
      </c>
      <c r="U38" s="156">
        <f t="shared" si="2"/>
        <v>208</v>
      </c>
      <c r="V38" s="154">
        <f t="shared" si="3"/>
        <v>0</v>
      </c>
    </row>
    <row r="39" spans="1:22">
      <c r="A39" t="s">
        <v>81</v>
      </c>
      <c r="B39">
        <f>PPCL!D39</f>
        <v>238</v>
      </c>
      <c r="C39">
        <f>PPCL!E39</f>
        <v>0</v>
      </c>
      <c r="D39">
        <f>PPCL!O39</f>
        <v>208</v>
      </c>
      <c r="E39">
        <f>PPCL!P39</f>
        <v>0</v>
      </c>
      <c r="F39">
        <f t="shared" si="4"/>
        <v>238</v>
      </c>
      <c r="G39">
        <f t="shared" si="5"/>
        <v>208</v>
      </c>
      <c r="H39" s="154"/>
      <c r="I39">
        <f>BRPL_EOD!AI39+BRPL_EOD!AJ39</f>
        <v>57.22</v>
      </c>
      <c r="J39">
        <f>BYPL_EOD!AI39+BYPL_EOD!AJ39</f>
        <v>38.25</v>
      </c>
      <c r="K39">
        <f>MES_EOD!AI39+MES_EOD!AJ39</f>
        <v>12.26</v>
      </c>
      <c r="L39">
        <f>NDMC_EOD!AI39+NDMC_EOD!AJ39</f>
        <v>61.28</v>
      </c>
      <c r="M39">
        <f>TPDDL_EOD!AI39+TPDDL_EOD!AJ39</f>
        <v>39</v>
      </c>
      <c r="N39">
        <f t="shared" si="0"/>
        <v>208.01</v>
      </c>
      <c r="O39" s="154">
        <f t="shared" si="1"/>
        <v>-9.9999999999909051E-3</v>
      </c>
      <c r="P39">
        <v>57.217249170712947</v>
      </c>
      <c r="Q39">
        <v>38.248161146098745</v>
      </c>
      <c r="R39">
        <v>12.259410605259363</v>
      </c>
      <c r="S39">
        <v>61.277053987789053</v>
      </c>
      <c r="T39">
        <v>38.998125090139901</v>
      </c>
      <c r="U39" s="156">
        <f t="shared" si="2"/>
        <v>208</v>
      </c>
      <c r="V39" s="154">
        <f t="shared" si="3"/>
        <v>0</v>
      </c>
    </row>
    <row r="40" spans="1:22">
      <c r="A40" t="s">
        <v>82</v>
      </c>
      <c r="B40">
        <f>PPCL!D40</f>
        <v>238</v>
      </c>
      <c r="C40">
        <f>PPCL!E40</f>
        <v>0</v>
      </c>
      <c r="D40">
        <f>PPCL!O40</f>
        <v>208</v>
      </c>
      <c r="E40">
        <f>PPCL!P40</f>
        <v>0</v>
      </c>
      <c r="F40">
        <f t="shared" si="4"/>
        <v>238</v>
      </c>
      <c r="G40">
        <f t="shared" si="5"/>
        <v>208</v>
      </c>
      <c r="H40" s="154"/>
      <c r="I40">
        <f>BRPL_EOD!AI40+BRPL_EOD!AJ40</f>
        <v>57.22</v>
      </c>
      <c r="J40">
        <f>BYPL_EOD!AI40+BYPL_EOD!AJ40</f>
        <v>38.25</v>
      </c>
      <c r="K40">
        <f>MES_EOD!AI40+MES_EOD!AJ40</f>
        <v>12.26</v>
      </c>
      <c r="L40">
        <f>NDMC_EOD!AI40+NDMC_EOD!AJ40</f>
        <v>61.28</v>
      </c>
      <c r="M40">
        <f>TPDDL_EOD!AI40+TPDDL_EOD!AJ40</f>
        <v>39</v>
      </c>
      <c r="N40">
        <f t="shared" si="0"/>
        <v>208.01</v>
      </c>
      <c r="O40" s="154">
        <f t="shared" si="1"/>
        <v>-9.9999999999909051E-3</v>
      </c>
      <c r="P40">
        <v>57.217249170712947</v>
      </c>
      <c r="Q40">
        <v>38.248161146098745</v>
      </c>
      <c r="R40">
        <v>12.259410605259363</v>
      </c>
      <c r="S40">
        <v>61.277053987789053</v>
      </c>
      <c r="T40">
        <v>38.998125090139901</v>
      </c>
      <c r="U40" s="156">
        <f t="shared" si="2"/>
        <v>208</v>
      </c>
      <c r="V40" s="154">
        <f t="shared" si="3"/>
        <v>0</v>
      </c>
    </row>
    <row r="41" spans="1:22">
      <c r="A41" t="s">
        <v>83</v>
      </c>
      <c r="B41">
        <f>PPCL!D41</f>
        <v>238</v>
      </c>
      <c r="C41">
        <f>PPCL!E41</f>
        <v>0</v>
      </c>
      <c r="D41">
        <f>PPCL!O41</f>
        <v>208</v>
      </c>
      <c r="E41">
        <f>PPCL!P41</f>
        <v>0</v>
      </c>
      <c r="F41">
        <f t="shared" si="4"/>
        <v>238</v>
      </c>
      <c r="G41">
        <f t="shared" si="5"/>
        <v>208</v>
      </c>
      <c r="H41" s="154"/>
      <c r="I41">
        <f>BRPL_EOD!AI41+BRPL_EOD!AJ41</f>
        <v>57.22</v>
      </c>
      <c r="J41">
        <f>BYPL_EOD!AI41+BYPL_EOD!AJ41</f>
        <v>38.25</v>
      </c>
      <c r="K41">
        <f>MES_EOD!AI41+MES_EOD!AJ41</f>
        <v>12.26</v>
      </c>
      <c r="L41">
        <f>NDMC_EOD!AI41+NDMC_EOD!AJ41</f>
        <v>61.28</v>
      </c>
      <c r="M41">
        <f>TPDDL_EOD!AI41+TPDDL_EOD!AJ41</f>
        <v>39</v>
      </c>
      <c r="N41">
        <f t="shared" si="0"/>
        <v>208.01</v>
      </c>
      <c r="O41" s="154">
        <f t="shared" si="1"/>
        <v>-9.9999999999909051E-3</v>
      </c>
      <c r="P41">
        <v>57.217249170712947</v>
      </c>
      <c r="Q41">
        <v>38.248161146098745</v>
      </c>
      <c r="R41">
        <v>12.259410605259363</v>
      </c>
      <c r="S41">
        <v>61.277053987789053</v>
      </c>
      <c r="T41">
        <v>38.998125090139901</v>
      </c>
      <c r="U41" s="156">
        <f t="shared" si="2"/>
        <v>208</v>
      </c>
      <c r="V41" s="154">
        <f t="shared" si="3"/>
        <v>0</v>
      </c>
    </row>
    <row r="42" spans="1:22">
      <c r="A42" t="s">
        <v>84</v>
      </c>
      <c r="B42">
        <f>PPCL!D42</f>
        <v>238</v>
      </c>
      <c r="C42">
        <f>PPCL!E42</f>
        <v>0</v>
      </c>
      <c r="D42">
        <f>PPCL!O42</f>
        <v>208</v>
      </c>
      <c r="E42">
        <f>PPCL!P42</f>
        <v>0</v>
      </c>
      <c r="F42">
        <f t="shared" si="4"/>
        <v>238</v>
      </c>
      <c r="G42">
        <f t="shared" si="5"/>
        <v>208</v>
      </c>
      <c r="H42" s="154"/>
      <c r="I42">
        <f>BRPL_EOD!AI42+BRPL_EOD!AJ42</f>
        <v>57.22</v>
      </c>
      <c r="J42">
        <f>BYPL_EOD!AI42+BYPL_EOD!AJ42</f>
        <v>38.25</v>
      </c>
      <c r="K42">
        <f>MES_EOD!AI42+MES_EOD!AJ42</f>
        <v>12.26</v>
      </c>
      <c r="L42">
        <f>NDMC_EOD!AI42+NDMC_EOD!AJ42</f>
        <v>61.28</v>
      </c>
      <c r="M42">
        <f>TPDDL_EOD!AI42+TPDDL_EOD!AJ42</f>
        <v>39</v>
      </c>
      <c r="N42">
        <f t="shared" si="0"/>
        <v>208.01</v>
      </c>
      <c r="O42" s="154">
        <f t="shared" si="1"/>
        <v>-9.9999999999909051E-3</v>
      </c>
      <c r="P42">
        <v>57.217249170712947</v>
      </c>
      <c r="Q42">
        <v>38.248161146098745</v>
      </c>
      <c r="R42">
        <v>12.259410605259363</v>
      </c>
      <c r="S42">
        <v>61.277053987789053</v>
      </c>
      <c r="T42">
        <v>38.998125090139901</v>
      </c>
      <c r="U42" s="156">
        <f t="shared" si="2"/>
        <v>208</v>
      </c>
      <c r="V42" s="154">
        <f t="shared" si="3"/>
        <v>0</v>
      </c>
    </row>
    <row r="43" spans="1:22">
      <c r="A43" t="s">
        <v>85</v>
      </c>
      <c r="B43">
        <f>PPCL!D43</f>
        <v>238</v>
      </c>
      <c r="C43">
        <f>PPCL!E43</f>
        <v>0</v>
      </c>
      <c r="D43">
        <f>PPCL!O43</f>
        <v>208</v>
      </c>
      <c r="E43">
        <f>PPCL!P43</f>
        <v>0</v>
      </c>
      <c r="F43">
        <f t="shared" si="4"/>
        <v>238</v>
      </c>
      <c r="G43">
        <f t="shared" si="5"/>
        <v>208</v>
      </c>
      <c r="H43" s="154"/>
      <c r="I43">
        <f>BRPL_EOD!AI43+BRPL_EOD!AJ43</f>
        <v>57.22</v>
      </c>
      <c r="J43">
        <f>BYPL_EOD!AI43+BYPL_EOD!AJ43</f>
        <v>38.25</v>
      </c>
      <c r="K43">
        <f>MES_EOD!AI43+MES_EOD!AJ43</f>
        <v>12.26</v>
      </c>
      <c r="L43">
        <f>NDMC_EOD!AI43+NDMC_EOD!AJ43</f>
        <v>61.28</v>
      </c>
      <c r="M43">
        <f>TPDDL_EOD!AI43+TPDDL_EOD!AJ43</f>
        <v>39</v>
      </c>
      <c r="N43">
        <f t="shared" si="0"/>
        <v>208.01</v>
      </c>
      <c r="O43" s="154">
        <f t="shared" si="1"/>
        <v>-9.9999999999909051E-3</v>
      </c>
      <c r="P43">
        <v>57.217249170712947</v>
      </c>
      <c r="Q43">
        <v>38.248161146098745</v>
      </c>
      <c r="R43">
        <v>12.259410605259363</v>
      </c>
      <c r="S43">
        <v>61.277053987789053</v>
      </c>
      <c r="T43">
        <v>38.998125090139901</v>
      </c>
      <c r="U43" s="156">
        <f t="shared" si="2"/>
        <v>208</v>
      </c>
      <c r="V43" s="154">
        <f t="shared" si="3"/>
        <v>0</v>
      </c>
    </row>
    <row r="44" spans="1:22">
      <c r="A44" t="s">
        <v>86</v>
      </c>
      <c r="B44">
        <f>PPCL!D44</f>
        <v>238</v>
      </c>
      <c r="C44">
        <f>PPCL!E44</f>
        <v>0</v>
      </c>
      <c r="D44">
        <f>PPCL!O44</f>
        <v>208</v>
      </c>
      <c r="E44">
        <f>PPCL!P44</f>
        <v>0</v>
      </c>
      <c r="F44">
        <f t="shared" si="4"/>
        <v>238</v>
      </c>
      <c r="G44">
        <f t="shared" si="5"/>
        <v>208</v>
      </c>
      <c r="H44" s="154"/>
      <c r="I44">
        <f>BRPL_EOD!AI44+BRPL_EOD!AJ44</f>
        <v>57.22</v>
      </c>
      <c r="J44">
        <f>BYPL_EOD!AI44+BYPL_EOD!AJ44</f>
        <v>38.25</v>
      </c>
      <c r="K44">
        <f>MES_EOD!AI44+MES_EOD!AJ44</f>
        <v>12.26</v>
      </c>
      <c r="L44">
        <f>NDMC_EOD!AI44+NDMC_EOD!AJ44</f>
        <v>61.28</v>
      </c>
      <c r="M44">
        <f>TPDDL_EOD!AI44+TPDDL_EOD!AJ44</f>
        <v>39</v>
      </c>
      <c r="N44">
        <f t="shared" si="0"/>
        <v>208.01</v>
      </c>
      <c r="O44" s="154">
        <f t="shared" si="1"/>
        <v>-9.9999999999909051E-3</v>
      </c>
      <c r="P44">
        <v>57.217249170712947</v>
      </c>
      <c r="Q44">
        <v>38.248161146098745</v>
      </c>
      <c r="R44">
        <v>12.259410605259363</v>
      </c>
      <c r="S44">
        <v>61.277053987789053</v>
      </c>
      <c r="T44">
        <v>38.998125090139901</v>
      </c>
      <c r="U44" s="156">
        <f t="shared" si="2"/>
        <v>208</v>
      </c>
      <c r="V44" s="154">
        <f t="shared" si="3"/>
        <v>0</v>
      </c>
    </row>
    <row r="45" spans="1:22">
      <c r="A45" t="s">
        <v>87</v>
      </c>
      <c r="B45">
        <f>PPCL!D45</f>
        <v>238</v>
      </c>
      <c r="C45">
        <f>PPCL!E45</f>
        <v>0</v>
      </c>
      <c r="D45">
        <f>PPCL!O45</f>
        <v>208</v>
      </c>
      <c r="E45">
        <f>PPCL!P45</f>
        <v>0</v>
      </c>
      <c r="F45">
        <f t="shared" si="4"/>
        <v>238</v>
      </c>
      <c r="G45">
        <f t="shared" si="5"/>
        <v>208</v>
      </c>
      <c r="H45" s="154"/>
      <c r="I45">
        <f>BRPL_EOD!AI45+BRPL_EOD!AJ45</f>
        <v>57.22</v>
      </c>
      <c r="J45">
        <f>BYPL_EOD!AI45+BYPL_EOD!AJ45</f>
        <v>38.25</v>
      </c>
      <c r="K45">
        <f>MES_EOD!AI45+MES_EOD!AJ45</f>
        <v>12.26</v>
      </c>
      <c r="L45">
        <f>NDMC_EOD!AI45+NDMC_EOD!AJ45</f>
        <v>61.28</v>
      </c>
      <c r="M45">
        <f>TPDDL_EOD!AI45+TPDDL_EOD!AJ45</f>
        <v>39</v>
      </c>
      <c r="N45">
        <f t="shared" si="0"/>
        <v>208.01</v>
      </c>
      <c r="O45" s="154">
        <f t="shared" si="1"/>
        <v>-9.9999999999909051E-3</v>
      </c>
      <c r="P45">
        <v>57.217249170712947</v>
      </c>
      <c r="Q45">
        <v>38.248161146098745</v>
      </c>
      <c r="R45">
        <v>12.259410605259363</v>
      </c>
      <c r="S45">
        <v>61.277053987789053</v>
      </c>
      <c r="T45">
        <v>38.998125090139901</v>
      </c>
      <c r="U45" s="156">
        <f t="shared" si="2"/>
        <v>208</v>
      </c>
      <c r="V45" s="154">
        <f t="shared" si="3"/>
        <v>0</v>
      </c>
    </row>
    <row r="46" spans="1:22">
      <c r="A46" t="s">
        <v>88</v>
      </c>
      <c r="B46">
        <f>PPCL!D46</f>
        <v>238</v>
      </c>
      <c r="C46">
        <f>PPCL!E46</f>
        <v>0</v>
      </c>
      <c r="D46">
        <f>PPCL!O46</f>
        <v>208</v>
      </c>
      <c r="E46">
        <f>PPCL!P46</f>
        <v>0</v>
      </c>
      <c r="F46">
        <f t="shared" si="4"/>
        <v>238</v>
      </c>
      <c r="G46">
        <f t="shared" si="5"/>
        <v>208</v>
      </c>
      <c r="H46" s="154"/>
      <c r="I46">
        <f>BRPL_EOD!AI46+BRPL_EOD!AJ46</f>
        <v>57.22</v>
      </c>
      <c r="J46">
        <f>BYPL_EOD!AI46+BYPL_EOD!AJ46</f>
        <v>38.25</v>
      </c>
      <c r="K46">
        <f>MES_EOD!AI46+MES_EOD!AJ46</f>
        <v>12.26</v>
      </c>
      <c r="L46">
        <f>NDMC_EOD!AI46+NDMC_EOD!AJ46</f>
        <v>61.28</v>
      </c>
      <c r="M46">
        <f>TPDDL_EOD!AI46+TPDDL_EOD!AJ46</f>
        <v>39</v>
      </c>
      <c r="N46">
        <f t="shared" si="0"/>
        <v>208.01</v>
      </c>
      <c r="O46" s="154">
        <f t="shared" si="1"/>
        <v>-9.9999999999909051E-3</v>
      </c>
      <c r="P46">
        <v>57.217249170712947</v>
      </c>
      <c r="Q46">
        <v>38.248161146098745</v>
      </c>
      <c r="R46">
        <v>12.259410605259363</v>
      </c>
      <c r="S46">
        <v>61.277053987789053</v>
      </c>
      <c r="T46">
        <v>38.998125090139901</v>
      </c>
      <c r="U46" s="156">
        <f t="shared" si="2"/>
        <v>208</v>
      </c>
      <c r="V46" s="154">
        <f t="shared" si="3"/>
        <v>0</v>
      </c>
    </row>
    <row r="47" spans="1:22">
      <c r="A47" t="s">
        <v>89</v>
      </c>
      <c r="B47">
        <f>PPCL!D47</f>
        <v>238</v>
      </c>
      <c r="C47">
        <f>PPCL!E47</f>
        <v>0</v>
      </c>
      <c r="D47">
        <f>PPCL!O47</f>
        <v>208</v>
      </c>
      <c r="E47">
        <f>PPCL!P47</f>
        <v>0</v>
      </c>
      <c r="F47">
        <f t="shared" si="4"/>
        <v>238</v>
      </c>
      <c r="G47">
        <f t="shared" si="5"/>
        <v>208</v>
      </c>
      <c r="H47" s="154"/>
      <c r="I47">
        <f>BRPL_EOD!AI47+BRPL_EOD!AJ47</f>
        <v>57.22</v>
      </c>
      <c r="J47">
        <f>BYPL_EOD!AI47+BYPL_EOD!AJ47</f>
        <v>38.25</v>
      </c>
      <c r="K47">
        <f>MES_EOD!AI47+MES_EOD!AJ47</f>
        <v>12.26</v>
      </c>
      <c r="L47">
        <f>NDMC_EOD!AI47+NDMC_EOD!AJ47</f>
        <v>61.28</v>
      </c>
      <c r="M47">
        <f>TPDDL_EOD!AI47+TPDDL_EOD!AJ47</f>
        <v>39</v>
      </c>
      <c r="N47">
        <f t="shared" si="0"/>
        <v>208.01</v>
      </c>
      <c r="O47" s="154">
        <f t="shared" si="1"/>
        <v>-9.9999999999909051E-3</v>
      </c>
      <c r="P47">
        <v>57.217249170712947</v>
      </c>
      <c r="Q47">
        <v>38.248161146098745</v>
      </c>
      <c r="R47">
        <v>12.259410605259363</v>
      </c>
      <c r="S47">
        <v>61.277053987789053</v>
      </c>
      <c r="T47">
        <v>38.998125090139901</v>
      </c>
      <c r="U47" s="156">
        <f t="shared" si="2"/>
        <v>208</v>
      </c>
      <c r="V47" s="154">
        <f t="shared" si="3"/>
        <v>0</v>
      </c>
    </row>
    <row r="48" spans="1:22">
      <c r="A48" t="s">
        <v>90</v>
      </c>
      <c r="B48">
        <f>PPCL!D48</f>
        <v>238</v>
      </c>
      <c r="C48">
        <f>PPCL!E48</f>
        <v>0</v>
      </c>
      <c r="D48">
        <f>PPCL!O48</f>
        <v>208</v>
      </c>
      <c r="E48">
        <f>PPCL!P48</f>
        <v>0</v>
      </c>
      <c r="F48">
        <f t="shared" si="4"/>
        <v>238</v>
      </c>
      <c r="G48">
        <f t="shared" si="5"/>
        <v>208</v>
      </c>
      <c r="H48" s="154"/>
      <c r="I48">
        <f>BRPL_EOD!AI48+BRPL_EOD!AJ48</f>
        <v>57.22</v>
      </c>
      <c r="J48">
        <f>BYPL_EOD!AI48+BYPL_EOD!AJ48</f>
        <v>38.25</v>
      </c>
      <c r="K48">
        <f>MES_EOD!AI48+MES_EOD!AJ48</f>
        <v>12.26</v>
      </c>
      <c r="L48">
        <f>NDMC_EOD!AI48+NDMC_EOD!AJ48</f>
        <v>61.28</v>
      </c>
      <c r="M48">
        <f>TPDDL_EOD!AI48+TPDDL_EOD!AJ48</f>
        <v>39</v>
      </c>
      <c r="N48">
        <f t="shared" si="0"/>
        <v>208.01</v>
      </c>
      <c r="O48" s="154">
        <f t="shared" si="1"/>
        <v>-9.9999999999909051E-3</v>
      </c>
      <c r="P48">
        <v>57.217249170712947</v>
      </c>
      <c r="Q48">
        <v>38.248161146098745</v>
      </c>
      <c r="R48">
        <v>12.259410605259363</v>
      </c>
      <c r="S48">
        <v>61.277053987789053</v>
      </c>
      <c r="T48">
        <v>38.998125090139901</v>
      </c>
      <c r="U48" s="156">
        <f t="shared" si="2"/>
        <v>208</v>
      </c>
      <c r="V48" s="154">
        <f t="shared" si="3"/>
        <v>0</v>
      </c>
    </row>
    <row r="49" spans="1:22">
      <c r="A49" t="s">
        <v>91</v>
      </c>
      <c r="B49">
        <f>PPCL!D49</f>
        <v>238</v>
      </c>
      <c r="C49">
        <f>PPCL!E49</f>
        <v>0</v>
      </c>
      <c r="D49">
        <f>PPCL!O49</f>
        <v>208</v>
      </c>
      <c r="E49">
        <f>PPCL!P49</f>
        <v>0</v>
      </c>
      <c r="F49">
        <f t="shared" si="4"/>
        <v>238</v>
      </c>
      <c r="G49">
        <f t="shared" si="5"/>
        <v>208</v>
      </c>
      <c r="H49" s="154"/>
      <c r="I49">
        <f>BRPL_EOD!AI49+BRPL_EOD!AJ49</f>
        <v>58.84</v>
      </c>
      <c r="J49">
        <f>BYPL_EOD!AI49+BYPL_EOD!AJ49</f>
        <v>33.43</v>
      </c>
      <c r="K49">
        <f>MES_EOD!AI49+MES_EOD!AJ49</f>
        <v>12.6</v>
      </c>
      <c r="L49">
        <f>NDMC_EOD!AI49+NDMC_EOD!AJ49</f>
        <v>63.02</v>
      </c>
      <c r="M49">
        <f>TPDDL_EOD!AI49+TPDDL_EOD!AJ49</f>
        <v>40.1</v>
      </c>
      <c r="N49">
        <f t="shared" si="0"/>
        <v>207.99</v>
      </c>
      <c r="O49" s="154">
        <f t="shared" si="1"/>
        <v>9.9999999999909051E-3</v>
      </c>
      <c r="P49">
        <v>58.842828982162608</v>
      </c>
      <c r="Q49">
        <v>33.431607288811961</v>
      </c>
      <c r="R49">
        <v>12.600605798355689</v>
      </c>
      <c r="S49">
        <v>63.023029953363142</v>
      </c>
      <c r="T49">
        <v>40.101927977306602</v>
      </c>
      <c r="U49" s="156">
        <f t="shared" si="2"/>
        <v>208</v>
      </c>
      <c r="V49" s="154">
        <f t="shared" si="3"/>
        <v>0</v>
      </c>
    </row>
    <row r="50" spans="1:22">
      <c r="A50" t="s">
        <v>92</v>
      </c>
      <c r="B50">
        <f>PPCL!D50</f>
        <v>238</v>
      </c>
      <c r="C50">
        <f>PPCL!E50</f>
        <v>0</v>
      </c>
      <c r="D50">
        <f>PPCL!O50</f>
        <v>208</v>
      </c>
      <c r="E50">
        <f>PPCL!P50</f>
        <v>0</v>
      </c>
      <c r="F50">
        <f t="shared" si="4"/>
        <v>238</v>
      </c>
      <c r="G50">
        <f t="shared" si="5"/>
        <v>208</v>
      </c>
      <c r="H50" s="154"/>
      <c r="I50">
        <f>BRPL_EOD!AI50+BRPL_EOD!AJ50</f>
        <v>57.22</v>
      </c>
      <c r="J50">
        <f>BYPL_EOD!AI50+BYPL_EOD!AJ50</f>
        <v>38.25</v>
      </c>
      <c r="K50">
        <f>MES_EOD!AI50+MES_EOD!AJ50</f>
        <v>12.26</v>
      </c>
      <c r="L50">
        <f>NDMC_EOD!AI50+NDMC_EOD!AJ50</f>
        <v>61.28</v>
      </c>
      <c r="M50">
        <f>TPDDL_EOD!AI50+TPDDL_EOD!AJ50</f>
        <v>39</v>
      </c>
      <c r="N50">
        <f t="shared" si="0"/>
        <v>208.01</v>
      </c>
      <c r="O50" s="154">
        <f t="shared" si="1"/>
        <v>-9.9999999999909051E-3</v>
      </c>
      <c r="P50">
        <v>57.217249170712947</v>
      </c>
      <c r="Q50">
        <v>38.248161146098745</v>
      </c>
      <c r="R50">
        <v>12.259410605259363</v>
      </c>
      <c r="S50">
        <v>61.277053987789053</v>
      </c>
      <c r="T50">
        <v>38.998125090139901</v>
      </c>
      <c r="U50" s="156">
        <f t="shared" si="2"/>
        <v>208</v>
      </c>
      <c r="V50" s="154">
        <f t="shared" si="3"/>
        <v>0</v>
      </c>
    </row>
    <row r="51" spans="1:22">
      <c r="A51" t="s">
        <v>93</v>
      </c>
      <c r="B51">
        <f>PPCL!D51</f>
        <v>238</v>
      </c>
      <c r="C51">
        <f>PPCL!E51</f>
        <v>0</v>
      </c>
      <c r="D51">
        <f>PPCL!O51</f>
        <v>208</v>
      </c>
      <c r="E51">
        <f>PPCL!P51</f>
        <v>0</v>
      </c>
      <c r="F51">
        <f t="shared" si="4"/>
        <v>238</v>
      </c>
      <c r="G51">
        <f t="shared" si="5"/>
        <v>208</v>
      </c>
      <c r="H51" s="154"/>
      <c r="I51">
        <f>BRPL_EOD!AI51+BRPL_EOD!AJ51</f>
        <v>58.84</v>
      </c>
      <c r="J51">
        <f>BYPL_EOD!AI51+BYPL_EOD!AJ51</f>
        <v>33.43</v>
      </c>
      <c r="K51">
        <f>MES_EOD!AI51+MES_EOD!AJ51</f>
        <v>12.6</v>
      </c>
      <c r="L51">
        <f>NDMC_EOD!AI51+NDMC_EOD!AJ51</f>
        <v>63.02</v>
      </c>
      <c r="M51">
        <f>TPDDL_EOD!AI51+TPDDL_EOD!AJ51</f>
        <v>40.1</v>
      </c>
      <c r="N51">
        <f t="shared" si="0"/>
        <v>207.99</v>
      </c>
      <c r="O51" s="154">
        <f t="shared" si="1"/>
        <v>9.9999999999909051E-3</v>
      </c>
      <c r="P51">
        <v>58.842828982162608</v>
      </c>
      <c r="Q51">
        <v>33.431607288811961</v>
      </c>
      <c r="R51">
        <v>12.600605798355689</v>
      </c>
      <c r="S51">
        <v>63.023029953363142</v>
      </c>
      <c r="T51">
        <v>40.101927977306602</v>
      </c>
      <c r="U51" s="156">
        <f t="shared" si="2"/>
        <v>208</v>
      </c>
      <c r="V51" s="154">
        <f t="shared" si="3"/>
        <v>0</v>
      </c>
    </row>
    <row r="52" spans="1:22">
      <c r="A52" t="s">
        <v>94</v>
      </c>
      <c r="B52">
        <f>PPCL!D52</f>
        <v>238</v>
      </c>
      <c r="C52">
        <f>PPCL!E52</f>
        <v>0</v>
      </c>
      <c r="D52">
        <f>PPCL!O52</f>
        <v>208</v>
      </c>
      <c r="E52">
        <f>PPCL!P52</f>
        <v>0</v>
      </c>
      <c r="F52">
        <f t="shared" si="4"/>
        <v>238</v>
      </c>
      <c r="G52">
        <f t="shared" si="5"/>
        <v>208</v>
      </c>
      <c r="H52" s="154"/>
      <c r="I52">
        <f>BRPL_EOD!AI52+BRPL_EOD!AJ52</f>
        <v>57.09</v>
      </c>
      <c r="J52">
        <f>BYPL_EOD!AI52+BYPL_EOD!AJ52</f>
        <v>38.25</v>
      </c>
      <c r="K52">
        <f>MES_EOD!AI52+MES_EOD!AJ52</f>
        <v>12.6</v>
      </c>
      <c r="L52">
        <f>NDMC_EOD!AI52+NDMC_EOD!AJ52</f>
        <v>61.15</v>
      </c>
      <c r="M52">
        <f>TPDDL_EOD!AI52+TPDDL_EOD!AJ52</f>
        <v>38.909999999999997</v>
      </c>
      <c r="N52">
        <f t="shared" si="0"/>
        <v>208</v>
      </c>
      <c r="O52" s="154">
        <f t="shared" si="1"/>
        <v>0</v>
      </c>
      <c r="P52">
        <v>57.09</v>
      </c>
      <c r="Q52">
        <v>38.25</v>
      </c>
      <c r="R52">
        <v>12.6</v>
      </c>
      <c r="S52">
        <v>61.15</v>
      </c>
      <c r="T52">
        <v>38.909999999999997</v>
      </c>
      <c r="U52" s="156">
        <f t="shared" si="2"/>
        <v>208</v>
      </c>
      <c r="V52" s="154">
        <f t="shared" si="3"/>
        <v>0</v>
      </c>
    </row>
    <row r="53" spans="1:22">
      <c r="A53" t="s">
        <v>95</v>
      </c>
      <c r="B53">
        <f>PPCL!D53</f>
        <v>238</v>
      </c>
      <c r="C53">
        <f>PPCL!E53</f>
        <v>0</v>
      </c>
      <c r="D53">
        <f>PPCL!O53</f>
        <v>208</v>
      </c>
      <c r="E53">
        <f>PPCL!P53</f>
        <v>0</v>
      </c>
      <c r="F53">
        <f t="shared" si="4"/>
        <v>238</v>
      </c>
      <c r="G53">
        <f t="shared" si="5"/>
        <v>208</v>
      </c>
      <c r="H53" s="154"/>
      <c r="I53">
        <f>BRPL_EOD!AI53+BRPL_EOD!AJ53</f>
        <v>57.09</v>
      </c>
      <c r="J53">
        <f>BYPL_EOD!AI53+BYPL_EOD!AJ53</f>
        <v>38.25</v>
      </c>
      <c r="K53">
        <f>MES_EOD!AI53+MES_EOD!AJ53</f>
        <v>12.6</v>
      </c>
      <c r="L53">
        <f>NDMC_EOD!AI53+NDMC_EOD!AJ53</f>
        <v>61.15</v>
      </c>
      <c r="M53">
        <f>TPDDL_EOD!AI53+TPDDL_EOD!AJ53</f>
        <v>38.909999999999997</v>
      </c>
      <c r="N53">
        <f t="shared" si="0"/>
        <v>208</v>
      </c>
      <c r="O53" s="154">
        <f t="shared" si="1"/>
        <v>0</v>
      </c>
      <c r="P53">
        <v>57.09</v>
      </c>
      <c r="Q53">
        <v>38.25</v>
      </c>
      <c r="R53">
        <v>12.6</v>
      </c>
      <c r="S53">
        <v>61.15</v>
      </c>
      <c r="T53">
        <v>38.909999999999997</v>
      </c>
      <c r="U53" s="156">
        <f t="shared" si="2"/>
        <v>208</v>
      </c>
      <c r="V53" s="154">
        <f t="shared" si="3"/>
        <v>0</v>
      </c>
    </row>
    <row r="54" spans="1:22">
      <c r="A54" t="s">
        <v>96</v>
      </c>
      <c r="B54">
        <f>PPCL!D54</f>
        <v>238</v>
      </c>
      <c r="C54">
        <f>PPCL!E54</f>
        <v>0</v>
      </c>
      <c r="D54">
        <f>PPCL!O54</f>
        <v>208</v>
      </c>
      <c r="E54">
        <f>PPCL!P54</f>
        <v>0</v>
      </c>
      <c r="F54">
        <f t="shared" si="4"/>
        <v>238</v>
      </c>
      <c r="G54">
        <f t="shared" si="5"/>
        <v>208</v>
      </c>
      <c r="H54" s="154"/>
      <c r="I54">
        <f>BRPL_EOD!AI54+BRPL_EOD!AJ54</f>
        <v>58.84</v>
      </c>
      <c r="J54">
        <f>BYPL_EOD!AI54+BYPL_EOD!AJ54</f>
        <v>33.43</v>
      </c>
      <c r="K54">
        <f>MES_EOD!AI54+MES_EOD!AJ54</f>
        <v>12.6</v>
      </c>
      <c r="L54">
        <f>NDMC_EOD!AI54+NDMC_EOD!AJ54</f>
        <v>63.02</v>
      </c>
      <c r="M54">
        <f>TPDDL_EOD!AI54+TPDDL_EOD!AJ54</f>
        <v>40.1</v>
      </c>
      <c r="N54">
        <f t="shared" si="0"/>
        <v>207.99</v>
      </c>
      <c r="O54" s="154">
        <f t="shared" si="1"/>
        <v>9.9999999999909051E-3</v>
      </c>
      <c r="P54">
        <v>58.842828982162608</v>
      </c>
      <c r="Q54">
        <v>33.431607288811961</v>
      </c>
      <c r="R54">
        <v>12.600605798355689</v>
      </c>
      <c r="S54">
        <v>63.023029953363142</v>
      </c>
      <c r="T54">
        <v>40.101927977306602</v>
      </c>
      <c r="U54" s="156">
        <f t="shared" si="2"/>
        <v>208</v>
      </c>
      <c r="V54" s="154">
        <f t="shared" si="3"/>
        <v>0</v>
      </c>
    </row>
    <row r="55" spans="1:22">
      <c r="A55" t="s">
        <v>97</v>
      </c>
      <c r="B55">
        <f>PPCL!D55</f>
        <v>238</v>
      </c>
      <c r="C55">
        <f>PPCL!E55</f>
        <v>0</v>
      </c>
      <c r="D55">
        <f>PPCL!O55</f>
        <v>208</v>
      </c>
      <c r="E55">
        <f>PPCL!P55</f>
        <v>0</v>
      </c>
      <c r="F55">
        <f t="shared" si="4"/>
        <v>238</v>
      </c>
      <c r="G55">
        <f t="shared" si="5"/>
        <v>208</v>
      </c>
      <c r="H55" s="154"/>
      <c r="I55">
        <f>BRPL_EOD!AI55+BRPL_EOD!AJ55</f>
        <v>58.84</v>
      </c>
      <c r="J55">
        <f>BYPL_EOD!AI55+BYPL_EOD!AJ55</f>
        <v>33.43</v>
      </c>
      <c r="K55">
        <f>MES_EOD!AI55+MES_EOD!AJ55</f>
        <v>12.6</v>
      </c>
      <c r="L55">
        <f>NDMC_EOD!AI55+NDMC_EOD!AJ55</f>
        <v>63.02</v>
      </c>
      <c r="M55">
        <f>TPDDL_EOD!AI55+TPDDL_EOD!AJ55</f>
        <v>40.1</v>
      </c>
      <c r="N55">
        <f t="shared" si="0"/>
        <v>207.99</v>
      </c>
      <c r="O55" s="154">
        <f t="shared" si="1"/>
        <v>9.9999999999909051E-3</v>
      </c>
      <c r="P55">
        <v>58.842828982162608</v>
      </c>
      <c r="Q55">
        <v>33.431607288811961</v>
      </c>
      <c r="R55">
        <v>12.600605798355689</v>
      </c>
      <c r="S55">
        <v>63.023029953363142</v>
      </c>
      <c r="T55">
        <v>40.101927977306602</v>
      </c>
      <c r="U55" s="156">
        <f t="shared" si="2"/>
        <v>208</v>
      </c>
      <c r="V55" s="154">
        <f t="shared" si="3"/>
        <v>0</v>
      </c>
    </row>
    <row r="56" spans="1:22">
      <c r="A56" t="s">
        <v>98</v>
      </c>
      <c r="B56">
        <f>PPCL!D56</f>
        <v>238</v>
      </c>
      <c r="C56">
        <f>PPCL!E56</f>
        <v>0</v>
      </c>
      <c r="D56">
        <f>PPCL!O56</f>
        <v>208</v>
      </c>
      <c r="E56">
        <f>PPCL!P56</f>
        <v>0</v>
      </c>
      <c r="F56">
        <f t="shared" si="4"/>
        <v>238</v>
      </c>
      <c r="G56">
        <f t="shared" si="5"/>
        <v>208</v>
      </c>
      <c r="H56" s="154"/>
      <c r="I56">
        <f>BRPL_EOD!AI56+BRPL_EOD!AJ56</f>
        <v>58.84</v>
      </c>
      <c r="J56">
        <f>BYPL_EOD!AI56+BYPL_EOD!AJ56</f>
        <v>33.43</v>
      </c>
      <c r="K56">
        <f>MES_EOD!AI56+MES_EOD!AJ56</f>
        <v>12.6</v>
      </c>
      <c r="L56">
        <f>NDMC_EOD!AI56+NDMC_EOD!AJ56</f>
        <v>63.02</v>
      </c>
      <c r="M56">
        <f>TPDDL_EOD!AI56+TPDDL_EOD!AJ56</f>
        <v>40.1</v>
      </c>
      <c r="N56">
        <f t="shared" si="0"/>
        <v>207.99</v>
      </c>
      <c r="O56" s="154">
        <f t="shared" si="1"/>
        <v>9.9999999999909051E-3</v>
      </c>
      <c r="P56">
        <v>58.842828982162608</v>
      </c>
      <c r="Q56">
        <v>33.431607288811961</v>
      </c>
      <c r="R56">
        <v>12.600605798355689</v>
      </c>
      <c r="S56">
        <v>63.023029953363142</v>
      </c>
      <c r="T56">
        <v>40.101927977306602</v>
      </c>
      <c r="U56" s="156">
        <f t="shared" si="2"/>
        <v>208</v>
      </c>
      <c r="V56" s="154">
        <f t="shared" si="3"/>
        <v>0</v>
      </c>
    </row>
    <row r="57" spans="1:22">
      <c r="A57" t="s">
        <v>99</v>
      </c>
      <c r="B57">
        <f>PPCL!D57</f>
        <v>238</v>
      </c>
      <c r="C57">
        <f>PPCL!E57</f>
        <v>0</v>
      </c>
      <c r="D57">
        <f>PPCL!O57</f>
        <v>208</v>
      </c>
      <c r="E57">
        <f>PPCL!P57</f>
        <v>0</v>
      </c>
      <c r="F57">
        <f t="shared" si="4"/>
        <v>238</v>
      </c>
      <c r="G57">
        <f t="shared" si="5"/>
        <v>208</v>
      </c>
      <c r="H57" s="154"/>
      <c r="I57">
        <f>BRPL_EOD!AI57+BRPL_EOD!AJ57</f>
        <v>58.84</v>
      </c>
      <c r="J57">
        <f>BYPL_EOD!AI57+BYPL_EOD!AJ57</f>
        <v>33.43</v>
      </c>
      <c r="K57">
        <f>MES_EOD!AI57+MES_EOD!AJ57</f>
        <v>12.6</v>
      </c>
      <c r="L57">
        <f>NDMC_EOD!AI57+NDMC_EOD!AJ57</f>
        <v>63.02</v>
      </c>
      <c r="M57">
        <f>TPDDL_EOD!AI57+TPDDL_EOD!AJ57</f>
        <v>40.1</v>
      </c>
      <c r="N57">
        <f t="shared" si="0"/>
        <v>207.99</v>
      </c>
      <c r="O57" s="154">
        <f t="shared" si="1"/>
        <v>9.9999999999909051E-3</v>
      </c>
      <c r="P57">
        <v>58.842828982162608</v>
      </c>
      <c r="Q57">
        <v>33.431607288811961</v>
      </c>
      <c r="R57">
        <v>12.600605798355689</v>
      </c>
      <c r="S57">
        <v>63.023029953363142</v>
      </c>
      <c r="T57">
        <v>40.101927977306602</v>
      </c>
      <c r="U57" s="156">
        <f t="shared" si="2"/>
        <v>208</v>
      </c>
      <c r="V57" s="154">
        <f t="shared" si="3"/>
        <v>0</v>
      </c>
    </row>
    <row r="58" spans="1:22">
      <c r="A58" t="s">
        <v>100</v>
      </c>
      <c r="B58">
        <f>PPCL!D58</f>
        <v>238</v>
      </c>
      <c r="C58">
        <f>PPCL!E58</f>
        <v>0</v>
      </c>
      <c r="D58">
        <f>PPCL!O58</f>
        <v>208</v>
      </c>
      <c r="E58">
        <f>PPCL!P58</f>
        <v>0</v>
      </c>
      <c r="F58">
        <f t="shared" si="4"/>
        <v>238</v>
      </c>
      <c r="G58">
        <f t="shared" si="5"/>
        <v>208</v>
      </c>
      <c r="H58" s="154"/>
      <c r="I58">
        <f>BRPL_EOD!AI58+BRPL_EOD!AJ58</f>
        <v>58.84</v>
      </c>
      <c r="J58">
        <f>BYPL_EOD!AI58+BYPL_EOD!AJ58</f>
        <v>33.43</v>
      </c>
      <c r="K58">
        <f>MES_EOD!AI58+MES_EOD!AJ58</f>
        <v>12.6</v>
      </c>
      <c r="L58">
        <f>NDMC_EOD!AI58+NDMC_EOD!AJ58</f>
        <v>63.02</v>
      </c>
      <c r="M58">
        <f>TPDDL_EOD!AI58+TPDDL_EOD!AJ58</f>
        <v>40.1</v>
      </c>
      <c r="N58">
        <f t="shared" si="0"/>
        <v>207.99</v>
      </c>
      <c r="O58" s="154">
        <f t="shared" si="1"/>
        <v>9.9999999999909051E-3</v>
      </c>
      <c r="P58">
        <v>58.842828982162608</v>
      </c>
      <c r="Q58">
        <v>33.431607288811961</v>
      </c>
      <c r="R58">
        <v>12.600605798355689</v>
      </c>
      <c r="S58">
        <v>63.023029953363142</v>
      </c>
      <c r="T58">
        <v>40.101927977306602</v>
      </c>
      <c r="U58" s="156">
        <f t="shared" si="2"/>
        <v>208</v>
      </c>
      <c r="V58" s="154">
        <f t="shared" si="3"/>
        <v>0</v>
      </c>
    </row>
    <row r="59" spans="1:22">
      <c r="A59" t="s">
        <v>101</v>
      </c>
      <c r="B59">
        <f>PPCL!D59</f>
        <v>238</v>
      </c>
      <c r="C59">
        <f>PPCL!E59</f>
        <v>0</v>
      </c>
      <c r="D59">
        <f>PPCL!O59</f>
        <v>208</v>
      </c>
      <c r="E59">
        <f>PPCL!P59</f>
        <v>0</v>
      </c>
      <c r="F59">
        <f t="shared" si="4"/>
        <v>238</v>
      </c>
      <c r="G59">
        <f t="shared" si="5"/>
        <v>208</v>
      </c>
      <c r="H59" s="154"/>
      <c r="I59">
        <f>BRPL_EOD!AI59+BRPL_EOD!AJ59</f>
        <v>58.84</v>
      </c>
      <c r="J59">
        <f>BYPL_EOD!AI59+BYPL_EOD!AJ59</f>
        <v>33.43</v>
      </c>
      <c r="K59">
        <f>MES_EOD!AI59+MES_EOD!AJ59</f>
        <v>12.6</v>
      </c>
      <c r="L59">
        <f>NDMC_EOD!AI59+NDMC_EOD!AJ59</f>
        <v>63.02</v>
      </c>
      <c r="M59">
        <f>TPDDL_EOD!AI59+TPDDL_EOD!AJ59</f>
        <v>40.1</v>
      </c>
      <c r="N59">
        <f t="shared" si="0"/>
        <v>207.99</v>
      </c>
      <c r="O59" s="154">
        <f t="shared" si="1"/>
        <v>9.9999999999909051E-3</v>
      </c>
      <c r="P59">
        <v>58.842828982162608</v>
      </c>
      <c r="Q59">
        <v>33.431607288811961</v>
      </c>
      <c r="R59">
        <v>12.600605798355689</v>
      </c>
      <c r="S59">
        <v>63.023029953363142</v>
      </c>
      <c r="T59">
        <v>40.101927977306602</v>
      </c>
      <c r="U59" s="156">
        <f t="shared" si="2"/>
        <v>208</v>
      </c>
      <c r="V59" s="154">
        <f t="shared" si="3"/>
        <v>0</v>
      </c>
    </row>
    <row r="60" spans="1:22">
      <c r="A60" t="s">
        <v>102</v>
      </c>
      <c r="B60">
        <f>PPCL!D60</f>
        <v>238</v>
      </c>
      <c r="C60">
        <f>PPCL!E60</f>
        <v>0</v>
      </c>
      <c r="D60">
        <f>PPCL!O60</f>
        <v>208</v>
      </c>
      <c r="E60">
        <f>PPCL!P60</f>
        <v>0</v>
      </c>
      <c r="F60">
        <f t="shared" si="4"/>
        <v>238</v>
      </c>
      <c r="G60">
        <f t="shared" si="5"/>
        <v>208</v>
      </c>
      <c r="H60" s="154"/>
      <c r="I60">
        <f>BRPL_EOD!AI60+BRPL_EOD!AJ60</f>
        <v>58.84</v>
      </c>
      <c r="J60">
        <f>BYPL_EOD!AI60+BYPL_EOD!AJ60</f>
        <v>33.43</v>
      </c>
      <c r="K60">
        <f>MES_EOD!AI60+MES_EOD!AJ60</f>
        <v>12.6</v>
      </c>
      <c r="L60">
        <f>NDMC_EOD!AI60+NDMC_EOD!AJ60</f>
        <v>63.02</v>
      </c>
      <c r="M60">
        <f>TPDDL_EOD!AI60+TPDDL_EOD!AJ60</f>
        <v>40.1</v>
      </c>
      <c r="N60">
        <f t="shared" si="0"/>
        <v>207.99</v>
      </c>
      <c r="O60" s="154">
        <f t="shared" si="1"/>
        <v>9.9999999999909051E-3</v>
      </c>
      <c r="P60">
        <v>58.842828982162608</v>
      </c>
      <c r="Q60">
        <v>33.431607288811961</v>
      </c>
      <c r="R60">
        <v>12.600605798355689</v>
      </c>
      <c r="S60">
        <v>63.023029953363142</v>
      </c>
      <c r="T60">
        <v>40.101927977306602</v>
      </c>
      <c r="U60" s="156">
        <f t="shared" si="2"/>
        <v>208</v>
      </c>
      <c r="V60" s="154">
        <f t="shared" si="3"/>
        <v>0</v>
      </c>
    </row>
    <row r="61" spans="1:22">
      <c r="A61" t="s">
        <v>103</v>
      </c>
      <c r="B61">
        <f>PPCL!D61</f>
        <v>238</v>
      </c>
      <c r="C61">
        <f>PPCL!E61</f>
        <v>0</v>
      </c>
      <c r="D61">
        <f>PPCL!O61</f>
        <v>208</v>
      </c>
      <c r="E61">
        <f>PPCL!P61</f>
        <v>0</v>
      </c>
      <c r="F61">
        <f t="shared" si="4"/>
        <v>238</v>
      </c>
      <c r="G61">
        <f t="shared" si="5"/>
        <v>208</v>
      </c>
      <c r="H61" s="154"/>
      <c r="I61">
        <f>BRPL_EOD!AI61+BRPL_EOD!AJ61</f>
        <v>58.84</v>
      </c>
      <c r="J61">
        <f>BYPL_EOD!AI61+BYPL_EOD!AJ61</f>
        <v>33.43</v>
      </c>
      <c r="K61">
        <f>MES_EOD!AI61+MES_EOD!AJ61</f>
        <v>12.6</v>
      </c>
      <c r="L61">
        <f>NDMC_EOD!AI61+NDMC_EOD!AJ61</f>
        <v>63.02</v>
      </c>
      <c r="M61">
        <f>TPDDL_EOD!AI61+TPDDL_EOD!AJ61</f>
        <v>40.1</v>
      </c>
      <c r="N61">
        <f t="shared" si="0"/>
        <v>207.99</v>
      </c>
      <c r="O61" s="154">
        <f t="shared" si="1"/>
        <v>9.9999999999909051E-3</v>
      </c>
      <c r="P61">
        <v>58.842828982162608</v>
      </c>
      <c r="Q61">
        <v>33.431607288811961</v>
      </c>
      <c r="R61">
        <v>12.600605798355689</v>
      </c>
      <c r="S61">
        <v>63.023029953363142</v>
      </c>
      <c r="T61">
        <v>40.101927977306602</v>
      </c>
      <c r="U61" s="156">
        <f t="shared" si="2"/>
        <v>208</v>
      </c>
      <c r="V61" s="154">
        <f t="shared" si="3"/>
        <v>0</v>
      </c>
    </row>
    <row r="62" spans="1:22">
      <c r="A62" t="s">
        <v>104</v>
      </c>
      <c r="B62">
        <f>PPCL!D62</f>
        <v>238</v>
      </c>
      <c r="C62">
        <f>PPCL!E62</f>
        <v>0</v>
      </c>
      <c r="D62">
        <f>PPCL!O62</f>
        <v>208</v>
      </c>
      <c r="E62">
        <f>PPCL!P62</f>
        <v>0</v>
      </c>
      <c r="F62">
        <f t="shared" si="4"/>
        <v>238</v>
      </c>
      <c r="G62">
        <f t="shared" si="5"/>
        <v>208</v>
      </c>
      <c r="H62" s="154"/>
      <c r="I62">
        <f>BRPL_EOD!AI62+BRPL_EOD!AJ62</f>
        <v>57.09</v>
      </c>
      <c r="J62">
        <f>BYPL_EOD!AI62+BYPL_EOD!AJ62</f>
        <v>38.25</v>
      </c>
      <c r="K62">
        <f>MES_EOD!AI62+MES_EOD!AJ62</f>
        <v>12.6</v>
      </c>
      <c r="L62">
        <f>NDMC_EOD!AI62+NDMC_EOD!AJ62</f>
        <v>61.15</v>
      </c>
      <c r="M62">
        <f>TPDDL_EOD!AI62+TPDDL_EOD!AJ62</f>
        <v>38.909999999999997</v>
      </c>
      <c r="N62">
        <f t="shared" si="0"/>
        <v>208</v>
      </c>
      <c r="O62" s="154">
        <f t="shared" si="1"/>
        <v>0</v>
      </c>
      <c r="P62">
        <v>57.09</v>
      </c>
      <c r="Q62">
        <v>38.25</v>
      </c>
      <c r="R62">
        <v>12.6</v>
      </c>
      <c r="S62">
        <v>61.15</v>
      </c>
      <c r="T62">
        <v>38.909999999999997</v>
      </c>
      <c r="U62" s="156">
        <f t="shared" si="2"/>
        <v>208</v>
      </c>
      <c r="V62" s="154">
        <f t="shared" si="3"/>
        <v>0</v>
      </c>
    </row>
    <row r="63" spans="1:22">
      <c r="A63" t="s">
        <v>105</v>
      </c>
      <c r="B63">
        <f>PPCL!D63</f>
        <v>238</v>
      </c>
      <c r="C63">
        <f>PPCL!E63</f>
        <v>0</v>
      </c>
      <c r="D63">
        <f>PPCL!O63</f>
        <v>208</v>
      </c>
      <c r="E63">
        <f>PPCL!P63</f>
        <v>0</v>
      </c>
      <c r="F63">
        <f t="shared" si="4"/>
        <v>238</v>
      </c>
      <c r="G63">
        <f t="shared" si="5"/>
        <v>208</v>
      </c>
      <c r="H63" s="154"/>
      <c r="I63">
        <f>BRPL_EOD!AI63+BRPL_EOD!AJ63</f>
        <v>57.09</v>
      </c>
      <c r="J63">
        <f>BYPL_EOD!AI63+BYPL_EOD!AJ63</f>
        <v>38.25</v>
      </c>
      <c r="K63">
        <f>MES_EOD!AI63+MES_EOD!AJ63</f>
        <v>12.6</v>
      </c>
      <c r="L63">
        <f>NDMC_EOD!AI63+NDMC_EOD!AJ63</f>
        <v>61.15</v>
      </c>
      <c r="M63">
        <f>TPDDL_EOD!AI63+TPDDL_EOD!AJ63</f>
        <v>38.909999999999997</v>
      </c>
      <c r="N63">
        <f t="shared" si="0"/>
        <v>208</v>
      </c>
      <c r="O63" s="154">
        <f t="shared" si="1"/>
        <v>0</v>
      </c>
      <c r="P63">
        <v>57.09</v>
      </c>
      <c r="Q63">
        <v>38.25</v>
      </c>
      <c r="R63">
        <v>12.6</v>
      </c>
      <c r="S63">
        <v>61.15</v>
      </c>
      <c r="T63">
        <v>38.909999999999997</v>
      </c>
      <c r="U63" s="156">
        <f t="shared" si="2"/>
        <v>208</v>
      </c>
      <c r="V63" s="154">
        <f t="shared" si="3"/>
        <v>0</v>
      </c>
    </row>
    <row r="64" spans="1:22">
      <c r="A64" t="s">
        <v>106</v>
      </c>
      <c r="B64">
        <f>PPCL!D64</f>
        <v>238</v>
      </c>
      <c r="C64">
        <f>PPCL!E64</f>
        <v>0</v>
      </c>
      <c r="D64">
        <f>PPCL!O64</f>
        <v>208</v>
      </c>
      <c r="E64">
        <f>PPCL!P64</f>
        <v>0</v>
      </c>
      <c r="F64">
        <f t="shared" si="4"/>
        <v>238</v>
      </c>
      <c r="G64">
        <f t="shared" si="5"/>
        <v>208</v>
      </c>
      <c r="H64" s="154"/>
      <c r="I64">
        <f>BRPL_EOD!AI64+BRPL_EOD!AJ64</f>
        <v>57.09</v>
      </c>
      <c r="J64">
        <f>BYPL_EOD!AI64+BYPL_EOD!AJ64</f>
        <v>38.25</v>
      </c>
      <c r="K64">
        <f>MES_EOD!AI64+MES_EOD!AJ64</f>
        <v>12.6</v>
      </c>
      <c r="L64">
        <f>NDMC_EOD!AI64+NDMC_EOD!AJ64</f>
        <v>61.15</v>
      </c>
      <c r="M64">
        <f>TPDDL_EOD!AI64+TPDDL_EOD!AJ64</f>
        <v>38.909999999999997</v>
      </c>
      <c r="N64">
        <f t="shared" si="0"/>
        <v>208</v>
      </c>
      <c r="O64" s="154">
        <f t="shared" si="1"/>
        <v>0</v>
      </c>
      <c r="P64">
        <v>57.09</v>
      </c>
      <c r="Q64">
        <v>38.25</v>
      </c>
      <c r="R64">
        <v>12.6</v>
      </c>
      <c r="S64">
        <v>61.15</v>
      </c>
      <c r="T64">
        <v>38.909999999999997</v>
      </c>
      <c r="U64" s="156">
        <f t="shared" si="2"/>
        <v>208</v>
      </c>
      <c r="V64" s="154">
        <f t="shared" si="3"/>
        <v>0</v>
      </c>
    </row>
    <row r="65" spans="1:22">
      <c r="A65" t="s">
        <v>107</v>
      </c>
      <c r="B65">
        <f>PPCL!D65</f>
        <v>238</v>
      </c>
      <c r="C65">
        <f>PPCL!E65</f>
        <v>0</v>
      </c>
      <c r="D65">
        <f>PPCL!O65</f>
        <v>208</v>
      </c>
      <c r="E65">
        <f>PPCL!P65</f>
        <v>0</v>
      </c>
      <c r="F65">
        <f t="shared" si="4"/>
        <v>238</v>
      </c>
      <c r="G65">
        <f t="shared" si="5"/>
        <v>208</v>
      </c>
      <c r="H65" s="154"/>
      <c r="I65">
        <f>BRPL_EOD!AI65+BRPL_EOD!AJ65</f>
        <v>57.09</v>
      </c>
      <c r="J65">
        <f>BYPL_EOD!AI65+BYPL_EOD!AJ65</f>
        <v>38.25</v>
      </c>
      <c r="K65">
        <f>MES_EOD!AI65+MES_EOD!AJ65</f>
        <v>12.6</v>
      </c>
      <c r="L65">
        <f>NDMC_EOD!AI65+NDMC_EOD!AJ65</f>
        <v>61.15</v>
      </c>
      <c r="M65">
        <f>TPDDL_EOD!AI65+TPDDL_EOD!AJ65</f>
        <v>38.909999999999997</v>
      </c>
      <c r="N65">
        <f t="shared" si="0"/>
        <v>208</v>
      </c>
      <c r="O65" s="154">
        <f t="shared" si="1"/>
        <v>0</v>
      </c>
      <c r="P65">
        <v>57.09</v>
      </c>
      <c r="Q65">
        <v>38.25</v>
      </c>
      <c r="R65">
        <v>12.6</v>
      </c>
      <c r="S65">
        <v>61.15</v>
      </c>
      <c r="T65">
        <v>38.909999999999997</v>
      </c>
      <c r="U65" s="156">
        <f t="shared" si="2"/>
        <v>208</v>
      </c>
      <c r="V65" s="154">
        <f t="shared" si="3"/>
        <v>0</v>
      </c>
    </row>
    <row r="66" spans="1:22">
      <c r="A66" t="s">
        <v>108</v>
      </c>
      <c r="B66">
        <f>PPCL!D66</f>
        <v>238</v>
      </c>
      <c r="C66">
        <f>PPCL!E66</f>
        <v>0</v>
      </c>
      <c r="D66">
        <f>PPCL!O66</f>
        <v>208</v>
      </c>
      <c r="E66">
        <f>PPCL!P66</f>
        <v>0</v>
      </c>
      <c r="F66">
        <f t="shared" si="4"/>
        <v>238</v>
      </c>
      <c r="G66">
        <f t="shared" si="5"/>
        <v>208</v>
      </c>
      <c r="H66" s="154"/>
      <c r="I66">
        <f>BRPL_EOD!AI66+BRPL_EOD!AJ66</f>
        <v>57.09</v>
      </c>
      <c r="J66">
        <f>BYPL_EOD!AI66+BYPL_EOD!AJ66</f>
        <v>38.25</v>
      </c>
      <c r="K66">
        <f>MES_EOD!AI66+MES_EOD!AJ66</f>
        <v>12.6</v>
      </c>
      <c r="L66">
        <f>NDMC_EOD!AI66+NDMC_EOD!AJ66</f>
        <v>61.15</v>
      </c>
      <c r="M66">
        <f>TPDDL_EOD!AI66+TPDDL_EOD!AJ66</f>
        <v>38.909999999999997</v>
      </c>
      <c r="N66">
        <f t="shared" si="0"/>
        <v>208</v>
      </c>
      <c r="O66" s="154">
        <f t="shared" si="1"/>
        <v>0</v>
      </c>
      <c r="P66">
        <v>57.09</v>
      </c>
      <c r="Q66">
        <v>38.25</v>
      </c>
      <c r="R66">
        <v>12.6</v>
      </c>
      <c r="S66">
        <v>61.15</v>
      </c>
      <c r="T66">
        <v>38.909999999999997</v>
      </c>
      <c r="U66" s="156">
        <f t="shared" si="2"/>
        <v>208</v>
      </c>
      <c r="V66" s="154">
        <f t="shared" si="3"/>
        <v>0</v>
      </c>
    </row>
    <row r="67" spans="1:22">
      <c r="A67" t="s">
        <v>109</v>
      </c>
      <c r="B67">
        <f>PPCL!D67</f>
        <v>238</v>
      </c>
      <c r="C67">
        <f>PPCL!E67</f>
        <v>0</v>
      </c>
      <c r="D67">
        <f>PPCL!O67</f>
        <v>208</v>
      </c>
      <c r="E67">
        <f>PPCL!P67</f>
        <v>0</v>
      </c>
      <c r="F67">
        <f t="shared" si="4"/>
        <v>238</v>
      </c>
      <c r="G67">
        <f t="shared" si="5"/>
        <v>208</v>
      </c>
      <c r="H67" s="154"/>
      <c r="I67">
        <f>BRPL_EOD!AI67+BRPL_EOD!AJ67</f>
        <v>58.3</v>
      </c>
      <c r="J67">
        <f>BYPL_EOD!AI67+BYPL_EOD!AJ67</f>
        <v>33.11</v>
      </c>
      <c r="K67">
        <f>MES_EOD!AI67+MES_EOD!AJ67</f>
        <v>14.42</v>
      </c>
      <c r="L67">
        <f>NDMC_EOD!AI67+NDMC_EOD!AJ67</f>
        <v>62.44</v>
      </c>
      <c r="M67">
        <f>TPDDL_EOD!AI67+TPDDL_EOD!AJ67</f>
        <v>39.729999999999997</v>
      </c>
      <c r="N67">
        <f t="shared" ref="N67:N98" si="6">SUM(I67:M67)</f>
        <v>207.99999999999997</v>
      </c>
      <c r="O67" s="154">
        <f t="shared" ref="O67:O98" si="7">G67-N67</f>
        <v>0</v>
      </c>
      <c r="P67">
        <v>58.300000000000004</v>
      </c>
      <c r="Q67">
        <v>33.110000000000007</v>
      </c>
      <c r="R67">
        <v>14.420000000000002</v>
      </c>
      <c r="S67">
        <v>62.440000000000005</v>
      </c>
      <c r="T67">
        <v>39.730000000000004</v>
      </c>
      <c r="U67" s="156">
        <f t="shared" ref="U67:U98" si="8">SUM(P67:T67)</f>
        <v>208</v>
      </c>
      <c r="V67" s="154">
        <f t="shared" ref="V67:V99" si="9">G67-U67</f>
        <v>0</v>
      </c>
    </row>
    <row r="68" spans="1:22">
      <c r="A68" t="s">
        <v>110</v>
      </c>
      <c r="B68">
        <f>PPCL!D68</f>
        <v>238</v>
      </c>
      <c r="C68">
        <f>PPCL!E68</f>
        <v>0</v>
      </c>
      <c r="D68">
        <f>PPCL!O68</f>
        <v>208</v>
      </c>
      <c r="E68">
        <f>PPCL!P68</f>
        <v>0</v>
      </c>
      <c r="F68">
        <f t="shared" ref="F68:F98" si="10">B68+C68</f>
        <v>238</v>
      </c>
      <c r="G68">
        <f t="shared" ref="G68:G98" si="11">D68+E68</f>
        <v>208</v>
      </c>
      <c r="H68" s="154"/>
      <c r="I68">
        <f>BRPL_EOD!AI68+BRPL_EOD!AJ68</f>
        <v>57.09</v>
      </c>
      <c r="J68">
        <f>BYPL_EOD!AI68+BYPL_EOD!AJ68</f>
        <v>38.25</v>
      </c>
      <c r="K68">
        <f>MES_EOD!AI68+MES_EOD!AJ68</f>
        <v>12.6</v>
      </c>
      <c r="L68">
        <f>NDMC_EOD!AI68+NDMC_EOD!AJ68</f>
        <v>61.15</v>
      </c>
      <c r="M68">
        <f>TPDDL_EOD!AI68+TPDDL_EOD!AJ68</f>
        <v>38.909999999999997</v>
      </c>
      <c r="N68">
        <f t="shared" si="6"/>
        <v>208</v>
      </c>
      <c r="O68" s="154">
        <f t="shared" si="7"/>
        <v>0</v>
      </c>
      <c r="P68">
        <v>57.09</v>
      </c>
      <c r="Q68">
        <v>38.25</v>
      </c>
      <c r="R68">
        <v>12.6</v>
      </c>
      <c r="S68">
        <v>61.15</v>
      </c>
      <c r="T68">
        <v>38.909999999999997</v>
      </c>
      <c r="U68" s="156">
        <f t="shared" si="8"/>
        <v>208</v>
      </c>
      <c r="V68" s="154">
        <f t="shared" si="9"/>
        <v>0</v>
      </c>
    </row>
    <row r="69" spans="1:22">
      <c r="A69" t="s">
        <v>111</v>
      </c>
      <c r="B69">
        <f>PPCL!D69</f>
        <v>238</v>
      </c>
      <c r="C69">
        <f>PPCL!E69</f>
        <v>0</v>
      </c>
      <c r="D69">
        <f>PPCL!O69</f>
        <v>208</v>
      </c>
      <c r="E69">
        <f>PPCL!P69</f>
        <v>0</v>
      </c>
      <c r="F69">
        <f t="shared" si="10"/>
        <v>238</v>
      </c>
      <c r="G69">
        <f t="shared" si="11"/>
        <v>208</v>
      </c>
      <c r="H69" s="154"/>
      <c r="I69">
        <f>BRPL_EOD!AI69+BRPL_EOD!AJ69</f>
        <v>57.09</v>
      </c>
      <c r="J69">
        <f>BYPL_EOD!AI69+BYPL_EOD!AJ69</f>
        <v>38.25</v>
      </c>
      <c r="K69">
        <f>MES_EOD!AI69+MES_EOD!AJ69</f>
        <v>12.6</v>
      </c>
      <c r="L69">
        <f>NDMC_EOD!AI69+NDMC_EOD!AJ69</f>
        <v>61.15</v>
      </c>
      <c r="M69">
        <f>TPDDL_EOD!AI69+TPDDL_EOD!AJ69</f>
        <v>38.909999999999997</v>
      </c>
      <c r="N69">
        <f t="shared" si="6"/>
        <v>208</v>
      </c>
      <c r="O69" s="154">
        <f t="shared" si="7"/>
        <v>0</v>
      </c>
      <c r="P69">
        <v>57.09</v>
      </c>
      <c r="Q69">
        <v>38.25</v>
      </c>
      <c r="R69">
        <v>12.6</v>
      </c>
      <c r="S69">
        <v>61.15</v>
      </c>
      <c r="T69">
        <v>38.909999999999997</v>
      </c>
      <c r="U69" s="156">
        <f t="shared" si="8"/>
        <v>208</v>
      </c>
      <c r="V69" s="154">
        <f t="shared" si="9"/>
        <v>0</v>
      </c>
    </row>
    <row r="70" spans="1:22">
      <c r="A70" t="s">
        <v>112</v>
      </c>
      <c r="B70">
        <f>PPCL!D70</f>
        <v>238</v>
      </c>
      <c r="C70">
        <f>PPCL!E70</f>
        <v>0</v>
      </c>
      <c r="D70">
        <f>PPCL!O70</f>
        <v>208</v>
      </c>
      <c r="E70">
        <f>PPCL!P70</f>
        <v>0</v>
      </c>
      <c r="F70">
        <f t="shared" si="10"/>
        <v>238</v>
      </c>
      <c r="G70">
        <f t="shared" si="11"/>
        <v>208</v>
      </c>
      <c r="H70" s="154"/>
      <c r="I70">
        <f>BRPL_EOD!AI70+BRPL_EOD!AJ70</f>
        <v>50.57</v>
      </c>
      <c r="J70">
        <f>BYPL_EOD!AI70+BYPL_EOD!AJ70</f>
        <v>38.25</v>
      </c>
      <c r="K70">
        <f>MES_EOD!AI70+MES_EOD!AJ70</f>
        <v>12.6</v>
      </c>
      <c r="L70">
        <f>NDMC_EOD!AI70+NDMC_EOD!AJ70</f>
        <v>72.11</v>
      </c>
      <c r="M70">
        <f>TPDDL_EOD!AI70+TPDDL_EOD!AJ70</f>
        <v>34.47</v>
      </c>
      <c r="N70">
        <f t="shared" si="6"/>
        <v>207.99999999999997</v>
      </c>
      <c r="O70" s="154">
        <f t="shared" si="7"/>
        <v>0</v>
      </c>
      <c r="P70">
        <v>50.570000000000007</v>
      </c>
      <c r="Q70">
        <v>38.250000000000007</v>
      </c>
      <c r="R70">
        <v>12.600000000000001</v>
      </c>
      <c r="S70">
        <v>72.110000000000014</v>
      </c>
      <c r="T70">
        <v>34.470000000000006</v>
      </c>
      <c r="U70" s="156">
        <f t="shared" si="8"/>
        <v>208.00000000000003</v>
      </c>
      <c r="V70" s="154">
        <f t="shared" si="9"/>
        <v>0</v>
      </c>
    </row>
    <row r="71" spans="1:22">
      <c r="A71" t="s">
        <v>113</v>
      </c>
      <c r="B71">
        <f>PPCL!D71</f>
        <v>238</v>
      </c>
      <c r="C71">
        <f>PPCL!E71</f>
        <v>0</v>
      </c>
      <c r="D71">
        <f>PPCL!O71</f>
        <v>208</v>
      </c>
      <c r="E71">
        <f>PPCL!P71</f>
        <v>0</v>
      </c>
      <c r="F71">
        <f t="shared" si="10"/>
        <v>238</v>
      </c>
      <c r="G71">
        <f t="shared" si="11"/>
        <v>208</v>
      </c>
      <c r="H71" s="154"/>
      <c r="I71">
        <f>BRPL_EOD!AI71+BRPL_EOD!AJ71</f>
        <v>57.09</v>
      </c>
      <c r="J71">
        <f>BYPL_EOD!AI71+BYPL_EOD!AJ71</f>
        <v>38.25</v>
      </c>
      <c r="K71">
        <f>MES_EOD!AI71+MES_EOD!AJ71</f>
        <v>12.6</v>
      </c>
      <c r="L71">
        <f>NDMC_EOD!AI71+NDMC_EOD!AJ71</f>
        <v>61.15</v>
      </c>
      <c r="M71">
        <f>TPDDL_EOD!AI71+TPDDL_EOD!AJ71</f>
        <v>38.909999999999997</v>
      </c>
      <c r="N71">
        <f t="shared" si="6"/>
        <v>208</v>
      </c>
      <c r="O71" s="154">
        <f t="shared" si="7"/>
        <v>0</v>
      </c>
      <c r="P71">
        <v>57.09</v>
      </c>
      <c r="Q71">
        <v>38.25</v>
      </c>
      <c r="R71">
        <v>12.6</v>
      </c>
      <c r="S71">
        <v>61.15</v>
      </c>
      <c r="T71">
        <v>38.909999999999997</v>
      </c>
      <c r="U71" s="156">
        <f t="shared" si="8"/>
        <v>208</v>
      </c>
      <c r="V71" s="154">
        <f t="shared" si="9"/>
        <v>0</v>
      </c>
    </row>
    <row r="72" spans="1:22">
      <c r="A72" t="s">
        <v>114</v>
      </c>
      <c r="B72">
        <f>PPCL!D72</f>
        <v>238</v>
      </c>
      <c r="C72">
        <f>PPCL!E72</f>
        <v>0</v>
      </c>
      <c r="D72">
        <f>PPCL!O72</f>
        <v>208</v>
      </c>
      <c r="E72">
        <f>PPCL!P72</f>
        <v>0</v>
      </c>
      <c r="F72">
        <f t="shared" si="10"/>
        <v>238</v>
      </c>
      <c r="G72">
        <f t="shared" si="11"/>
        <v>208</v>
      </c>
      <c r="H72" s="154"/>
      <c r="I72">
        <f>BRPL_EOD!AI72+BRPL_EOD!AJ72</f>
        <v>57.09</v>
      </c>
      <c r="J72">
        <f>BYPL_EOD!AI72+BYPL_EOD!AJ72</f>
        <v>38.25</v>
      </c>
      <c r="K72">
        <f>MES_EOD!AI72+MES_EOD!AJ72</f>
        <v>12.6</v>
      </c>
      <c r="L72">
        <f>NDMC_EOD!AI72+NDMC_EOD!AJ72</f>
        <v>61.15</v>
      </c>
      <c r="M72">
        <f>TPDDL_EOD!AI72+TPDDL_EOD!AJ72</f>
        <v>38.909999999999997</v>
      </c>
      <c r="N72">
        <f t="shared" si="6"/>
        <v>208</v>
      </c>
      <c r="O72" s="154">
        <f t="shared" si="7"/>
        <v>0</v>
      </c>
      <c r="P72">
        <v>57.09</v>
      </c>
      <c r="Q72">
        <v>38.25</v>
      </c>
      <c r="R72">
        <v>12.6</v>
      </c>
      <c r="S72">
        <v>61.15</v>
      </c>
      <c r="T72">
        <v>38.909999999999997</v>
      </c>
      <c r="U72" s="156">
        <f t="shared" si="8"/>
        <v>208</v>
      </c>
      <c r="V72" s="154">
        <f t="shared" si="9"/>
        <v>0</v>
      </c>
    </row>
    <row r="73" spans="1:22">
      <c r="A73" t="s">
        <v>115</v>
      </c>
      <c r="B73">
        <f>PPCL!D73</f>
        <v>238</v>
      </c>
      <c r="C73">
        <f>PPCL!E73</f>
        <v>0</v>
      </c>
      <c r="D73">
        <f>PPCL!O73</f>
        <v>208</v>
      </c>
      <c r="E73">
        <f>PPCL!P73</f>
        <v>0</v>
      </c>
      <c r="F73">
        <f t="shared" si="10"/>
        <v>238</v>
      </c>
      <c r="G73">
        <f t="shared" si="11"/>
        <v>208</v>
      </c>
      <c r="H73" s="154"/>
      <c r="I73">
        <f>BRPL_EOD!AI73+BRPL_EOD!AJ73</f>
        <v>50.57</v>
      </c>
      <c r="J73">
        <f>BYPL_EOD!AI73+BYPL_EOD!AJ73</f>
        <v>38.25</v>
      </c>
      <c r="K73">
        <f>MES_EOD!AI73+MES_EOD!AJ73</f>
        <v>12.6</v>
      </c>
      <c r="L73">
        <f>NDMC_EOD!AI73+NDMC_EOD!AJ73</f>
        <v>72.11</v>
      </c>
      <c r="M73">
        <f>TPDDL_EOD!AI73+TPDDL_EOD!AJ73</f>
        <v>34.47</v>
      </c>
      <c r="N73">
        <f t="shared" si="6"/>
        <v>207.99999999999997</v>
      </c>
      <c r="O73" s="154">
        <f t="shared" si="7"/>
        <v>0</v>
      </c>
      <c r="P73">
        <v>50.570000000000007</v>
      </c>
      <c r="Q73">
        <v>38.250000000000007</v>
      </c>
      <c r="R73">
        <v>12.600000000000001</v>
      </c>
      <c r="S73">
        <v>72.110000000000014</v>
      </c>
      <c r="T73">
        <v>34.470000000000006</v>
      </c>
      <c r="U73" s="156">
        <f t="shared" si="8"/>
        <v>208.00000000000003</v>
      </c>
      <c r="V73" s="154">
        <f t="shared" si="9"/>
        <v>0</v>
      </c>
    </row>
    <row r="74" spans="1:22">
      <c r="A74" t="s">
        <v>116</v>
      </c>
      <c r="B74">
        <f>PPCL!D74</f>
        <v>238</v>
      </c>
      <c r="C74">
        <f>PPCL!E74</f>
        <v>0</v>
      </c>
      <c r="D74">
        <f>PPCL!O74</f>
        <v>208</v>
      </c>
      <c r="E74">
        <f>PPCL!P74</f>
        <v>0</v>
      </c>
      <c r="F74">
        <f t="shared" si="10"/>
        <v>238</v>
      </c>
      <c r="G74">
        <f t="shared" si="11"/>
        <v>208</v>
      </c>
      <c r="H74" s="154"/>
      <c r="I74">
        <f>BRPL_EOD!AI74+BRPL_EOD!AJ74</f>
        <v>50.57</v>
      </c>
      <c r="J74">
        <f>BYPL_EOD!AI74+BYPL_EOD!AJ74</f>
        <v>38.25</v>
      </c>
      <c r="K74">
        <f>MES_EOD!AI74+MES_EOD!AJ74</f>
        <v>12.6</v>
      </c>
      <c r="L74">
        <f>NDMC_EOD!AI74+NDMC_EOD!AJ74</f>
        <v>72.11</v>
      </c>
      <c r="M74">
        <f>TPDDL_EOD!AI74+TPDDL_EOD!AJ74</f>
        <v>34.47</v>
      </c>
      <c r="N74">
        <f t="shared" si="6"/>
        <v>207.99999999999997</v>
      </c>
      <c r="O74" s="154">
        <f t="shared" si="7"/>
        <v>0</v>
      </c>
      <c r="P74">
        <v>50.570000000000007</v>
      </c>
      <c r="Q74">
        <v>38.250000000000007</v>
      </c>
      <c r="R74">
        <v>12.600000000000001</v>
      </c>
      <c r="S74">
        <v>72.110000000000014</v>
      </c>
      <c r="T74">
        <v>34.470000000000006</v>
      </c>
      <c r="U74" s="156">
        <f t="shared" si="8"/>
        <v>208.00000000000003</v>
      </c>
      <c r="V74" s="154">
        <f t="shared" si="9"/>
        <v>0</v>
      </c>
    </row>
    <row r="75" spans="1:22">
      <c r="A75" t="s">
        <v>117</v>
      </c>
      <c r="B75">
        <f>PPCL!D75</f>
        <v>238</v>
      </c>
      <c r="C75">
        <f>PPCL!E75</f>
        <v>0</v>
      </c>
      <c r="D75">
        <f>PPCL!O75</f>
        <v>208</v>
      </c>
      <c r="E75">
        <f>PPCL!P75</f>
        <v>0</v>
      </c>
      <c r="F75">
        <f t="shared" si="10"/>
        <v>238</v>
      </c>
      <c r="G75">
        <f t="shared" si="11"/>
        <v>208</v>
      </c>
      <c r="H75" s="154"/>
      <c r="I75">
        <f>BRPL_EOD!AI75+BRPL_EOD!AJ75</f>
        <v>50.57</v>
      </c>
      <c r="J75">
        <f>BYPL_EOD!AI75+BYPL_EOD!AJ75</f>
        <v>38.25</v>
      </c>
      <c r="K75">
        <f>MES_EOD!AI75+MES_EOD!AJ75</f>
        <v>12.6</v>
      </c>
      <c r="L75">
        <f>NDMC_EOD!AI75+NDMC_EOD!AJ75</f>
        <v>72.11</v>
      </c>
      <c r="M75">
        <f>TPDDL_EOD!AI75+TPDDL_EOD!AJ75</f>
        <v>34.47</v>
      </c>
      <c r="N75">
        <f t="shared" si="6"/>
        <v>207.99999999999997</v>
      </c>
      <c r="O75" s="154">
        <f t="shared" si="7"/>
        <v>0</v>
      </c>
      <c r="P75">
        <v>50.570000000000007</v>
      </c>
      <c r="Q75">
        <v>38.250000000000007</v>
      </c>
      <c r="R75">
        <v>12.600000000000001</v>
      </c>
      <c r="S75">
        <v>72.110000000000014</v>
      </c>
      <c r="T75">
        <v>34.470000000000006</v>
      </c>
      <c r="U75" s="156">
        <f t="shared" si="8"/>
        <v>208.00000000000003</v>
      </c>
      <c r="V75" s="154">
        <f t="shared" si="9"/>
        <v>0</v>
      </c>
    </row>
    <row r="76" spans="1:22">
      <c r="A76" t="s">
        <v>118</v>
      </c>
      <c r="B76">
        <f>PPCL!D76</f>
        <v>238</v>
      </c>
      <c r="C76">
        <f>PPCL!E76</f>
        <v>0</v>
      </c>
      <c r="D76">
        <f>PPCL!O76</f>
        <v>208</v>
      </c>
      <c r="E76">
        <f>PPCL!P76</f>
        <v>0</v>
      </c>
      <c r="F76">
        <f t="shared" si="10"/>
        <v>238</v>
      </c>
      <c r="G76">
        <f t="shared" si="11"/>
        <v>208</v>
      </c>
      <c r="H76" s="154"/>
      <c r="I76">
        <f>BRPL_EOD!AI76+BRPL_EOD!AJ76</f>
        <v>50.57</v>
      </c>
      <c r="J76">
        <f>BYPL_EOD!AI76+BYPL_EOD!AJ76</f>
        <v>38.25</v>
      </c>
      <c r="K76">
        <f>MES_EOD!AI76+MES_EOD!AJ76</f>
        <v>12.6</v>
      </c>
      <c r="L76">
        <f>NDMC_EOD!AI76+NDMC_EOD!AJ76</f>
        <v>72.11</v>
      </c>
      <c r="M76">
        <f>TPDDL_EOD!AI76+TPDDL_EOD!AJ76</f>
        <v>34.47</v>
      </c>
      <c r="N76">
        <f t="shared" si="6"/>
        <v>207.99999999999997</v>
      </c>
      <c r="O76" s="154">
        <f t="shared" si="7"/>
        <v>0</v>
      </c>
      <c r="P76">
        <v>50.570000000000007</v>
      </c>
      <c r="Q76">
        <v>38.250000000000007</v>
      </c>
      <c r="R76">
        <v>12.600000000000001</v>
      </c>
      <c r="S76">
        <v>72.110000000000014</v>
      </c>
      <c r="T76">
        <v>34.470000000000006</v>
      </c>
      <c r="U76" s="156">
        <f t="shared" si="8"/>
        <v>208.00000000000003</v>
      </c>
      <c r="V76" s="154">
        <f t="shared" si="9"/>
        <v>0</v>
      </c>
    </row>
    <row r="77" spans="1:22">
      <c r="A77" t="s">
        <v>119</v>
      </c>
      <c r="B77">
        <f>PPCL!D77</f>
        <v>238</v>
      </c>
      <c r="C77">
        <f>PPCL!E77</f>
        <v>0</v>
      </c>
      <c r="D77">
        <f>PPCL!O77</f>
        <v>208</v>
      </c>
      <c r="E77">
        <f>PPCL!P77</f>
        <v>0</v>
      </c>
      <c r="F77">
        <f t="shared" si="10"/>
        <v>238</v>
      </c>
      <c r="G77">
        <f t="shared" si="11"/>
        <v>208</v>
      </c>
      <c r="H77" s="154"/>
      <c r="I77">
        <f>BRPL_EOD!AI77+BRPL_EOD!AJ77</f>
        <v>35.04</v>
      </c>
      <c r="J77">
        <f>BYPL_EOD!AI77+BYPL_EOD!AJ77</f>
        <v>58.25</v>
      </c>
      <c r="K77">
        <f>MES_EOD!AI77+MES_EOD!AJ77</f>
        <v>12.6</v>
      </c>
      <c r="L77">
        <f>NDMC_EOD!AI77+NDMC_EOD!AJ77</f>
        <v>72.11</v>
      </c>
      <c r="M77">
        <f>TPDDL_EOD!AI77+TPDDL_EOD!AJ77</f>
        <v>30</v>
      </c>
      <c r="N77">
        <f t="shared" si="6"/>
        <v>208</v>
      </c>
      <c r="O77" s="154">
        <f t="shared" si="7"/>
        <v>0</v>
      </c>
      <c r="P77">
        <v>35.04</v>
      </c>
      <c r="Q77">
        <v>58.25</v>
      </c>
      <c r="R77">
        <v>12.6</v>
      </c>
      <c r="S77">
        <v>72.11</v>
      </c>
      <c r="T77">
        <v>30</v>
      </c>
      <c r="U77" s="156">
        <f t="shared" si="8"/>
        <v>208</v>
      </c>
      <c r="V77" s="154">
        <f t="shared" si="9"/>
        <v>0</v>
      </c>
    </row>
    <row r="78" spans="1:22">
      <c r="A78" t="s">
        <v>120</v>
      </c>
      <c r="B78">
        <f>PPCL!D78</f>
        <v>238</v>
      </c>
      <c r="C78">
        <f>PPCL!E78</f>
        <v>0</v>
      </c>
      <c r="D78">
        <f>PPCL!O78</f>
        <v>208</v>
      </c>
      <c r="E78">
        <f>PPCL!P78</f>
        <v>0</v>
      </c>
      <c r="F78">
        <f t="shared" si="10"/>
        <v>238</v>
      </c>
      <c r="G78">
        <f t="shared" si="11"/>
        <v>208</v>
      </c>
      <c r="H78" s="154"/>
      <c r="I78">
        <f>BRPL_EOD!AI78+BRPL_EOD!AJ78</f>
        <v>35.04</v>
      </c>
      <c r="J78">
        <f>BYPL_EOD!AI78+BYPL_EOD!AJ78</f>
        <v>58.25</v>
      </c>
      <c r="K78">
        <f>MES_EOD!AI78+MES_EOD!AJ78</f>
        <v>12.6</v>
      </c>
      <c r="L78">
        <f>NDMC_EOD!AI78+NDMC_EOD!AJ78</f>
        <v>72.11</v>
      </c>
      <c r="M78">
        <f>TPDDL_EOD!AI78+TPDDL_EOD!AJ78</f>
        <v>30</v>
      </c>
      <c r="N78">
        <f t="shared" si="6"/>
        <v>208</v>
      </c>
      <c r="O78" s="154">
        <f t="shared" si="7"/>
        <v>0</v>
      </c>
      <c r="P78">
        <v>35.04</v>
      </c>
      <c r="Q78">
        <v>58.25</v>
      </c>
      <c r="R78">
        <v>12.6</v>
      </c>
      <c r="S78">
        <v>72.11</v>
      </c>
      <c r="T78">
        <v>30</v>
      </c>
      <c r="U78" s="156">
        <f t="shared" si="8"/>
        <v>208</v>
      </c>
      <c r="V78" s="154">
        <f t="shared" si="9"/>
        <v>0</v>
      </c>
    </row>
    <row r="79" spans="1:22">
      <c r="A79" t="s">
        <v>121</v>
      </c>
      <c r="B79">
        <f>PPCL!D79</f>
        <v>238</v>
      </c>
      <c r="C79">
        <f>PPCL!E79</f>
        <v>0</v>
      </c>
      <c r="D79">
        <f>PPCL!O79</f>
        <v>223</v>
      </c>
      <c r="E79">
        <f>PPCL!P79</f>
        <v>0</v>
      </c>
      <c r="F79">
        <f t="shared" si="10"/>
        <v>238</v>
      </c>
      <c r="G79">
        <f t="shared" si="11"/>
        <v>223</v>
      </c>
      <c r="H79" s="154"/>
      <c r="I79">
        <f>BRPL_EOD!AI79+BRPL_EOD!AJ79</f>
        <v>50</v>
      </c>
      <c r="J79">
        <f>BYPL_EOD!AI79+BYPL_EOD!AJ79</f>
        <v>58.25</v>
      </c>
      <c r="K79">
        <f>MES_EOD!AI79+MES_EOD!AJ79</f>
        <v>12.6</v>
      </c>
      <c r="L79">
        <f>NDMC_EOD!AI79+NDMC_EOD!AJ79</f>
        <v>72.11</v>
      </c>
      <c r="M79">
        <f>TPDDL_EOD!AI79+TPDDL_EOD!AJ79</f>
        <v>30</v>
      </c>
      <c r="N79">
        <f t="shared" si="6"/>
        <v>222.95999999999998</v>
      </c>
      <c r="O79" s="154">
        <f t="shared" si="7"/>
        <v>4.0000000000020464E-2</v>
      </c>
      <c r="P79">
        <v>50.018558529448192</v>
      </c>
      <c r="Q79">
        <v>58.25</v>
      </c>
      <c r="R79">
        <v>12.60326826991612</v>
      </c>
      <c r="S79">
        <v>72.114000000000004</v>
      </c>
      <c r="T79">
        <v>30.0141732006357</v>
      </c>
      <c r="U79" s="156">
        <f t="shared" si="8"/>
        <v>223</v>
      </c>
      <c r="V79" s="154">
        <f t="shared" si="9"/>
        <v>0</v>
      </c>
    </row>
    <row r="80" spans="1:22">
      <c r="A80" t="s">
        <v>122</v>
      </c>
      <c r="B80">
        <f>PPCL!D80</f>
        <v>238</v>
      </c>
      <c r="C80">
        <f>PPCL!E80</f>
        <v>0</v>
      </c>
      <c r="D80">
        <f>PPCL!O80</f>
        <v>238</v>
      </c>
      <c r="E80">
        <f>PPCL!P80</f>
        <v>0</v>
      </c>
      <c r="F80">
        <f t="shared" si="10"/>
        <v>238</v>
      </c>
      <c r="G80">
        <f t="shared" si="11"/>
        <v>238</v>
      </c>
      <c r="H80" s="154"/>
      <c r="I80">
        <f>BRPL_EOD!AI80+BRPL_EOD!AJ80</f>
        <v>65</v>
      </c>
      <c r="J80">
        <f>BYPL_EOD!AI80+BYPL_EOD!AJ80</f>
        <v>58.25</v>
      </c>
      <c r="K80">
        <f>MES_EOD!AI80+MES_EOD!AJ80</f>
        <v>12.6</v>
      </c>
      <c r="L80">
        <f>NDMC_EOD!AI80+NDMC_EOD!AJ80</f>
        <v>72.11</v>
      </c>
      <c r="M80">
        <f>TPDDL_EOD!AI80+TPDDL_EOD!AJ80</f>
        <v>30</v>
      </c>
      <c r="N80">
        <f t="shared" si="6"/>
        <v>237.95999999999998</v>
      </c>
      <c r="O80" s="154">
        <f t="shared" si="7"/>
        <v>4.0000000000020464E-2</v>
      </c>
      <c r="P80">
        <v>65.013001243883735</v>
      </c>
      <c r="Q80">
        <v>58.25</v>
      </c>
      <c r="R80">
        <v>12.603746954283226</v>
      </c>
      <c r="S80">
        <v>72.114000000000004</v>
      </c>
      <c r="T80">
        <v>30.019251801833036</v>
      </c>
      <c r="U80" s="156">
        <f t="shared" si="8"/>
        <v>238</v>
      </c>
      <c r="V80" s="154">
        <f t="shared" si="9"/>
        <v>0</v>
      </c>
    </row>
    <row r="81" spans="1:22">
      <c r="A81" t="s">
        <v>123</v>
      </c>
      <c r="B81">
        <f>PPCL!D81</f>
        <v>238</v>
      </c>
      <c r="C81">
        <f>PPCL!E81</f>
        <v>0</v>
      </c>
      <c r="D81">
        <f>PPCL!O81</f>
        <v>238</v>
      </c>
      <c r="E81">
        <f>PPCL!P81</f>
        <v>0</v>
      </c>
      <c r="F81">
        <f t="shared" si="10"/>
        <v>238</v>
      </c>
      <c r="G81">
        <f t="shared" si="11"/>
        <v>238</v>
      </c>
      <c r="H81" s="154"/>
      <c r="I81">
        <f>BRPL_EOD!AI81+BRPL_EOD!AJ81</f>
        <v>65</v>
      </c>
      <c r="J81">
        <f>BYPL_EOD!AI81+BYPL_EOD!AJ81</f>
        <v>58.25</v>
      </c>
      <c r="K81">
        <f>MES_EOD!AI81+MES_EOD!AJ81</f>
        <v>12.6</v>
      </c>
      <c r="L81">
        <f>NDMC_EOD!AI81+NDMC_EOD!AJ81</f>
        <v>72.11</v>
      </c>
      <c r="M81">
        <f>TPDDL_EOD!AI81+TPDDL_EOD!AJ81</f>
        <v>30</v>
      </c>
      <c r="N81">
        <f t="shared" si="6"/>
        <v>237.95999999999998</v>
      </c>
      <c r="O81" s="154">
        <f t="shared" si="7"/>
        <v>4.0000000000020464E-2</v>
      </c>
      <c r="P81">
        <v>65.013001243883735</v>
      </c>
      <c r="Q81">
        <v>58.25</v>
      </c>
      <c r="R81">
        <v>12.603746954283226</v>
      </c>
      <c r="S81">
        <v>72.114000000000004</v>
      </c>
      <c r="T81">
        <v>30.019251801833036</v>
      </c>
      <c r="U81" s="156">
        <f t="shared" si="8"/>
        <v>238</v>
      </c>
      <c r="V81" s="154">
        <f t="shared" si="9"/>
        <v>0</v>
      </c>
    </row>
    <row r="82" spans="1:22">
      <c r="A82" t="s">
        <v>124</v>
      </c>
      <c r="B82">
        <f>PPCL!D82</f>
        <v>238</v>
      </c>
      <c r="C82">
        <f>PPCL!E82</f>
        <v>0</v>
      </c>
      <c r="D82">
        <f>PPCL!O82</f>
        <v>238</v>
      </c>
      <c r="E82">
        <f>PPCL!P82</f>
        <v>0</v>
      </c>
      <c r="F82">
        <f t="shared" si="10"/>
        <v>238</v>
      </c>
      <c r="G82">
        <f t="shared" si="11"/>
        <v>238</v>
      </c>
      <c r="H82" s="154"/>
      <c r="I82">
        <f>BRPL_EOD!AI82+BRPL_EOD!AJ82</f>
        <v>65</v>
      </c>
      <c r="J82">
        <f>BYPL_EOD!AI82+BYPL_EOD!AJ82</f>
        <v>58.29</v>
      </c>
      <c r="K82">
        <f>MES_EOD!AI82+MES_EOD!AJ82</f>
        <v>12.6</v>
      </c>
      <c r="L82">
        <f>NDMC_EOD!AI82+NDMC_EOD!AJ82</f>
        <v>72.11</v>
      </c>
      <c r="M82">
        <f>TPDDL_EOD!AI82+TPDDL_EOD!AJ82</f>
        <v>30</v>
      </c>
      <c r="N82">
        <f t="shared" si="6"/>
        <v>238</v>
      </c>
      <c r="O82" s="154">
        <f t="shared" si="7"/>
        <v>0</v>
      </c>
      <c r="P82">
        <v>65</v>
      </c>
      <c r="Q82">
        <v>58.29</v>
      </c>
      <c r="R82">
        <v>12.6</v>
      </c>
      <c r="S82">
        <v>72.11</v>
      </c>
      <c r="T82">
        <v>30</v>
      </c>
      <c r="U82" s="156">
        <f t="shared" si="8"/>
        <v>238</v>
      </c>
      <c r="V82" s="154">
        <f t="shared" si="9"/>
        <v>0</v>
      </c>
    </row>
    <row r="83" spans="1:22">
      <c r="A83" t="s">
        <v>125</v>
      </c>
      <c r="B83">
        <f>PPCL!D83</f>
        <v>238</v>
      </c>
      <c r="C83">
        <f>PPCL!E83</f>
        <v>0</v>
      </c>
      <c r="D83">
        <f>PPCL!O83</f>
        <v>238</v>
      </c>
      <c r="E83">
        <f>PPCL!P83</f>
        <v>0</v>
      </c>
      <c r="F83">
        <f t="shared" si="10"/>
        <v>238</v>
      </c>
      <c r="G83">
        <f t="shared" si="11"/>
        <v>238</v>
      </c>
      <c r="H83" s="154"/>
      <c r="I83">
        <f>BRPL_EOD!AI83+BRPL_EOD!AJ83</f>
        <v>65</v>
      </c>
      <c r="J83">
        <f>BYPL_EOD!AI83+BYPL_EOD!AJ83</f>
        <v>58.29</v>
      </c>
      <c r="K83">
        <f>MES_EOD!AI83+MES_EOD!AJ83</f>
        <v>12.6</v>
      </c>
      <c r="L83">
        <f>NDMC_EOD!AI83+NDMC_EOD!AJ83</f>
        <v>72.11</v>
      </c>
      <c r="M83">
        <f>TPDDL_EOD!AI83+TPDDL_EOD!AJ83</f>
        <v>30</v>
      </c>
      <c r="N83">
        <f t="shared" si="6"/>
        <v>238</v>
      </c>
      <c r="O83" s="154">
        <f t="shared" si="7"/>
        <v>0</v>
      </c>
      <c r="P83">
        <v>65</v>
      </c>
      <c r="Q83">
        <v>58.29</v>
      </c>
      <c r="R83">
        <v>12.6</v>
      </c>
      <c r="S83">
        <v>72.11</v>
      </c>
      <c r="T83">
        <v>30</v>
      </c>
      <c r="U83" s="156">
        <f t="shared" si="8"/>
        <v>238</v>
      </c>
      <c r="V83" s="154">
        <f t="shared" si="9"/>
        <v>0</v>
      </c>
    </row>
    <row r="84" spans="1:22">
      <c r="A84" t="s">
        <v>126</v>
      </c>
      <c r="B84">
        <f>PPCL!D84</f>
        <v>238</v>
      </c>
      <c r="C84">
        <f>PPCL!E84</f>
        <v>0</v>
      </c>
      <c r="D84">
        <f>PPCL!O84</f>
        <v>221</v>
      </c>
      <c r="E84">
        <f>PPCL!P84</f>
        <v>0</v>
      </c>
      <c r="F84">
        <f t="shared" si="10"/>
        <v>238</v>
      </c>
      <c r="G84">
        <f t="shared" si="11"/>
        <v>221</v>
      </c>
      <c r="H84" s="154"/>
      <c r="I84">
        <f>BRPL_EOD!AI84+BRPL_EOD!AJ84</f>
        <v>65</v>
      </c>
      <c r="J84">
        <f>BYPL_EOD!AI84+BYPL_EOD!AJ84</f>
        <v>68.25</v>
      </c>
      <c r="K84">
        <f>MES_EOD!AI84+MES_EOD!AJ84</f>
        <v>12.6</v>
      </c>
      <c r="L84">
        <f>NDMC_EOD!AI84+NDMC_EOD!AJ84</f>
        <v>45</v>
      </c>
      <c r="M84">
        <f>TPDDL_EOD!AI84+TPDDL_EOD!AJ84</f>
        <v>30</v>
      </c>
      <c r="N84">
        <f t="shared" si="6"/>
        <v>220.85</v>
      </c>
      <c r="O84" s="154">
        <f t="shared" si="7"/>
        <v>0.15000000000000568</v>
      </c>
      <c r="P84">
        <v>65.046399906765302</v>
      </c>
      <c r="Q84">
        <v>68.25</v>
      </c>
      <c r="R84">
        <v>12.610345296735034</v>
      </c>
      <c r="S84">
        <v>45.057247238187124</v>
      </c>
      <c r="T84">
        <v>30.036007558312548</v>
      </c>
      <c r="U84" s="156">
        <f t="shared" si="8"/>
        <v>221.00000000000003</v>
      </c>
      <c r="V84" s="154">
        <f t="shared" si="9"/>
        <v>0</v>
      </c>
    </row>
    <row r="85" spans="1:22">
      <c r="A85" t="s">
        <v>127</v>
      </c>
      <c r="B85">
        <f>PPCL!D85</f>
        <v>238</v>
      </c>
      <c r="C85">
        <f>PPCL!E85</f>
        <v>0</v>
      </c>
      <c r="D85">
        <f>PPCL!O85</f>
        <v>226</v>
      </c>
      <c r="E85">
        <f>PPCL!P85</f>
        <v>0</v>
      </c>
      <c r="F85">
        <f t="shared" si="10"/>
        <v>238</v>
      </c>
      <c r="G85">
        <f t="shared" si="11"/>
        <v>226</v>
      </c>
      <c r="H85" s="154"/>
      <c r="I85">
        <f>BRPL_EOD!AI85+BRPL_EOD!AJ85</f>
        <v>65</v>
      </c>
      <c r="J85">
        <f>BYPL_EOD!AI85+BYPL_EOD!AJ85</f>
        <v>48.25</v>
      </c>
      <c r="K85">
        <f>MES_EOD!AI85+MES_EOD!AJ85</f>
        <v>12.6</v>
      </c>
      <c r="L85">
        <f>NDMC_EOD!AI85+NDMC_EOD!AJ85</f>
        <v>70</v>
      </c>
      <c r="M85">
        <f>TPDDL_EOD!AI85+TPDDL_EOD!AJ85</f>
        <v>30</v>
      </c>
      <c r="N85">
        <f t="shared" si="6"/>
        <v>225.85</v>
      </c>
      <c r="O85" s="154">
        <f t="shared" si="7"/>
        <v>0.15000000000000568</v>
      </c>
      <c r="P85">
        <v>65.046496216747116</v>
      </c>
      <c r="Q85">
        <v>48.25</v>
      </c>
      <c r="R85">
        <v>12.61100706927721</v>
      </c>
      <c r="S85">
        <v>70.049497761208656</v>
      </c>
      <c r="T85">
        <v>30.042998952767025</v>
      </c>
      <c r="U85" s="156">
        <f t="shared" si="8"/>
        <v>226</v>
      </c>
      <c r="V85" s="154">
        <f t="shared" si="9"/>
        <v>0</v>
      </c>
    </row>
    <row r="86" spans="1:22">
      <c r="A86" t="s">
        <v>128</v>
      </c>
      <c r="B86">
        <f>PPCL!D86</f>
        <v>238</v>
      </c>
      <c r="C86">
        <f>PPCL!E86</f>
        <v>0</v>
      </c>
      <c r="D86">
        <f>PPCL!O86</f>
        <v>226</v>
      </c>
      <c r="E86">
        <f>PPCL!P86</f>
        <v>0</v>
      </c>
      <c r="F86">
        <f t="shared" si="10"/>
        <v>238</v>
      </c>
      <c r="G86">
        <f t="shared" si="11"/>
        <v>226</v>
      </c>
      <c r="H86" s="154"/>
      <c r="I86">
        <f>BRPL_EOD!AI86+BRPL_EOD!AJ86</f>
        <v>65</v>
      </c>
      <c r="J86">
        <f>BYPL_EOD!AI86+BYPL_EOD!AJ86</f>
        <v>48.25</v>
      </c>
      <c r="K86">
        <f>MES_EOD!AI86+MES_EOD!AJ86</f>
        <v>12.6</v>
      </c>
      <c r="L86">
        <f>NDMC_EOD!AI86+NDMC_EOD!AJ86</f>
        <v>70</v>
      </c>
      <c r="M86">
        <f>TPDDL_EOD!AI86+TPDDL_EOD!AJ86</f>
        <v>30</v>
      </c>
      <c r="N86">
        <f t="shared" si="6"/>
        <v>225.85</v>
      </c>
      <c r="O86" s="154">
        <f t="shared" si="7"/>
        <v>0.15000000000000568</v>
      </c>
      <c r="P86">
        <v>65.046496216747116</v>
      </c>
      <c r="Q86">
        <v>48.25</v>
      </c>
      <c r="R86">
        <v>12.61100706927721</v>
      </c>
      <c r="S86">
        <v>70.049497761208656</v>
      </c>
      <c r="T86">
        <v>30.042998952767025</v>
      </c>
      <c r="U86" s="156">
        <f t="shared" si="8"/>
        <v>226</v>
      </c>
      <c r="V86" s="154">
        <f t="shared" si="9"/>
        <v>0</v>
      </c>
    </row>
    <row r="87" spans="1:22">
      <c r="A87" t="s">
        <v>129</v>
      </c>
      <c r="B87">
        <f>PPCL!D87</f>
        <v>238</v>
      </c>
      <c r="C87">
        <f>PPCL!E87</f>
        <v>0</v>
      </c>
      <c r="D87">
        <f>PPCL!O87</f>
        <v>208</v>
      </c>
      <c r="E87">
        <f>PPCL!P87</f>
        <v>0</v>
      </c>
      <c r="F87">
        <f t="shared" si="10"/>
        <v>238</v>
      </c>
      <c r="G87">
        <f t="shared" si="11"/>
        <v>208</v>
      </c>
      <c r="H87" s="154"/>
      <c r="I87">
        <f>BRPL_EOD!AI87+BRPL_EOD!AJ87</f>
        <v>65</v>
      </c>
      <c r="J87">
        <f>BYPL_EOD!AI87+BYPL_EOD!AJ87</f>
        <v>38.25</v>
      </c>
      <c r="K87">
        <f>MES_EOD!AI87+MES_EOD!AJ87</f>
        <v>12.6</v>
      </c>
      <c r="L87">
        <f>NDMC_EOD!AI87+NDMC_EOD!AJ87</f>
        <v>56.32</v>
      </c>
      <c r="M87">
        <f>TPDDL_EOD!AI87+TPDDL_EOD!AJ87</f>
        <v>35.840000000000003</v>
      </c>
      <c r="N87">
        <f t="shared" si="6"/>
        <v>208.01</v>
      </c>
      <c r="O87" s="154">
        <f t="shared" si="7"/>
        <v>-9.9999999999909051E-3</v>
      </c>
      <c r="P87">
        <v>64.996875150233166</v>
      </c>
      <c r="Q87">
        <v>38.248161146098745</v>
      </c>
      <c r="R87">
        <v>12.599394259891351</v>
      </c>
      <c r="S87">
        <v>56.317292437863564</v>
      </c>
      <c r="T87">
        <v>35.838277005913184</v>
      </c>
      <c r="U87" s="156">
        <f t="shared" si="8"/>
        <v>208</v>
      </c>
      <c r="V87" s="154">
        <f t="shared" si="9"/>
        <v>0</v>
      </c>
    </row>
    <row r="88" spans="1:22">
      <c r="A88" t="s">
        <v>130</v>
      </c>
      <c r="B88">
        <f>PPCL!D88</f>
        <v>238</v>
      </c>
      <c r="C88">
        <f>PPCL!E88</f>
        <v>0</v>
      </c>
      <c r="D88">
        <f>PPCL!O88</f>
        <v>208</v>
      </c>
      <c r="E88">
        <f>PPCL!P88</f>
        <v>0</v>
      </c>
      <c r="F88">
        <f t="shared" si="10"/>
        <v>238</v>
      </c>
      <c r="G88">
        <f t="shared" si="11"/>
        <v>208</v>
      </c>
      <c r="H88" s="154"/>
      <c r="I88">
        <f>BRPL_EOD!AI88+BRPL_EOD!AJ88</f>
        <v>65</v>
      </c>
      <c r="J88">
        <f>BYPL_EOD!AI88+BYPL_EOD!AJ88</f>
        <v>53.25</v>
      </c>
      <c r="K88">
        <f>MES_EOD!AI88+MES_EOD!AJ88</f>
        <v>12.6</v>
      </c>
      <c r="L88">
        <f>NDMC_EOD!AI88+NDMC_EOD!AJ88</f>
        <v>47.15</v>
      </c>
      <c r="M88">
        <f>TPDDL_EOD!AI88+TPDDL_EOD!AJ88</f>
        <v>30</v>
      </c>
      <c r="N88">
        <f t="shared" si="6"/>
        <v>208</v>
      </c>
      <c r="O88" s="154">
        <f t="shared" si="7"/>
        <v>0</v>
      </c>
      <c r="P88">
        <v>65</v>
      </c>
      <c r="Q88">
        <v>53.25</v>
      </c>
      <c r="R88">
        <v>12.6</v>
      </c>
      <c r="S88">
        <v>47.15</v>
      </c>
      <c r="T88">
        <v>30</v>
      </c>
      <c r="U88" s="156">
        <f t="shared" si="8"/>
        <v>208</v>
      </c>
      <c r="V88" s="154">
        <f t="shared" si="9"/>
        <v>0</v>
      </c>
    </row>
    <row r="89" spans="1:22">
      <c r="A89" t="s">
        <v>131</v>
      </c>
      <c r="B89">
        <f>PPCL!D89</f>
        <v>238</v>
      </c>
      <c r="C89">
        <f>PPCL!E89</f>
        <v>0</v>
      </c>
      <c r="D89">
        <f>PPCL!O89</f>
        <v>208</v>
      </c>
      <c r="E89">
        <f>PPCL!P89</f>
        <v>0</v>
      </c>
      <c r="F89">
        <f t="shared" si="10"/>
        <v>238</v>
      </c>
      <c r="G89">
        <f t="shared" si="11"/>
        <v>208</v>
      </c>
      <c r="H89" s="154"/>
      <c r="I89">
        <f>BRPL_EOD!AI89+BRPL_EOD!AJ89</f>
        <v>65</v>
      </c>
      <c r="J89">
        <f>BYPL_EOD!AI89+BYPL_EOD!AJ89</f>
        <v>53.25</v>
      </c>
      <c r="K89">
        <f>MES_EOD!AI89+MES_EOD!AJ89</f>
        <v>12.6</v>
      </c>
      <c r="L89">
        <f>NDMC_EOD!AI89+NDMC_EOD!AJ89</f>
        <v>47.15</v>
      </c>
      <c r="M89">
        <f>TPDDL_EOD!AI89+TPDDL_EOD!AJ89</f>
        <v>30</v>
      </c>
      <c r="N89">
        <f t="shared" si="6"/>
        <v>208</v>
      </c>
      <c r="O89" s="154">
        <f t="shared" si="7"/>
        <v>0</v>
      </c>
      <c r="P89">
        <v>65</v>
      </c>
      <c r="Q89">
        <v>53.25</v>
      </c>
      <c r="R89">
        <v>12.6</v>
      </c>
      <c r="S89">
        <v>47.15</v>
      </c>
      <c r="T89">
        <v>30</v>
      </c>
      <c r="U89" s="156">
        <f t="shared" si="8"/>
        <v>208</v>
      </c>
      <c r="V89" s="154">
        <f t="shared" si="9"/>
        <v>0</v>
      </c>
    </row>
    <row r="90" spans="1:22">
      <c r="A90" t="s">
        <v>132</v>
      </c>
      <c r="B90">
        <f>PPCL!D90</f>
        <v>238</v>
      </c>
      <c r="C90">
        <f>PPCL!E90</f>
        <v>0</v>
      </c>
      <c r="D90">
        <f>PPCL!O90</f>
        <v>208</v>
      </c>
      <c r="E90">
        <f>PPCL!P90</f>
        <v>0</v>
      </c>
      <c r="F90">
        <f t="shared" si="10"/>
        <v>238</v>
      </c>
      <c r="G90">
        <f t="shared" si="11"/>
        <v>208</v>
      </c>
      <c r="H90" s="154"/>
      <c r="I90">
        <f>BRPL_EOD!AI90+BRPL_EOD!AJ90</f>
        <v>65</v>
      </c>
      <c r="J90">
        <f>BYPL_EOD!AI90+BYPL_EOD!AJ90</f>
        <v>53.25</v>
      </c>
      <c r="K90">
        <f>MES_EOD!AI90+MES_EOD!AJ90</f>
        <v>12.6</v>
      </c>
      <c r="L90">
        <f>NDMC_EOD!AI90+NDMC_EOD!AJ90</f>
        <v>47.15</v>
      </c>
      <c r="M90">
        <f>TPDDL_EOD!AI90+TPDDL_EOD!AJ90</f>
        <v>30</v>
      </c>
      <c r="N90">
        <f t="shared" si="6"/>
        <v>208</v>
      </c>
      <c r="O90" s="154">
        <f t="shared" si="7"/>
        <v>0</v>
      </c>
      <c r="P90">
        <v>65</v>
      </c>
      <c r="Q90">
        <v>53.25</v>
      </c>
      <c r="R90">
        <v>12.6</v>
      </c>
      <c r="S90">
        <v>47.15</v>
      </c>
      <c r="T90">
        <v>30</v>
      </c>
      <c r="U90" s="156">
        <f t="shared" si="8"/>
        <v>208</v>
      </c>
      <c r="V90" s="154">
        <f t="shared" si="9"/>
        <v>0</v>
      </c>
    </row>
    <row r="91" spans="1:22">
      <c r="A91" t="s">
        <v>133</v>
      </c>
      <c r="B91">
        <f>PPCL!D91</f>
        <v>238</v>
      </c>
      <c r="C91">
        <f>PPCL!E91</f>
        <v>0</v>
      </c>
      <c r="D91">
        <f>PPCL!O91</f>
        <v>208</v>
      </c>
      <c r="E91">
        <f>PPCL!P91</f>
        <v>0</v>
      </c>
      <c r="F91">
        <f t="shared" si="10"/>
        <v>238</v>
      </c>
      <c r="G91">
        <f t="shared" si="11"/>
        <v>208</v>
      </c>
      <c r="H91" s="154"/>
      <c r="I91">
        <f>BRPL_EOD!AI91+BRPL_EOD!AJ91</f>
        <v>65</v>
      </c>
      <c r="J91">
        <f>BYPL_EOD!AI91+BYPL_EOD!AJ91</f>
        <v>38.25</v>
      </c>
      <c r="K91">
        <f>MES_EOD!AI91+MES_EOD!AJ91</f>
        <v>12.6</v>
      </c>
      <c r="L91">
        <f>NDMC_EOD!AI91+NDMC_EOD!AJ91</f>
        <v>60</v>
      </c>
      <c r="M91">
        <f>TPDDL_EOD!AI91+TPDDL_EOD!AJ91</f>
        <v>32.15</v>
      </c>
      <c r="N91">
        <f t="shared" si="6"/>
        <v>208</v>
      </c>
      <c r="O91" s="154">
        <f t="shared" si="7"/>
        <v>0</v>
      </c>
      <c r="P91">
        <v>65</v>
      </c>
      <c r="Q91">
        <v>38.25</v>
      </c>
      <c r="R91">
        <v>12.6</v>
      </c>
      <c r="S91">
        <v>60</v>
      </c>
      <c r="T91">
        <v>32.15</v>
      </c>
      <c r="U91" s="156">
        <f t="shared" si="8"/>
        <v>208</v>
      </c>
      <c r="V91" s="154">
        <f t="shared" si="9"/>
        <v>0</v>
      </c>
    </row>
    <row r="92" spans="1:22">
      <c r="A92" t="s">
        <v>134</v>
      </c>
      <c r="B92">
        <f>PPCL!D92</f>
        <v>238</v>
      </c>
      <c r="C92">
        <f>PPCL!E92</f>
        <v>0</v>
      </c>
      <c r="D92">
        <f>PPCL!O92</f>
        <v>208</v>
      </c>
      <c r="E92">
        <f>PPCL!P92</f>
        <v>0</v>
      </c>
      <c r="F92">
        <f t="shared" si="10"/>
        <v>238</v>
      </c>
      <c r="G92">
        <f t="shared" si="11"/>
        <v>208</v>
      </c>
      <c r="H92" s="154"/>
      <c r="I92">
        <f>BRPL_EOD!AI92+BRPL_EOD!AJ92</f>
        <v>65</v>
      </c>
      <c r="J92">
        <f>BYPL_EOD!AI92+BYPL_EOD!AJ92</f>
        <v>38.25</v>
      </c>
      <c r="K92">
        <f>MES_EOD!AI92+MES_EOD!AJ92</f>
        <v>12.6</v>
      </c>
      <c r="L92">
        <f>NDMC_EOD!AI92+NDMC_EOD!AJ92</f>
        <v>56.32</v>
      </c>
      <c r="M92">
        <f>TPDDL_EOD!AI92+TPDDL_EOD!AJ92</f>
        <v>35.840000000000003</v>
      </c>
      <c r="N92">
        <f t="shared" si="6"/>
        <v>208.01</v>
      </c>
      <c r="O92" s="154">
        <f t="shared" si="7"/>
        <v>-9.9999999999909051E-3</v>
      </c>
      <c r="P92">
        <v>64.996875150233166</v>
      </c>
      <c r="Q92">
        <v>38.248161146098745</v>
      </c>
      <c r="R92">
        <v>12.599394259891351</v>
      </c>
      <c r="S92">
        <v>56.317292437863564</v>
      </c>
      <c r="T92">
        <v>35.838277005913184</v>
      </c>
      <c r="U92" s="156">
        <f t="shared" si="8"/>
        <v>208</v>
      </c>
      <c r="V92" s="154">
        <f t="shared" si="9"/>
        <v>0</v>
      </c>
    </row>
    <row r="93" spans="1:22">
      <c r="A93" t="s">
        <v>135</v>
      </c>
      <c r="B93">
        <f>PPCL!D93</f>
        <v>238</v>
      </c>
      <c r="C93">
        <f>PPCL!E93</f>
        <v>0</v>
      </c>
      <c r="D93">
        <f>PPCL!O93</f>
        <v>208</v>
      </c>
      <c r="E93">
        <f>PPCL!P93</f>
        <v>0</v>
      </c>
      <c r="F93">
        <f t="shared" si="10"/>
        <v>238</v>
      </c>
      <c r="G93">
        <f t="shared" si="11"/>
        <v>208</v>
      </c>
      <c r="H93" s="154"/>
      <c r="I93">
        <f>BRPL_EOD!AI93+BRPL_EOD!AJ93</f>
        <v>65</v>
      </c>
      <c r="J93">
        <f>BYPL_EOD!AI93+BYPL_EOD!AJ93</f>
        <v>38</v>
      </c>
      <c r="K93">
        <f>MES_EOD!AI93+MES_EOD!AJ93</f>
        <v>12.6</v>
      </c>
      <c r="L93">
        <f>NDMC_EOD!AI93+NDMC_EOD!AJ93</f>
        <v>56.47</v>
      </c>
      <c r="M93">
        <f>TPDDL_EOD!AI93+TPDDL_EOD!AJ93</f>
        <v>35.93</v>
      </c>
      <c r="N93">
        <f t="shared" si="6"/>
        <v>208</v>
      </c>
      <c r="O93" s="154">
        <f t="shared" si="7"/>
        <v>0</v>
      </c>
      <c r="P93">
        <v>65</v>
      </c>
      <c r="Q93">
        <v>38</v>
      </c>
      <c r="R93">
        <v>12.6</v>
      </c>
      <c r="S93">
        <v>56.47</v>
      </c>
      <c r="T93">
        <v>35.93</v>
      </c>
      <c r="U93" s="156">
        <f t="shared" si="8"/>
        <v>208</v>
      </c>
      <c r="V93" s="154">
        <f t="shared" si="9"/>
        <v>0</v>
      </c>
    </row>
    <row r="94" spans="1:22">
      <c r="A94" t="s">
        <v>136</v>
      </c>
      <c r="B94">
        <f>PPCL!D94</f>
        <v>238</v>
      </c>
      <c r="C94">
        <f>PPCL!E94</f>
        <v>0</v>
      </c>
      <c r="D94">
        <f>PPCL!O94</f>
        <v>208</v>
      </c>
      <c r="E94">
        <f>PPCL!P94</f>
        <v>0</v>
      </c>
      <c r="F94">
        <f t="shared" si="10"/>
        <v>238</v>
      </c>
      <c r="G94">
        <f t="shared" si="11"/>
        <v>208</v>
      </c>
      <c r="H94" s="154"/>
      <c r="I94">
        <f>BRPL_EOD!AI94+BRPL_EOD!AJ94</f>
        <v>65</v>
      </c>
      <c r="J94">
        <f>BYPL_EOD!AI94+BYPL_EOD!AJ94</f>
        <v>31.92</v>
      </c>
      <c r="K94">
        <f>MES_EOD!AI94+MES_EOD!AJ94</f>
        <v>12.6</v>
      </c>
      <c r="L94">
        <f>NDMC_EOD!AI94+NDMC_EOD!AJ94</f>
        <v>60.18</v>
      </c>
      <c r="M94">
        <f>TPDDL_EOD!AI94+TPDDL_EOD!AJ94</f>
        <v>38.299999999999997</v>
      </c>
      <c r="N94">
        <f t="shared" si="6"/>
        <v>208</v>
      </c>
      <c r="O94" s="154">
        <f t="shared" si="7"/>
        <v>0</v>
      </c>
      <c r="P94">
        <v>65</v>
      </c>
      <c r="Q94">
        <v>31.92</v>
      </c>
      <c r="R94">
        <v>12.6</v>
      </c>
      <c r="S94">
        <v>60.18</v>
      </c>
      <c r="T94">
        <v>38.299999999999997</v>
      </c>
      <c r="U94" s="156">
        <f t="shared" si="8"/>
        <v>208</v>
      </c>
      <c r="V94" s="154">
        <f t="shared" si="9"/>
        <v>0</v>
      </c>
    </row>
    <row r="95" spans="1:22">
      <c r="A95" t="s">
        <v>137</v>
      </c>
      <c r="B95">
        <f>PPCL!D95</f>
        <v>238</v>
      </c>
      <c r="C95">
        <f>PPCL!E95</f>
        <v>0</v>
      </c>
      <c r="D95">
        <f>PPCL!O95</f>
        <v>208</v>
      </c>
      <c r="E95">
        <f>PPCL!P95</f>
        <v>0</v>
      </c>
      <c r="F95">
        <f t="shared" si="10"/>
        <v>238</v>
      </c>
      <c r="G95">
        <f t="shared" si="11"/>
        <v>208</v>
      </c>
      <c r="H95" s="154"/>
      <c r="I95">
        <f>BRPL_EOD!AI95+BRPL_EOD!AJ95</f>
        <v>65</v>
      </c>
      <c r="J95">
        <f>BYPL_EOD!AI95+BYPL_EOD!AJ95</f>
        <v>31.92</v>
      </c>
      <c r="K95">
        <f>MES_EOD!AI95+MES_EOD!AJ95</f>
        <v>12.6</v>
      </c>
      <c r="L95">
        <f>NDMC_EOD!AI95+NDMC_EOD!AJ95</f>
        <v>60.18</v>
      </c>
      <c r="M95">
        <f>TPDDL_EOD!AI95+TPDDL_EOD!AJ95</f>
        <v>38.299999999999997</v>
      </c>
      <c r="N95">
        <f t="shared" si="6"/>
        <v>208</v>
      </c>
      <c r="O95" s="154">
        <f t="shared" si="7"/>
        <v>0</v>
      </c>
      <c r="P95">
        <v>65</v>
      </c>
      <c r="Q95">
        <v>31.92</v>
      </c>
      <c r="R95">
        <v>12.6</v>
      </c>
      <c r="S95">
        <v>60.18</v>
      </c>
      <c r="T95">
        <v>38.299999999999997</v>
      </c>
      <c r="U95" s="156">
        <f t="shared" si="8"/>
        <v>208</v>
      </c>
      <c r="V95" s="154">
        <f t="shared" si="9"/>
        <v>0</v>
      </c>
    </row>
    <row r="96" spans="1:22">
      <c r="A96" t="s">
        <v>138</v>
      </c>
      <c r="B96">
        <f>PPCL!D96</f>
        <v>238</v>
      </c>
      <c r="C96">
        <f>PPCL!E96</f>
        <v>0</v>
      </c>
      <c r="D96">
        <f>PPCL!O96</f>
        <v>208</v>
      </c>
      <c r="E96">
        <f>PPCL!P96</f>
        <v>0</v>
      </c>
      <c r="F96">
        <f t="shared" si="10"/>
        <v>238</v>
      </c>
      <c r="G96">
        <f t="shared" si="11"/>
        <v>208</v>
      </c>
      <c r="H96" s="154"/>
      <c r="I96">
        <f>BRPL_EOD!AI96+BRPL_EOD!AJ96</f>
        <v>65</v>
      </c>
      <c r="J96">
        <f>BYPL_EOD!AI96+BYPL_EOD!AJ96</f>
        <v>31.92</v>
      </c>
      <c r="K96">
        <f>MES_EOD!AI96+MES_EOD!AJ96</f>
        <v>12.6</v>
      </c>
      <c r="L96">
        <f>NDMC_EOD!AI96+NDMC_EOD!AJ96</f>
        <v>60.18</v>
      </c>
      <c r="M96">
        <f>TPDDL_EOD!AI96+TPDDL_EOD!AJ96</f>
        <v>38.299999999999997</v>
      </c>
      <c r="N96">
        <f t="shared" si="6"/>
        <v>208</v>
      </c>
      <c r="O96" s="154">
        <f t="shared" si="7"/>
        <v>0</v>
      </c>
      <c r="P96">
        <v>65</v>
      </c>
      <c r="Q96">
        <v>31.92</v>
      </c>
      <c r="R96">
        <v>12.6</v>
      </c>
      <c r="S96">
        <v>60.18</v>
      </c>
      <c r="T96">
        <v>38.299999999999997</v>
      </c>
      <c r="U96" s="156">
        <f t="shared" si="8"/>
        <v>208</v>
      </c>
      <c r="V96" s="154">
        <f t="shared" si="9"/>
        <v>0</v>
      </c>
    </row>
    <row r="97" spans="1:22">
      <c r="A97" t="s">
        <v>139</v>
      </c>
      <c r="B97">
        <f>PPCL!D97</f>
        <v>238</v>
      </c>
      <c r="C97">
        <f>PPCL!E97</f>
        <v>0</v>
      </c>
      <c r="D97">
        <f>PPCL!O97</f>
        <v>208</v>
      </c>
      <c r="E97">
        <f>PPCL!P97</f>
        <v>0</v>
      </c>
      <c r="F97">
        <f t="shared" si="10"/>
        <v>238</v>
      </c>
      <c r="G97">
        <f t="shared" si="11"/>
        <v>208</v>
      </c>
      <c r="H97" s="154"/>
      <c r="I97">
        <f>BRPL_EOD!AI97+BRPL_EOD!AJ97</f>
        <v>65</v>
      </c>
      <c r="J97">
        <f>BYPL_EOD!AI97+BYPL_EOD!AJ97</f>
        <v>31.92</v>
      </c>
      <c r="K97">
        <f>MES_EOD!AI97+MES_EOD!AJ97</f>
        <v>12.6</v>
      </c>
      <c r="L97">
        <f>NDMC_EOD!AI97+NDMC_EOD!AJ97</f>
        <v>60.18</v>
      </c>
      <c r="M97">
        <f>TPDDL_EOD!AI97+TPDDL_EOD!AJ97</f>
        <v>38.299999999999997</v>
      </c>
      <c r="N97">
        <f t="shared" si="6"/>
        <v>208</v>
      </c>
      <c r="O97" s="154">
        <f t="shared" si="7"/>
        <v>0</v>
      </c>
      <c r="P97">
        <v>65</v>
      </c>
      <c r="Q97">
        <v>31.92</v>
      </c>
      <c r="R97">
        <v>12.6</v>
      </c>
      <c r="S97">
        <v>60.18</v>
      </c>
      <c r="T97">
        <v>38.299999999999997</v>
      </c>
      <c r="U97" s="156">
        <f t="shared" si="8"/>
        <v>208</v>
      </c>
      <c r="V97" s="154">
        <f t="shared" si="9"/>
        <v>0</v>
      </c>
    </row>
    <row r="98" spans="1:22">
      <c r="A98" t="s">
        <v>140</v>
      </c>
      <c r="B98">
        <f>PPCL!D98</f>
        <v>238</v>
      </c>
      <c r="C98">
        <f>PPCL!E98</f>
        <v>0</v>
      </c>
      <c r="D98">
        <f>PPCL!O98</f>
        <v>208</v>
      </c>
      <c r="E98">
        <f>PPCL!P98</f>
        <v>0</v>
      </c>
      <c r="F98">
        <f t="shared" si="10"/>
        <v>238</v>
      </c>
      <c r="G98">
        <f t="shared" si="11"/>
        <v>208</v>
      </c>
      <c r="H98" s="154"/>
      <c r="I98">
        <f>BRPL_EOD!AI98+BRPL_EOD!AJ98</f>
        <v>65</v>
      </c>
      <c r="J98">
        <f>BYPL_EOD!AI98+BYPL_EOD!AJ98</f>
        <v>31.92</v>
      </c>
      <c r="K98">
        <f>MES_EOD!AI98+MES_EOD!AJ98</f>
        <v>12.6</v>
      </c>
      <c r="L98">
        <f>NDMC_EOD!AI98+NDMC_EOD!AJ98</f>
        <v>60.18</v>
      </c>
      <c r="M98">
        <f>TPDDL_EOD!AI98+TPDDL_EOD!AJ98</f>
        <v>38.299999999999997</v>
      </c>
      <c r="N98">
        <f t="shared" si="6"/>
        <v>208</v>
      </c>
      <c r="O98" s="154">
        <f t="shared" si="7"/>
        <v>0</v>
      </c>
      <c r="P98">
        <v>65</v>
      </c>
      <c r="Q98">
        <v>31.92</v>
      </c>
      <c r="R98">
        <v>12.6</v>
      </c>
      <c r="S98">
        <v>60.18</v>
      </c>
      <c r="T98">
        <v>38.299999999999997</v>
      </c>
      <c r="U98" s="156">
        <f t="shared" si="8"/>
        <v>208</v>
      </c>
      <c r="V98" s="154">
        <f t="shared" si="9"/>
        <v>0</v>
      </c>
    </row>
    <row r="99" spans="1:22">
      <c r="A99" s="156" t="s">
        <v>350</v>
      </c>
      <c r="B99" s="156">
        <f>SUM(B3:B98)/4000</f>
        <v>5.7469999999999999</v>
      </c>
      <c r="C99" s="156">
        <f t="shared" ref="C99:U99" si="12">SUM(C3:C98)/4000</f>
        <v>0</v>
      </c>
      <c r="D99" s="156">
        <f t="shared" si="12"/>
        <v>5.0380000000000003</v>
      </c>
      <c r="E99" s="156">
        <f t="shared" si="12"/>
        <v>0</v>
      </c>
      <c r="F99" s="156">
        <f t="shared" si="12"/>
        <v>5.7469999999999999</v>
      </c>
      <c r="G99" s="156">
        <f t="shared" si="12"/>
        <v>5.0380000000000003</v>
      </c>
      <c r="H99" s="156"/>
      <c r="I99" s="156">
        <f t="shared" si="12"/>
        <v>1.4010125000000002</v>
      </c>
      <c r="J99" s="156">
        <f t="shared" si="12"/>
        <v>0.9610599999999998</v>
      </c>
      <c r="K99" s="156">
        <f t="shared" si="12"/>
        <v>0.29736749999999984</v>
      </c>
      <c r="L99" s="156">
        <f t="shared" si="12"/>
        <v>1.4843824999999997</v>
      </c>
      <c r="M99" s="156">
        <f t="shared" si="12"/>
        <v>0.89406249999999932</v>
      </c>
      <c r="N99" s="156">
        <f t="shared" si="12"/>
        <v>5.0378849999999984</v>
      </c>
      <c r="O99" s="156">
        <f t="shared" si="12"/>
        <v>1.1500000000004462E-4</v>
      </c>
      <c r="P99" s="156">
        <f t="shared" si="12"/>
        <v>1.4010509319307787</v>
      </c>
      <c r="Q99" s="156">
        <f t="shared" si="12"/>
        <v>0.961054364239048</v>
      </c>
      <c r="R99" s="156">
        <f t="shared" si="12"/>
        <v>0.29737669240425973</v>
      </c>
      <c r="S99" s="156">
        <f t="shared" si="12"/>
        <v>1.484416788234489</v>
      </c>
      <c r="T99" s="156">
        <f t="shared" si="12"/>
        <v>0.89410122319142438</v>
      </c>
      <c r="U99" s="156">
        <f t="shared" si="12"/>
        <v>5.0380000000000003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59</v>
      </c>
      <c r="C3">
        <f>GT!C3</f>
        <v>27</v>
      </c>
      <c r="D3">
        <f>GT!M3</f>
        <v>35.6</v>
      </c>
      <c r="E3">
        <f>GT!N3</f>
        <v>27</v>
      </c>
      <c r="F3">
        <f>B3+C3</f>
        <v>86</v>
      </c>
      <c r="G3">
        <f>D3+E3-X3</f>
        <v>62.6</v>
      </c>
      <c r="H3" s="154"/>
      <c r="I3">
        <f>BRPL_EOD!AC3+BRPL_EOD!AD3</f>
        <v>21.44</v>
      </c>
      <c r="J3">
        <f>BYPL_EOD!AC3+BYPL_EOD!AD3</f>
        <v>14.66</v>
      </c>
      <c r="K3">
        <f>MES_EOD!AC3+MES_EOD!AD3</f>
        <v>0</v>
      </c>
      <c r="L3">
        <f>NDMC_EOD!AC3+NDMC_EOD!AD3</f>
        <v>3.1</v>
      </c>
      <c r="M3">
        <f>TPDDL_EOD!AC3+TPDDL_EOD!AD3</f>
        <v>22.93</v>
      </c>
      <c r="N3">
        <f t="shared" ref="N3:N66" si="0">SUM(I3:M3)</f>
        <v>62.13</v>
      </c>
      <c r="O3" s="154">
        <f t="shared" ref="O3:O66" si="1">G3-N3</f>
        <v>0.46999999999999886</v>
      </c>
      <c r="P3">
        <v>21.602188958635121</v>
      </c>
      <c r="Q3">
        <v>14.77089972638017</v>
      </c>
      <c r="R3">
        <v>0</v>
      </c>
      <c r="S3">
        <v>3.1234508289071301</v>
      </c>
      <c r="T3">
        <v>23.10346048607758</v>
      </c>
      <c r="U3" s="156">
        <f t="shared" ref="U3:U66" si="2">SUM(P3:T3)</f>
        <v>62.6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59</v>
      </c>
      <c r="C4">
        <f>GT!C4</f>
        <v>27</v>
      </c>
      <c r="D4">
        <f>GT!M4</f>
        <v>35.6</v>
      </c>
      <c r="E4">
        <f>GT!N4</f>
        <v>27</v>
      </c>
      <c r="F4">
        <f t="shared" ref="F4:F67" si="4">B4+C4</f>
        <v>86</v>
      </c>
      <c r="G4">
        <f t="shared" ref="G4:G67" si="5">D4+E4-X4</f>
        <v>62.6</v>
      </c>
      <c r="H4" s="154"/>
      <c r="I4">
        <f>BRPL_EOD!AC4+BRPL_EOD!AD4</f>
        <v>21.44</v>
      </c>
      <c r="J4">
        <f>BYPL_EOD!AC4+BYPL_EOD!AD4</f>
        <v>14.66</v>
      </c>
      <c r="K4">
        <f>MES_EOD!AC4+MES_EOD!AD4</f>
        <v>0</v>
      </c>
      <c r="L4">
        <f>NDMC_EOD!AC4+NDMC_EOD!AD4</f>
        <v>3.1</v>
      </c>
      <c r="M4">
        <f>TPDDL_EOD!AC4+TPDDL_EOD!AD4</f>
        <v>22.93</v>
      </c>
      <c r="N4">
        <f t="shared" si="0"/>
        <v>62.13</v>
      </c>
      <c r="O4" s="154">
        <f t="shared" si="1"/>
        <v>0.46999999999999886</v>
      </c>
      <c r="P4">
        <v>21.602188958635121</v>
      </c>
      <c r="Q4">
        <v>14.77089972638017</v>
      </c>
      <c r="R4">
        <v>0</v>
      </c>
      <c r="S4">
        <v>3.1234508289071301</v>
      </c>
      <c r="T4">
        <v>23.10346048607758</v>
      </c>
      <c r="U4" s="156">
        <f t="shared" si="2"/>
        <v>62.6</v>
      </c>
      <c r="V4" s="154">
        <f t="shared" si="3"/>
        <v>0</v>
      </c>
      <c r="X4" s="159"/>
    </row>
    <row r="5" spans="1:24">
      <c r="A5" t="s">
        <v>47</v>
      </c>
      <c r="B5">
        <f>GT!B5</f>
        <v>59</v>
      </c>
      <c r="C5">
        <f>GT!C5</f>
        <v>27</v>
      </c>
      <c r="D5">
        <f>GT!M5</f>
        <v>35.6</v>
      </c>
      <c r="E5">
        <f>GT!N5</f>
        <v>27</v>
      </c>
      <c r="F5">
        <f t="shared" si="4"/>
        <v>86</v>
      </c>
      <c r="G5">
        <f t="shared" si="5"/>
        <v>62.6</v>
      </c>
      <c r="H5" s="154"/>
      <c r="I5">
        <f>BRPL_EOD!AC5+BRPL_EOD!AD5</f>
        <v>8.65</v>
      </c>
      <c r="J5">
        <f>BYPL_EOD!AC5+BYPL_EOD!AD5</f>
        <v>7.21</v>
      </c>
      <c r="K5">
        <f>MES_EOD!AC5+MES_EOD!AD5</f>
        <v>0</v>
      </c>
      <c r="L5">
        <f>NDMC_EOD!AC5+NDMC_EOD!AD5</f>
        <v>1.5</v>
      </c>
      <c r="M5">
        <f>TPDDL_EOD!AC5+TPDDL_EOD!AD5</f>
        <v>17.97</v>
      </c>
      <c r="N5">
        <f t="shared" si="0"/>
        <v>35.33</v>
      </c>
      <c r="O5" s="154">
        <f t="shared" si="1"/>
        <v>27.270000000000003</v>
      </c>
      <c r="P5">
        <v>19.808638531959005</v>
      </c>
      <c r="Q5">
        <v>14.265822440131172</v>
      </c>
      <c r="R5">
        <v>0</v>
      </c>
      <c r="S5">
        <v>3.0093390279098196</v>
      </c>
      <c r="T5">
        <v>25.516200000000005</v>
      </c>
      <c r="U5" s="156">
        <f t="shared" si="2"/>
        <v>62.6</v>
      </c>
      <c r="V5" s="154">
        <f t="shared" si="3"/>
        <v>0</v>
      </c>
      <c r="X5" s="159"/>
    </row>
    <row r="6" spans="1:24">
      <c r="A6" t="s">
        <v>48</v>
      </c>
      <c r="B6">
        <f>GT!B6</f>
        <v>59</v>
      </c>
      <c r="C6">
        <f>GT!C6</f>
        <v>27</v>
      </c>
      <c r="D6">
        <f>GT!M6</f>
        <v>35.6</v>
      </c>
      <c r="E6">
        <f>GT!N6</f>
        <v>27</v>
      </c>
      <c r="F6">
        <f t="shared" si="4"/>
        <v>86</v>
      </c>
      <c r="G6">
        <f t="shared" si="5"/>
        <v>62.6</v>
      </c>
      <c r="H6" s="154"/>
      <c r="I6">
        <f>BRPL_EOD!AC6+BRPL_EOD!AD6</f>
        <v>21.44</v>
      </c>
      <c r="J6">
        <f>BYPL_EOD!AC6+BYPL_EOD!AD6</f>
        <v>14.66</v>
      </c>
      <c r="K6">
        <f>MES_EOD!AC6+MES_EOD!AD6</f>
        <v>0</v>
      </c>
      <c r="L6">
        <f>NDMC_EOD!AC6+NDMC_EOD!AD6</f>
        <v>3.1</v>
      </c>
      <c r="M6">
        <f>TPDDL_EOD!AC6+TPDDL_EOD!AD6</f>
        <v>22.93</v>
      </c>
      <c r="N6">
        <f t="shared" si="0"/>
        <v>62.13</v>
      </c>
      <c r="O6" s="154">
        <f t="shared" si="1"/>
        <v>0.46999999999999886</v>
      </c>
      <c r="P6">
        <v>21.602188958635121</v>
      </c>
      <c r="Q6">
        <v>14.77089972638017</v>
      </c>
      <c r="R6">
        <v>0</v>
      </c>
      <c r="S6">
        <v>3.1234508289071301</v>
      </c>
      <c r="T6">
        <v>23.10346048607758</v>
      </c>
      <c r="U6" s="156">
        <f t="shared" si="2"/>
        <v>62.6</v>
      </c>
      <c r="V6" s="154">
        <f t="shared" si="3"/>
        <v>0</v>
      </c>
      <c r="X6" s="159"/>
    </row>
    <row r="7" spans="1:24">
      <c r="A7" t="s">
        <v>49</v>
      </c>
      <c r="B7">
        <f>GT!B7</f>
        <v>59</v>
      </c>
      <c r="C7">
        <f>GT!C7</f>
        <v>27</v>
      </c>
      <c r="D7">
        <f>GT!M7</f>
        <v>35.6</v>
      </c>
      <c r="E7">
        <f>GT!N7</f>
        <v>27</v>
      </c>
      <c r="F7">
        <f t="shared" si="4"/>
        <v>86</v>
      </c>
      <c r="G7">
        <f t="shared" si="5"/>
        <v>62.6</v>
      </c>
      <c r="H7" s="154"/>
      <c r="I7">
        <f>BRPL_EOD!AC7+BRPL_EOD!AD7</f>
        <v>10.23</v>
      </c>
      <c r="J7">
        <f>BYPL_EOD!AC7+BYPL_EOD!AD7</f>
        <v>8.52</v>
      </c>
      <c r="K7">
        <f>MES_EOD!AC7+MES_EOD!AD7</f>
        <v>0</v>
      </c>
      <c r="L7">
        <f>NDMC_EOD!AC7+NDMC_EOD!AD7</f>
        <v>1.77</v>
      </c>
      <c r="M7">
        <f>TPDDL_EOD!AC7+TPDDL_EOD!AD7</f>
        <v>14.92</v>
      </c>
      <c r="N7">
        <f t="shared" si="0"/>
        <v>35.44</v>
      </c>
      <c r="O7" s="154">
        <f t="shared" si="1"/>
        <v>27.160000000000004</v>
      </c>
      <c r="P7">
        <v>18.705001762243178</v>
      </c>
      <c r="Q7">
        <v>15.211642738405015</v>
      </c>
      <c r="R7">
        <v>0</v>
      </c>
      <c r="S7">
        <v>3.1671554993518081</v>
      </c>
      <c r="T7">
        <v>25.516200000000005</v>
      </c>
      <c r="U7" s="156">
        <f t="shared" si="2"/>
        <v>62.6</v>
      </c>
      <c r="V7" s="154">
        <f t="shared" si="3"/>
        <v>0</v>
      </c>
      <c r="X7" s="159"/>
    </row>
    <row r="8" spans="1:24">
      <c r="A8" t="s">
        <v>50</v>
      </c>
      <c r="B8">
        <f>GT!B8</f>
        <v>59</v>
      </c>
      <c r="C8">
        <f>GT!C8</f>
        <v>27</v>
      </c>
      <c r="D8">
        <f>GT!M8</f>
        <v>35.6</v>
      </c>
      <c r="E8">
        <f>GT!N8</f>
        <v>27</v>
      </c>
      <c r="F8">
        <f t="shared" si="4"/>
        <v>86</v>
      </c>
      <c r="G8">
        <f t="shared" si="5"/>
        <v>62.6</v>
      </c>
      <c r="H8" s="154"/>
      <c r="I8">
        <f>BRPL_EOD!AC8+BRPL_EOD!AD8</f>
        <v>10.23</v>
      </c>
      <c r="J8">
        <f>BYPL_EOD!AC8+BYPL_EOD!AD8</f>
        <v>8.52</v>
      </c>
      <c r="K8">
        <f>MES_EOD!AC8+MES_EOD!AD8</f>
        <v>0</v>
      </c>
      <c r="L8">
        <f>NDMC_EOD!AC8+NDMC_EOD!AD8</f>
        <v>1.77</v>
      </c>
      <c r="M8">
        <f>TPDDL_EOD!AC8+TPDDL_EOD!AD8</f>
        <v>14.92</v>
      </c>
      <c r="N8">
        <f t="shared" si="0"/>
        <v>35.44</v>
      </c>
      <c r="O8" s="154">
        <f t="shared" si="1"/>
        <v>27.160000000000004</v>
      </c>
      <c r="P8">
        <v>18.705001762243178</v>
      </c>
      <c r="Q8">
        <v>15.211642738405015</v>
      </c>
      <c r="R8">
        <v>0</v>
      </c>
      <c r="S8">
        <v>3.1671554993518081</v>
      </c>
      <c r="T8">
        <v>25.516200000000005</v>
      </c>
      <c r="U8" s="156">
        <f t="shared" si="2"/>
        <v>62.6</v>
      </c>
      <c r="V8" s="154">
        <f t="shared" si="3"/>
        <v>0</v>
      </c>
      <c r="X8" s="159"/>
    </row>
    <row r="9" spans="1:24">
      <c r="A9" t="s">
        <v>51</v>
      </c>
      <c r="B9">
        <f>GT!B9</f>
        <v>59</v>
      </c>
      <c r="C9">
        <f>GT!C9</f>
        <v>27</v>
      </c>
      <c r="D9">
        <f>GT!M9</f>
        <v>35.6</v>
      </c>
      <c r="E9">
        <f>GT!N9</f>
        <v>27</v>
      </c>
      <c r="F9">
        <f t="shared" si="4"/>
        <v>86</v>
      </c>
      <c r="G9">
        <f t="shared" si="5"/>
        <v>62.6</v>
      </c>
      <c r="H9" s="154"/>
      <c r="I9">
        <f>BRPL_EOD!AC9+BRPL_EOD!AD9</f>
        <v>21.44</v>
      </c>
      <c r="J9">
        <f>BYPL_EOD!AC9+BYPL_EOD!AD9</f>
        <v>14.66</v>
      </c>
      <c r="K9">
        <f>MES_EOD!AC9+MES_EOD!AD9</f>
        <v>0</v>
      </c>
      <c r="L9">
        <f>NDMC_EOD!AC9+NDMC_EOD!AD9</f>
        <v>3.1</v>
      </c>
      <c r="M9">
        <f>TPDDL_EOD!AC9+TPDDL_EOD!AD9</f>
        <v>22.93</v>
      </c>
      <c r="N9">
        <f t="shared" si="0"/>
        <v>62.13</v>
      </c>
      <c r="O9" s="154">
        <f t="shared" si="1"/>
        <v>0.46999999999999886</v>
      </c>
      <c r="P9">
        <v>21.602188958635121</v>
      </c>
      <c r="Q9">
        <v>14.77089972638017</v>
      </c>
      <c r="R9">
        <v>0</v>
      </c>
      <c r="S9">
        <v>3.1234508289071301</v>
      </c>
      <c r="T9">
        <v>23.10346048607758</v>
      </c>
      <c r="U9" s="156">
        <f t="shared" si="2"/>
        <v>62.6</v>
      </c>
      <c r="V9" s="154">
        <f t="shared" si="3"/>
        <v>0</v>
      </c>
      <c r="X9" s="159"/>
    </row>
    <row r="10" spans="1:24">
      <c r="A10" t="s">
        <v>52</v>
      </c>
      <c r="B10">
        <f>GT!B10</f>
        <v>59</v>
      </c>
      <c r="C10">
        <f>GT!C10</f>
        <v>27</v>
      </c>
      <c r="D10">
        <f>GT!M10</f>
        <v>35.6</v>
      </c>
      <c r="E10">
        <f>GT!N10</f>
        <v>27</v>
      </c>
      <c r="F10">
        <f t="shared" si="4"/>
        <v>86</v>
      </c>
      <c r="G10">
        <f t="shared" si="5"/>
        <v>62.6</v>
      </c>
      <c r="H10" s="154"/>
      <c r="I10">
        <f>BRPL_EOD!AC10+BRPL_EOD!AD10</f>
        <v>21.44</v>
      </c>
      <c r="J10">
        <f>BYPL_EOD!AC10+BYPL_EOD!AD10</f>
        <v>14.66</v>
      </c>
      <c r="K10">
        <f>MES_EOD!AC10+MES_EOD!AD10</f>
        <v>0</v>
      </c>
      <c r="L10">
        <f>NDMC_EOD!AC10+NDMC_EOD!AD10</f>
        <v>3.1</v>
      </c>
      <c r="M10">
        <f>TPDDL_EOD!AC10+TPDDL_EOD!AD10</f>
        <v>22.93</v>
      </c>
      <c r="N10">
        <f t="shared" si="0"/>
        <v>62.13</v>
      </c>
      <c r="O10" s="154">
        <f t="shared" si="1"/>
        <v>0.46999999999999886</v>
      </c>
      <c r="P10">
        <v>21.602188958635121</v>
      </c>
      <c r="Q10">
        <v>14.77089972638017</v>
      </c>
      <c r="R10">
        <v>0</v>
      </c>
      <c r="S10">
        <v>3.1234508289071301</v>
      </c>
      <c r="T10">
        <v>23.10346048607758</v>
      </c>
      <c r="U10" s="156">
        <f t="shared" si="2"/>
        <v>62.6</v>
      </c>
      <c r="V10" s="154">
        <f t="shared" si="3"/>
        <v>0</v>
      </c>
      <c r="X10" s="159"/>
    </row>
    <row r="11" spans="1:24">
      <c r="A11" t="s">
        <v>53</v>
      </c>
      <c r="B11">
        <f>GT!B11</f>
        <v>59</v>
      </c>
      <c r="C11">
        <f>GT!C11</f>
        <v>27</v>
      </c>
      <c r="D11">
        <f>GT!M11</f>
        <v>35.6</v>
      </c>
      <c r="E11">
        <f>GT!N11</f>
        <v>27</v>
      </c>
      <c r="F11">
        <f t="shared" si="4"/>
        <v>86</v>
      </c>
      <c r="G11">
        <f t="shared" si="5"/>
        <v>62.6</v>
      </c>
      <c r="H11" s="154"/>
      <c r="I11">
        <f>BRPL_EOD!AC11+BRPL_EOD!AD11</f>
        <v>21.44</v>
      </c>
      <c r="J11">
        <f>BYPL_EOD!AC11+BYPL_EOD!AD11</f>
        <v>14.66</v>
      </c>
      <c r="K11">
        <f>MES_EOD!AC11+MES_EOD!AD11</f>
        <v>0</v>
      </c>
      <c r="L11">
        <f>NDMC_EOD!AC11+NDMC_EOD!AD11</f>
        <v>3.1</v>
      </c>
      <c r="M11">
        <f>TPDDL_EOD!AC11+TPDDL_EOD!AD11</f>
        <v>22.93</v>
      </c>
      <c r="N11">
        <f t="shared" si="0"/>
        <v>62.13</v>
      </c>
      <c r="O11" s="154">
        <f t="shared" si="1"/>
        <v>0.46999999999999886</v>
      </c>
      <c r="P11">
        <v>21.602188958635121</v>
      </c>
      <c r="Q11">
        <v>14.77089972638017</v>
      </c>
      <c r="R11">
        <v>0</v>
      </c>
      <c r="S11">
        <v>3.1234508289071301</v>
      </c>
      <c r="T11">
        <v>23.10346048607758</v>
      </c>
      <c r="U11" s="156">
        <f t="shared" si="2"/>
        <v>62.6</v>
      </c>
      <c r="V11" s="154">
        <f t="shared" si="3"/>
        <v>0</v>
      </c>
      <c r="X11" s="159"/>
    </row>
    <row r="12" spans="1:24">
      <c r="A12" t="s">
        <v>54</v>
      </c>
      <c r="B12">
        <f>GT!B12</f>
        <v>59</v>
      </c>
      <c r="C12">
        <f>GT!C12</f>
        <v>27</v>
      </c>
      <c r="D12">
        <f>GT!M12</f>
        <v>35.6</v>
      </c>
      <c r="E12">
        <f>GT!N12</f>
        <v>27</v>
      </c>
      <c r="F12">
        <f t="shared" si="4"/>
        <v>86</v>
      </c>
      <c r="G12">
        <f t="shared" si="5"/>
        <v>62.6</v>
      </c>
      <c r="H12" s="154"/>
      <c r="I12">
        <f>BRPL_EOD!AC12+BRPL_EOD!AD12</f>
        <v>21.44</v>
      </c>
      <c r="J12">
        <f>BYPL_EOD!AC12+BYPL_EOD!AD12</f>
        <v>14.66</v>
      </c>
      <c r="K12">
        <f>MES_EOD!AC12+MES_EOD!AD12</f>
        <v>0</v>
      </c>
      <c r="L12">
        <f>NDMC_EOD!AC12+NDMC_EOD!AD12</f>
        <v>3.1</v>
      </c>
      <c r="M12">
        <f>TPDDL_EOD!AC12+TPDDL_EOD!AD12</f>
        <v>22.93</v>
      </c>
      <c r="N12">
        <f t="shared" si="0"/>
        <v>62.13</v>
      </c>
      <c r="O12" s="154">
        <f t="shared" si="1"/>
        <v>0.46999999999999886</v>
      </c>
      <c r="P12">
        <v>21.602188958635121</v>
      </c>
      <c r="Q12">
        <v>14.77089972638017</v>
      </c>
      <c r="R12">
        <v>0</v>
      </c>
      <c r="S12">
        <v>3.1234508289071301</v>
      </c>
      <c r="T12">
        <v>23.10346048607758</v>
      </c>
      <c r="U12" s="156">
        <f t="shared" si="2"/>
        <v>62.6</v>
      </c>
      <c r="V12" s="154">
        <f t="shared" si="3"/>
        <v>0</v>
      </c>
      <c r="X12" s="159"/>
    </row>
    <row r="13" spans="1:24">
      <c r="A13" t="s">
        <v>55</v>
      </c>
      <c r="B13">
        <f>GT!B13</f>
        <v>59</v>
      </c>
      <c r="C13">
        <f>GT!C13</f>
        <v>27</v>
      </c>
      <c r="D13">
        <f>GT!M13</f>
        <v>35.6</v>
      </c>
      <c r="E13">
        <f>GT!N13</f>
        <v>27</v>
      </c>
      <c r="F13">
        <f t="shared" si="4"/>
        <v>86</v>
      </c>
      <c r="G13">
        <f t="shared" si="5"/>
        <v>62.6</v>
      </c>
      <c r="H13" s="154"/>
      <c r="I13">
        <f>BRPL_EOD!AC13+BRPL_EOD!AD13</f>
        <v>21.44</v>
      </c>
      <c r="J13">
        <f>BYPL_EOD!AC13+BYPL_EOD!AD13</f>
        <v>14.66</v>
      </c>
      <c r="K13">
        <f>MES_EOD!AC13+MES_EOD!AD13</f>
        <v>0</v>
      </c>
      <c r="L13">
        <f>NDMC_EOD!AC13+NDMC_EOD!AD13</f>
        <v>3.1</v>
      </c>
      <c r="M13">
        <f>TPDDL_EOD!AC13+TPDDL_EOD!AD13</f>
        <v>22.93</v>
      </c>
      <c r="N13">
        <f t="shared" si="0"/>
        <v>62.13</v>
      </c>
      <c r="O13" s="154">
        <f t="shared" si="1"/>
        <v>0.46999999999999886</v>
      </c>
      <c r="P13">
        <v>21.602188958635121</v>
      </c>
      <c r="Q13">
        <v>14.77089972638017</v>
      </c>
      <c r="R13">
        <v>0</v>
      </c>
      <c r="S13">
        <v>3.1234508289071301</v>
      </c>
      <c r="T13">
        <v>23.10346048607758</v>
      </c>
      <c r="U13" s="156">
        <f t="shared" si="2"/>
        <v>62.6</v>
      </c>
      <c r="V13" s="154">
        <f t="shared" si="3"/>
        <v>0</v>
      </c>
      <c r="X13" s="159"/>
    </row>
    <row r="14" spans="1:24">
      <c r="A14" t="s">
        <v>56</v>
      </c>
      <c r="B14">
        <f>GT!B14</f>
        <v>59</v>
      </c>
      <c r="C14">
        <f>GT!C14</f>
        <v>27</v>
      </c>
      <c r="D14">
        <f>GT!M14</f>
        <v>35.6</v>
      </c>
      <c r="E14">
        <f>GT!N14</f>
        <v>27</v>
      </c>
      <c r="F14">
        <f t="shared" si="4"/>
        <v>86</v>
      </c>
      <c r="G14">
        <f t="shared" si="5"/>
        <v>62.6</v>
      </c>
      <c r="H14" s="154"/>
      <c r="I14">
        <f>BRPL_EOD!AC14+BRPL_EOD!AD14</f>
        <v>21.44</v>
      </c>
      <c r="J14">
        <f>BYPL_EOD!AC14+BYPL_EOD!AD14</f>
        <v>14.66</v>
      </c>
      <c r="K14">
        <f>MES_EOD!AC14+MES_EOD!AD14</f>
        <v>0</v>
      </c>
      <c r="L14">
        <f>NDMC_EOD!AC14+NDMC_EOD!AD14</f>
        <v>3.1</v>
      </c>
      <c r="M14">
        <f>TPDDL_EOD!AC14+TPDDL_EOD!AD14</f>
        <v>22.93</v>
      </c>
      <c r="N14">
        <f t="shared" si="0"/>
        <v>62.13</v>
      </c>
      <c r="O14" s="154">
        <f t="shared" si="1"/>
        <v>0.46999999999999886</v>
      </c>
      <c r="P14">
        <v>21.602188958635121</v>
      </c>
      <c r="Q14">
        <v>14.77089972638017</v>
      </c>
      <c r="R14">
        <v>0</v>
      </c>
      <c r="S14">
        <v>3.1234508289071301</v>
      </c>
      <c r="T14">
        <v>23.10346048607758</v>
      </c>
      <c r="U14" s="156">
        <f t="shared" si="2"/>
        <v>62.6</v>
      </c>
      <c r="V14" s="154">
        <f t="shared" si="3"/>
        <v>0</v>
      </c>
      <c r="X14" s="159"/>
    </row>
    <row r="15" spans="1:24">
      <c r="A15" t="s">
        <v>57</v>
      </c>
      <c r="B15">
        <f>GT!B15</f>
        <v>59</v>
      </c>
      <c r="C15">
        <f>GT!C15</f>
        <v>27</v>
      </c>
      <c r="D15">
        <f>GT!M15</f>
        <v>35.6</v>
      </c>
      <c r="E15">
        <f>GT!N15</f>
        <v>27</v>
      </c>
      <c r="F15">
        <f t="shared" si="4"/>
        <v>86</v>
      </c>
      <c r="G15">
        <f t="shared" si="5"/>
        <v>62.6</v>
      </c>
      <c r="H15" s="154"/>
      <c r="I15">
        <f>BRPL_EOD!AC15+BRPL_EOD!AD15</f>
        <v>21.44</v>
      </c>
      <c r="J15">
        <f>BYPL_EOD!AC15+BYPL_EOD!AD15</f>
        <v>14.66</v>
      </c>
      <c r="K15">
        <f>MES_EOD!AC15+MES_EOD!AD15</f>
        <v>0</v>
      </c>
      <c r="L15">
        <f>NDMC_EOD!AC15+NDMC_EOD!AD15</f>
        <v>3.1</v>
      </c>
      <c r="M15">
        <f>TPDDL_EOD!AC15+TPDDL_EOD!AD15</f>
        <v>22.93</v>
      </c>
      <c r="N15">
        <f t="shared" si="0"/>
        <v>62.13</v>
      </c>
      <c r="O15" s="154">
        <f t="shared" si="1"/>
        <v>0.46999999999999886</v>
      </c>
      <c r="P15">
        <v>21.602188958635121</v>
      </c>
      <c r="Q15">
        <v>14.77089972638017</v>
      </c>
      <c r="R15">
        <v>0</v>
      </c>
      <c r="S15">
        <v>3.1234508289071301</v>
      </c>
      <c r="T15">
        <v>23.10346048607758</v>
      </c>
      <c r="U15" s="156">
        <f t="shared" si="2"/>
        <v>62.6</v>
      </c>
      <c r="V15" s="154">
        <f t="shared" si="3"/>
        <v>0</v>
      </c>
      <c r="X15" s="159"/>
    </row>
    <row r="16" spans="1:24">
      <c r="A16" t="s">
        <v>58</v>
      </c>
      <c r="B16">
        <f>GT!B16</f>
        <v>59</v>
      </c>
      <c r="C16">
        <f>GT!C16</f>
        <v>27</v>
      </c>
      <c r="D16">
        <f>GT!M16</f>
        <v>35.6</v>
      </c>
      <c r="E16">
        <f>GT!N16</f>
        <v>27</v>
      </c>
      <c r="F16">
        <f t="shared" si="4"/>
        <v>86</v>
      </c>
      <c r="G16">
        <f t="shared" si="5"/>
        <v>62.6</v>
      </c>
      <c r="H16" s="154"/>
      <c r="I16">
        <f>BRPL_EOD!AC16+BRPL_EOD!AD16</f>
        <v>21.44</v>
      </c>
      <c r="J16">
        <f>BYPL_EOD!AC16+BYPL_EOD!AD16</f>
        <v>14.66</v>
      </c>
      <c r="K16">
        <f>MES_EOD!AC16+MES_EOD!AD16</f>
        <v>0</v>
      </c>
      <c r="L16">
        <f>NDMC_EOD!AC16+NDMC_EOD!AD16</f>
        <v>3.1</v>
      </c>
      <c r="M16">
        <f>TPDDL_EOD!AC16+TPDDL_EOD!AD16</f>
        <v>22.93</v>
      </c>
      <c r="N16">
        <f t="shared" si="0"/>
        <v>62.13</v>
      </c>
      <c r="O16" s="154">
        <f t="shared" si="1"/>
        <v>0.46999999999999886</v>
      </c>
      <c r="P16">
        <v>21.602188958635121</v>
      </c>
      <c r="Q16">
        <v>14.77089972638017</v>
      </c>
      <c r="R16">
        <v>0</v>
      </c>
      <c r="S16">
        <v>3.1234508289071301</v>
      </c>
      <c r="T16">
        <v>23.10346048607758</v>
      </c>
      <c r="U16" s="156">
        <f t="shared" si="2"/>
        <v>62.6</v>
      </c>
      <c r="V16" s="154">
        <f t="shared" si="3"/>
        <v>0</v>
      </c>
      <c r="X16" s="159"/>
    </row>
    <row r="17" spans="1:24">
      <c r="A17" t="s">
        <v>59</v>
      </c>
      <c r="B17">
        <f>GT!B17</f>
        <v>59</v>
      </c>
      <c r="C17">
        <f>GT!C17</f>
        <v>27</v>
      </c>
      <c r="D17">
        <f>GT!M17</f>
        <v>58.6</v>
      </c>
      <c r="E17">
        <f>GT!N17</f>
        <v>0</v>
      </c>
      <c r="F17">
        <f t="shared" si="4"/>
        <v>86</v>
      </c>
      <c r="G17">
        <f t="shared" si="5"/>
        <v>58.6</v>
      </c>
      <c r="H17" s="154"/>
      <c r="I17">
        <f>BRPL_EOD!AC17+BRPL_EOD!AD17</f>
        <v>24.5</v>
      </c>
      <c r="J17">
        <f>BYPL_EOD!AC17+BYPL_EOD!AD17</f>
        <v>13.42</v>
      </c>
      <c r="K17">
        <f>MES_EOD!AC17+MES_EOD!AD17</f>
        <v>0</v>
      </c>
      <c r="L17">
        <f>NDMC_EOD!AC17+NDMC_EOD!AD17</f>
        <v>2.92</v>
      </c>
      <c r="M17">
        <f>TPDDL_EOD!AC17+TPDDL_EOD!AD17</f>
        <v>17.510000000000002</v>
      </c>
      <c r="N17">
        <f t="shared" si="0"/>
        <v>58.350000000000009</v>
      </c>
      <c r="O17" s="154">
        <f t="shared" si="1"/>
        <v>0.24999999999999289</v>
      </c>
      <c r="P17">
        <v>24.604970008568976</v>
      </c>
      <c r="Q17">
        <v>13.477497857754926</v>
      </c>
      <c r="R17">
        <v>0</v>
      </c>
      <c r="S17">
        <v>2.9325107112253637</v>
      </c>
      <c r="T17">
        <v>17.585021422450726</v>
      </c>
      <c r="U17" s="156">
        <f t="shared" si="2"/>
        <v>58.599999999999994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70</v>
      </c>
      <c r="C18">
        <f>GT!C18</f>
        <v>0</v>
      </c>
      <c r="D18">
        <f>GT!M18</f>
        <v>69.599999999999994</v>
      </c>
      <c r="E18">
        <f>GT!N18</f>
        <v>0</v>
      </c>
      <c r="F18">
        <f t="shared" si="4"/>
        <v>70</v>
      </c>
      <c r="G18">
        <f t="shared" si="5"/>
        <v>69.599999999999994</v>
      </c>
      <c r="H18" s="154"/>
      <c r="I18">
        <f>BRPL_EOD!AC18+BRPL_EOD!AD18</f>
        <v>29.07</v>
      </c>
      <c r="J18">
        <f>BYPL_EOD!AC18+BYPL_EOD!AD18</f>
        <v>15.92</v>
      </c>
      <c r="K18">
        <f>MES_EOD!AC18+MES_EOD!AD18</f>
        <v>0</v>
      </c>
      <c r="L18">
        <f>NDMC_EOD!AC18+NDMC_EOD!AD18</f>
        <v>3.46</v>
      </c>
      <c r="M18">
        <f>TPDDL_EOD!AC18+TPDDL_EOD!AD18</f>
        <v>20.77</v>
      </c>
      <c r="N18">
        <f t="shared" si="0"/>
        <v>69.22</v>
      </c>
      <c r="O18" s="154">
        <f t="shared" si="1"/>
        <v>0.37999999999999545</v>
      </c>
      <c r="P18">
        <v>29.071023705703293</v>
      </c>
      <c r="Q18">
        <v>15.92</v>
      </c>
      <c r="R18">
        <v>0</v>
      </c>
      <c r="S18">
        <v>3.4649999999999999</v>
      </c>
      <c r="T18">
        <v>20.77</v>
      </c>
      <c r="U18" s="156">
        <f t="shared" si="2"/>
        <v>69.226023705703284</v>
      </c>
      <c r="V18" s="154">
        <f t="shared" si="3"/>
        <v>0.37397629429671042</v>
      </c>
      <c r="X18" s="159"/>
    </row>
    <row r="19" spans="1:24">
      <c r="A19" t="s">
        <v>61</v>
      </c>
      <c r="B19">
        <f>GT!B19</f>
        <v>70</v>
      </c>
      <c r="C19">
        <f>GT!C19</f>
        <v>0</v>
      </c>
      <c r="D19">
        <f>GT!M19</f>
        <v>69.599999999999994</v>
      </c>
      <c r="E19">
        <f>GT!N19</f>
        <v>0</v>
      </c>
      <c r="F19">
        <f t="shared" si="4"/>
        <v>70</v>
      </c>
      <c r="G19">
        <f t="shared" si="5"/>
        <v>69.599999999999994</v>
      </c>
      <c r="H19" s="154"/>
      <c r="I19">
        <f>BRPL_EOD!AC19+BRPL_EOD!AD19</f>
        <v>29.07</v>
      </c>
      <c r="J19">
        <f>BYPL_EOD!AC19+BYPL_EOD!AD19</f>
        <v>15.92</v>
      </c>
      <c r="K19">
        <f>MES_EOD!AC19+MES_EOD!AD19</f>
        <v>0</v>
      </c>
      <c r="L19">
        <f>NDMC_EOD!AC19+NDMC_EOD!AD19</f>
        <v>3.46</v>
      </c>
      <c r="M19">
        <f>TPDDL_EOD!AC19+TPDDL_EOD!AD19</f>
        <v>20.77</v>
      </c>
      <c r="N19">
        <f t="shared" si="0"/>
        <v>69.22</v>
      </c>
      <c r="O19" s="154">
        <f t="shared" si="1"/>
        <v>0.37999999999999545</v>
      </c>
      <c r="P19">
        <v>29.071023705703293</v>
      </c>
      <c r="Q19">
        <v>15.92</v>
      </c>
      <c r="R19">
        <v>0</v>
      </c>
      <c r="S19">
        <v>3.4649999999999999</v>
      </c>
      <c r="T19">
        <v>20.77</v>
      </c>
      <c r="U19" s="156">
        <f t="shared" si="2"/>
        <v>69.226023705703284</v>
      </c>
      <c r="V19" s="154">
        <f t="shared" si="3"/>
        <v>0.37397629429671042</v>
      </c>
      <c r="X19" s="159"/>
    </row>
    <row r="20" spans="1:24">
      <c r="A20" t="s">
        <v>62</v>
      </c>
      <c r="B20">
        <f>GT!B20</f>
        <v>70</v>
      </c>
      <c r="C20">
        <f>GT!C20</f>
        <v>0</v>
      </c>
      <c r="D20">
        <f>GT!M20</f>
        <v>69.599999999999994</v>
      </c>
      <c r="E20">
        <f>GT!N20</f>
        <v>0</v>
      </c>
      <c r="F20">
        <f t="shared" si="4"/>
        <v>70</v>
      </c>
      <c r="G20">
        <f t="shared" si="5"/>
        <v>69.599999999999994</v>
      </c>
      <c r="H20" s="154"/>
      <c r="I20">
        <f>BRPL_EOD!AC20+BRPL_EOD!AD20</f>
        <v>29.07</v>
      </c>
      <c r="J20">
        <f>BYPL_EOD!AC20+BYPL_EOD!AD20</f>
        <v>15.92</v>
      </c>
      <c r="K20">
        <f>MES_EOD!AC20+MES_EOD!AD20</f>
        <v>0</v>
      </c>
      <c r="L20">
        <f>NDMC_EOD!AC20+NDMC_EOD!AD20</f>
        <v>3.46</v>
      </c>
      <c r="M20">
        <f>TPDDL_EOD!AC20+TPDDL_EOD!AD20</f>
        <v>20.77</v>
      </c>
      <c r="N20">
        <f t="shared" si="0"/>
        <v>69.22</v>
      </c>
      <c r="O20" s="154">
        <f t="shared" si="1"/>
        <v>0.37999999999999545</v>
      </c>
      <c r="P20">
        <v>29.071023705703293</v>
      </c>
      <c r="Q20">
        <v>15.92</v>
      </c>
      <c r="R20">
        <v>0</v>
      </c>
      <c r="S20">
        <v>3.4649999999999999</v>
      </c>
      <c r="T20">
        <v>20.77</v>
      </c>
      <c r="U20" s="156">
        <f t="shared" si="2"/>
        <v>69.226023705703284</v>
      </c>
      <c r="V20" s="154">
        <f t="shared" si="3"/>
        <v>0.37397629429671042</v>
      </c>
      <c r="X20" s="159"/>
    </row>
    <row r="21" spans="1:24">
      <c r="A21" t="s">
        <v>63</v>
      </c>
      <c r="B21">
        <f>GT!B21</f>
        <v>70</v>
      </c>
      <c r="C21">
        <f>GT!C21</f>
        <v>0</v>
      </c>
      <c r="D21">
        <f>GT!M21</f>
        <v>69.599999999999994</v>
      </c>
      <c r="E21">
        <f>GT!N21</f>
        <v>0</v>
      </c>
      <c r="F21">
        <f t="shared" si="4"/>
        <v>70</v>
      </c>
      <c r="G21">
        <f t="shared" si="5"/>
        <v>69.599999999999994</v>
      </c>
      <c r="H21" s="154"/>
      <c r="I21">
        <f>BRPL_EOD!AC21+BRPL_EOD!AD21</f>
        <v>29.07</v>
      </c>
      <c r="J21">
        <f>BYPL_EOD!AC21+BYPL_EOD!AD21</f>
        <v>15.92</v>
      </c>
      <c r="K21">
        <f>MES_EOD!AC21+MES_EOD!AD21</f>
        <v>0</v>
      </c>
      <c r="L21">
        <f>NDMC_EOD!AC21+NDMC_EOD!AD21</f>
        <v>3.46</v>
      </c>
      <c r="M21">
        <f>TPDDL_EOD!AC21+TPDDL_EOD!AD21</f>
        <v>20.77</v>
      </c>
      <c r="N21">
        <f t="shared" si="0"/>
        <v>69.22</v>
      </c>
      <c r="O21" s="154">
        <f t="shared" si="1"/>
        <v>0.37999999999999545</v>
      </c>
      <c r="P21">
        <v>29.071023705703293</v>
      </c>
      <c r="Q21">
        <v>15.92</v>
      </c>
      <c r="R21">
        <v>0</v>
      </c>
      <c r="S21">
        <v>3.4649999999999999</v>
      </c>
      <c r="T21">
        <v>20.77</v>
      </c>
      <c r="U21" s="156">
        <f t="shared" si="2"/>
        <v>69.226023705703284</v>
      </c>
      <c r="V21" s="154">
        <f t="shared" si="3"/>
        <v>0.37397629429671042</v>
      </c>
      <c r="X21" s="159"/>
    </row>
    <row r="22" spans="1:24">
      <c r="A22" t="s">
        <v>64</v>
      </c>
      <c r="B22">
        <f>GT!B22</f>
        <v>70</v>
      </c>
      <c r="C22">
        <f>GT!C22</f>
        <v>0</v>
      </c>
      <c r="D22">
        <f>GT!M22</f>
        <v>69.599999999999994</v>
      </c>
      <c r="E22">
        <f>GT!N22</f>
        <v>0</v>
      </c>
      <c r="F22">
        <f t="shared" si="4"/>
        <v>70</v>
      </c>
      <c r="G22">
        <f t="shared" si="5"/>
        <v>69.599999999999994</v>
      </c>
      <c r="H22" s="154"/>
      <c r="I22">
        <f>BRPL_EOD!AC22+BRPL_EOD!AD22</f>
        <v>29.07</v>
      </c>
      <c r="J22">
        <f>BYPL_EOD!AC22+BYPL_EOD!AD22</f>
        <v>15.92</v>
      </c>
      <c r="K22">
        <f>MES_EOD!AC22+MES_EOD!AD22</f>
        <v>0</v>
      </c>
      <c r="L22">
        <f>NDMC_EOD!AC22+NDMC_EOD!AD22</f>
        <v>3.46</v>
      </c>
      <c r="M22">
        <f>TPDDL_EOD!AC22+TPDDL_EOD!AD22</f>
        <v>20.77</v>
      </c>
      <c r="N22">
        <f t="shared" si="0"/>
        <v>69.22</v>
      </c>
      <c r="O22" s="154">
        <f t="shared" si="1"/>
        <v>0.37999999999999545</v>
      </c>
      <c r="P22">
        <v>29.071023705703293</v>
      </c>
      <c r="Q22">
        <v>15.92</v>
      </c>
      <c r="R22">
        <v>0</v>
      </c>
      <c r="S22">
        <v>3.4649999999999999</v>
      </c>
      <c r="T22">
        <v>20.77</v>
      </c>
      <c r="U22" s="156">
        <f t="shared" si="2"/>
        <v>69.226023705703284</v>
      </c>
      <c r="V22" s="154">
        <f t="shared" si="3"/>
        <v>0.37397629429671042</v>
      </c>
      <c r="X22" s="159"/>
    </row>
    <row r="23" spans="1:24">
      <c r="A23" t="s">
        <v>65</v>
      </c>
      <c r="B23">
        <f>GT!B23</f>
        <v>70</v>
      </c>
      <c r="C23">
        <f>GT!C23</f>
        <v>0</v>
      </c>
      <c r="D23">
        <f>GT!M23</f>
        <v>69.599999999999994</v>
      </c>
      <c r="E23">
        <f>GT!N23</f>
        <v>0</v>
      </c>
      <c r="F23">
        <f t="shared" si="4"/>
        <v>70</v>
      </c>
      <c r="G23">
        <f t="shared" si="5"/>
        <v>69.599999999999994</v>
      </c>
      <c r="H23" s="154"/>
      <c r="I23">
        <f>BRPL_EOD!AC23+BRPL_EOD!AD23</f>
        <v>29.07</v>
      </c>
      <c r="J23">
        <f>BYPL_EOD!AC23+BYPL_EOD!AD23</f>
        <v>15.92</v>
      </c>
      <c r="K23">
        <f>MES_EOD!AC23+MES_EOD!AD23</f>
        <v>0</v>
      </c>
      <c r="L23">
        <f>NDMC_EOD!AC23+NDMC_EOD!AD23</f>
        <v>3.46</v>
      </c>
      <c r="M23">
        <f>TPDDL_EOD!AC23+TPDDL_EOD!AD23</f>
        <v>20.77</v>
      </c>
      <c r="N23">
        <f t="shared" si="0"/>
        <v>69.22</v>
      </c>
      <c r="O23" s="154">
        <f t="shared" si="1"/>
        <v>0.37999999999999545</v>
      </c>
      <c r="P23">
        <v>29.071023705703293</v>
      </c>
      <c r="Q23">
        <v>15.92</v>
      </c>
      <c r="R23">
        <v>0</v>
      </c>
      <c r="S23">
        <v>3.4649999999999999</v>
      </c>
      <c r="T23">
        <v>20.77</v>
      </c>
      <c r="U23" s="156">
        <f t="shared" si="2"/>
        <v>69.226023705703284</v>
      </c>
      <c r="V23" s="154">
        <f t="shared" si="3"/>
        <v>0.37397629429671042</v>
      </c>
      <c r="X23" s="159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69.599999999999994</v>
      </c>
      <c r="E24">
        <f>GT!N24</f>
        <v>0</v>
      </c>
      <c r="F24">
        <f t="shared" si="4"/>
        <v>80</v>
      </c>
      <c r="G24">
        <f t="shared" si="5"/>
        <v>69.599999999999994</v>
      </c>
      <c r="H24" s="154"/>
      <c r="I24">
        <f>BRPL_EOD!AC24+BRPL_EOD!AD24</f>
        <v>29.07</v>
      </c>
      <c r="J24">
        <f>BYPL_EOD!AC24+BYPL_EOD!AD24</f>
        <v>15.92</v>
      </c>
      <c r="K24">
        <f>MES_EOD!AC24+MES_EOD!AD24</f>
        <v>0</v>
      </c>
      <c r="L24">
        <f>NDMC_EOD!AC24+NDMC_EOD!AD24</f>
        <v>3.46</v>
      </c>
      <c r="M24">
        <f>TPDDL_EOD!AC24+TPDDL_EOD!AD24</f>
        <v>20.77</v>
      </c>
      <c r="N24">
        <f t="shared" si="0"/>
        <v>69.22</v>
      </c>
      <c r="O24" s="154">
        <f t="shared" si="1"/>
        <v>0.37999999999999545</v>
      </c>
      <c r="P24">
        <v>29.229586824617162</v>
      </c>
      <c r="Q24">
        <v>16.007396706154289</v>
      </c>
      <c r="R24">
        <v>0</v>
      </c>
      <c r="S24">
        <v>3.4789945102571509</v>
      </c>
      <c r="T24">
        <v>20.884021958971395</v>
      </c>
      <c r="U24" s="156">
        <f t="shared" si="2"/>
        <v>69.599999999999994</v>
      </c>
      <c r="V24" s="154">
        <f t="shared" si="3"/>
        <v>0</v>
      </c>
      <c r="X24" s="159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69.599999999999994</v>
      </c>
      <c r="E25">
        <f>GT!N25</f>
        <v>0</v>
      </c>
      <c r="F25">
        <f t="shared" si="4"/>
        <v>80</v>
      </c>
      <c r="G25">
        <f t="shared" si="5"/>
        <v>69.599999999999994</v>
      </c>
      <c r="H25" s="154"/>
      <c r="I25">
        <f>BRPL_EOD!AC25+BRPL_EOD!AD25</f>
        <v>29.07</v>
      </c>
      <c r="J25">
        <f>BYPL_EOD!AC25+BYPL_EOD!AD25</f>
        <v>15.92</v>
      </c>
      <c r="K25">
        <f>MES_EOD!AC25+MES_EOD!AD25</f>
        <v>0</v>
      </c>
      <c r="L25">
        <f>NDMC_EOD!AC25+NDMC_EOD!AD25</f>
        <v>3.46</v>
      </c>
      <c r="M25">
        <f>TPDDL_EOD!AC25+TPDDL_EOD!AD25</f>
        <v>20.77</v>
      </c>
      <c r="N25">
        <f t="shared" si="0"/>
        <v>69.22</v>
      </c>
      <c r="O25" s="154">
        <f t="shared" si="1"/>
        <v>0.37999999999999545</v>
      </c>
      <c r="P25">
        <v>29.229586824617162</v>
      </c>
      <c r="Q25">
        <v>16.007396706154289</v>
      </c>
      <c r="R25">
        <v>0</v>
      </c>
      <c r="S25">
        <v>3.4789945102571509</v>
      </c>
      <c r="T25">
        <v>20.884021958971395</v>
      </c>
      <c r="U25" s="156">
        <f t="shared" si="2"/>
        <v>69.599999999999994</v>
      </c>
      <c r="V25" s="154">
        <f t="shared" si="3"/>
        <v>0</v>
      </c>
      <c r="X25" s="159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71.599999999999994</v>
      </c>
      <c r="E26">
        <f>GT!N26</f>
        <v>0</v>
      </c>
      <c r="F26">
        <f t="shared" si="4"/>
        <v>80</v>
      </c>
      <c r="G26">
        <f t="shared" si="5"/>
        <v>71.599999999999994</v>
      </c>
      <c r="H26" s="154"/>
      <c r="I26">
        <f>BRPL_EOD!AC26+BRPL_EOD!AD26</f>
        <v>29.07</v>
      </c>
      <c r="J26">
        <f>BYPL_EOD!AC26+BYPL_EOD!AD26</f>
        <v>15.92</v>
      </c>
      <c r="K26">
        <f>MES_EOD!AC26+MES_EOD!AD26</f>
        <v>0</v>
      </c>
      <c r="L26">
        <f>NDMC_EOD!AC26+NDMC_EOD!AD26</f>
        <v>3.46</v>
      </c>
      <c r="M26">
        <f>TPDDL_EOD!AC26+TPDDL_EOD!AD26</f>
        <v>20.77</v>
      </c>
      <c r="N26">
        <f t="shared" si="0"/>
        <v>69.22</v>
      </c>
      <c r="O26" s="154">
        <f t="shared" si="1"/>
        <v>2.3799999999999955</v>
      </c>
      <c r="P26">
        <v>30.069517480496966</v>
      </c>
      <c r="Q26">
        <v>16.467379370124242</v>
      </c>
      <c r="R26">
        <v>0</v>
      </c>
      <c r="S26">
        <v>3.5789656168737358</v>
      </c>
      <c r="T26">
        <v>21.484137532505056</v>
      </c>
      <c r="U26" s="156">
        <f t="shared" si="2"/>
        <v>71.599999999999994</v>
      </c>
      <c r="V26" s="154">
        <f t="shared" si="3"/>
        <v>0</v>
      </c>
      <c r="X26" s="159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71.599999999999994</v>
      </c>
      <c r="E27">
        <f>GT!N27</f>
        <v>0</v>
      </c>
      <c r="F27">
        <f t="shared" si="4"/>
        <v>80</v>
      </c>
      <c r="G27">
        <f t="shared" si="5"/>
        <v>71.599999999999994</v>
      </c>
      <c r="H27" s="154"/>
      <c r="I27">
        <f>BRPL_EOD!AC27+BRPL_EOD!AD27</f>
        <v>29.07</v>
      </c>
      <c r="J27">
        <f>BYPL_EOD!AC27+BYPL_EOD!AD27</f>
        <v>15.92</v>
      </c>
      <c r="K27">
        <f>MES_EOD!AC27+MES_EOD!AD27</f>
        <v>0</v>
      </c>
      <c r="L27">
        <f>NDMC_EOD!AC27+NDMC_EOD!AD27</f>
        <v>3.46</v>
      </c>
      <c r="M27">
        <f>TPDDL_EOD!AC27+TPDDL_EOD!AD27</f>
        <v>20.77</v>
      </c>
      <c r="N27">
        <f t="shared" si="0"/>
        <v>69.22</v>
      </c>
      <c r="O27" s="154">
        <f t="shared" si="1"/>
        <v>2.3799999999999955</v>
      </c>
      <c r="P27">
        <v>30.069517480496966</v>
      </c>
      <c r="Q27">
        <v>16.467379370124242</v>
      </c>
      <c r="R27">
        <v>0</v>
      </c>
      <c r="S27">
        <v>3.5789656168737358</v>
      </c>
      <c r="T27">
        <v>21.484137532505056</v>
      </c>
      <c r="U27" s="156">
        <f t="shared" si="2"/>
        <v>71.599999999999994</v>
      </c>
      <c r="V27" s="154">
        <f t="shared" si="3"/>
        <v>0</v>
      </c>
      <c r="X27" s="159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71.599999999999994</v>
      </c>
      <c r="E28">
        <f>GT!N28</f>
        <v>0</v>
      </c>
      <c r="F28">
        <f t="shared" si="4"/>
        <v>80</v>
      </c>
      <c r="G28">
        <f t="shared" si="5"/>
        <v>71.599999999999994</v>
      </c>
      <c r="H28" s="154"/>
      <c r="I28">
        <f>BRPL_EOD!AC28+BRPL_EOD!AD28</f>
        <v>29.07</v>
      </c>
      <c r="J28">
        <f>BYPL_EOD!AC28+BYPL_EOD!AD28</f>
        <v>15.92</v>
      </c>
      <c r="K28">
        <f>MES_EOD!AC28+MES_EOD!AD28</f>
        <v>0</v>
      </c>
      <c r="L28">
        <f>NDMC_EOD!AC28+NDMC_EOD!AD28</f>
        <v>3.46</v>
      </c>
      <c r="M28">
        <f>TPDDL_EOD!AC28+TPDDL_EOD!AD28</f>
        <v>20.77</v>
      </c>
      <c r="N28">
        <f t="shared" si="0"/>
        <v>69.22</v>
      </c>
      <c r="O28" s="154">
        <f t="shared" si="1"/>
        <v>2.3799999999999955</v>
      </c>
      <c r="P28">
        <v>30.069517480496966</v>
      </c>
      <c r="Q28">
        <v>16.467379370124242</v>
      </c>
      <c r="R28">
        <v>0</v>
      </c>
      <c r="S28">
        <v>3.5789656168737358</v>
      </c>
      <c r="T28">
        <v>21.484137532505056</v>
      </c>
      <c r="U28" s="156">
        <f t="shared" si="2"/>
        <v>71.599999999999994</v>
      </c>
      <c r="V28" s="154">
        <f t="shared" si="3"/>
        <v>0</v>
      </c>
      <c r="X28" s="159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71.599999999999994</v>
      </c>
      <c r="E29">
        <f>GT!N29</f>
        <v>0</v>
      </c>
      <c r="F29">
        <f t="shared" si="4"/>
        <v>80</v>
      </c>
      <c r="G29">
        <f t="shared" si="5"/>
        <v>71.599999999999994</v>
      </c>
      <c r="H29" s="154"/>
      <c r="I29">
        <f>BRPL_EOD!AC29+BRPL_EOD!AD29</f>
        <v>29.07</v>
      </c>
      <c r="J29">
        <f>BYPL_EOD!AC29+BYPL_EOD!AD29</f>
        <v>15.92</v>
      </c>
      <c r="K29">
        <f>MES_EOD!AC29+MES_EOD!AD29</f>
        <v>0</v>
      </c>
      <c r="L29">
        <f>NDMC_EOD!AC29+NDMC_EOD!AD29</f>
        <v>3.46</v>
      </c>
      <c r="M29">
        <f>TPDDL_EOD!AC29+TPDDL_EOD!AD29</f>
        <v>20.77</v>
      </c>
      <c r="N29">
        <f t="shared" si="0"/>
        <v>69.22</v>
      </c>
      <c r="O29" s="154">
        <f t="shared" si="1"/>
        <v>2.3799999999999955</v>
      </c>
      <c r="P29">
        <v>30.069517480496966</v>
      </c>
      <c r="Q29">
        <v>16.467379370124242</v>
      </c>
      <c r="R29">
        <v>0</v>
      </c>
      <c r="S29">
        <v>3.5789656168737358</v>
      </c>
      <c r="T29">
        <v>21.484137532505056</v>
      </c>
      <c r="U29" s="156">
        <f t="shared" si="2"/>
        <v>71.599999999999994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71.599999999999994</v>
      </c>
      <c r="E30">
        <f>GT!N30</f>
        <v>0</v>
      </c>
      <c r="F30">
        <f t="shared" si="4"/>
        <v>80</v>
      </c>
      <c r="G30">
        <f t="shared" si="5"/>
        <v>71.599999999999994</v>
      </c>
      <c r="H30" s="154"/>
      <c r="I30">
        <f>BRPL_EOD!AC30+BRPL_EOD!AD30</f>
        <v>29.07</v>
      </c>
      <c r="J30">
        <f>BYPL_EOD!AC30+BYPL_EOD!AD30</f>
        <v>15.92</v>
      </c>
      <c r="K30">
        <f>MES_EOD!AC30+MES_EOD!AD30</f>
        <v>0</v>
      </c>
      <c r="L30">
        <f>NDMC_EOD!AC30+NDMC_EOD!AD30</f>
        <v>3.46</v>
      </c>
      <c r="M30">
        <f>TPDDL_EOD!AC30+TPDDL_EOD!AD30</f>
        <v>20.77</v>
      </c>
      <c r="N30">
        <f t="shared" si="0"/>
        <v>69.22</v>
      </c>
      <c r="O30" s="154">
        <f t="shared" si="1"/>
        <v>2.3799999999999955</v>
      </c>
      <c r="P30">
        <v>30.069517480496966</v>
      </c>
      <c r="Q30">
        <v>16.467379370124242</v>
      </c>
      <c r="R30">
        <v>0</v>
      </c>
      <c r="S30">
        <v>3.5789656168737358</v>
      </c>
      <c r="T30">
        <v>21.484137532505056</v>
      </c>
      <c r="U30" s="156">
        <f t="shared" si="2"/>
        <v>71.599999999999994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71.599999999999994</v>
      </c>
      <c r="E31">
        <f>GT!N31</f>
        <v>0</v>
      </c>
      <c r="F31">
        <f t="shared" si="4"/>
        <v>80</v>
      </c>
      <c r="G31">
        <f t="shared" si="5"/>
        <v>71.599999999999994</v>
      </c>
      <c r="H31" s="154"/>
      <c r="I31">
        <f>BRPL_EOD!AC31+BRPL_EOD!AD31</f>
        <v>28.43</v>
      </c>
      <c r="J31">
        <f>BYPL_EOD!AC31+BYPL_EOD!AD31</f>
        <v>15.57</v>
      </c>
      <c r="K31">
        <f>MES_EOD!AC31+MES_EOD!AD31</f>
        <v>0</v>
      </c>
      <c r="L31">
        <f>NDMC_EOD!AC31+NDMC_EOD!AD31</f>
        <v>3.38</v>
      </c>
      <c r="M31">
        <f>TPDDL_EOD!AC31+TPDDL_EOD!AD31</f>
        <v>23.74</v>
      </c>
      <c r="N31">
        <f t="shared" si="0"/>
        <v>71.12</v>
      </c>
      <c r="O31" s="154">
        <f t="shared" si="1"/>
        <v>0.47999999999998977</v>
      </c>
      <c r="P31">
        <v>28.717938074172888</v>
      </c>
      <c r="Q31">
        <v>15.727619658613126</v>
      </c>
      <c r="R31">
        <v>0</v>
      </c>
      <c r="S31">
        <v>3.4144422672139756</v>
      </c>
      <c r="T31">
        <v>23.74</v>
      </c>
      <c r="U31" s="156">
        <f t="shared" si="2"/>
        <v>71.599999999999994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71.599999999999994</v>
      </c>
      <c r="E32">
        <f>GT!N32</f>
        <v>0</v>
      </c>
      <c r="F32">
        <f t="shared" si="4"/>
        <v>80</v>
      </c>
      <c r="G32">
        <f t="shared" si="5"/>
        <v>71.599999999999994</v>
      </c>
      <c r="H32" s="154"/>
      <c r="I32">
        <f>BRPL_EOD!AC32+BRPL_EOD!AD32</f>
        <v>28.43</v>
      </c>
      <c r="J32">
        <f>BYPL_EOD!AC32+BYPL_EOD!AD32</f>
        <v>15.57</v>
      </c>
      <c r="K32">
        <f>MES_EOD!AC32+MES_EOD!AD32</f>
        <v>0</v>
      </c>
      <c r="L32">
        <f>NDMC_EOD!AC32+NDMC_EOD!AD32</f>
        <v>3.38</v>
      </c>
      <c r="M32">
        <f>TPDDL_EOD!AC32+TPDDL_EOD!AD32</f>
        <v>23.74</v>
      </c>
      <c r="N32">
        <f t="shared" si="0"/>
        <v>71.12</v>
      </c>
      <c r="O32" s="154">
        <f t="shared" si="1"/>
        <v>0.47999999999998977</v>
      </c>
      <c r="P32">
        <v>28.717938074172888</v>
      </c>
      <c r="Q32">
        <v>15.727619658613126</v>
      </c>
      <c r="R32">
        <v>0</v>
      </c>
      <c r="S32">
        <v>3.4144422672139756</v>
      </c>
      <c r="T32">
        <v>23.74</v>
      </c>
      <c r="U32" s="156">
        <f t="shared" si="2"/>
        <v>71.599999999999994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71.599999999999994</v>
      </c>
      <c r="E33">
        <f>GT!N33</f>
        <v>0</v>
      </c>
      <c r="F33">
        <f t="shared" si="4"/>
        <v>80</v>
      </c>
      <c r="G33">
        <f t="shared" si="5"/>
        <v>71.599999999999994</v>
      </c>
      <c r="H33" s="154"/>
      <c r="I33">
        <f>BRPL_EOD!AC33+BRPL_EOD!AD33</f>
        <v>10.8</v>
      </c>
      <c r="J33">
        <f>BYPL_EOD!AC33+BYPL_EOD!AD33</f>
        <v>9</v>
      </c>
      <c r="K33">
        <f>MES_EOD!AC33+MES_EOD!AD33</f>
        <v>0</v>
      </c>
      <c r="L33">
        <f>NDMC_EOD!AC33+NDMC_EOD!AD33</f>
        <v>1.87</v>
      </c>
      <c r="M33">
        <f>TPDDL_EOD!AC33+TPDDL_EOD!AD33</f>
        <v>49.53</v>
      </c>
      <c r="N33">
        <f t="shared" si="0"/>
        <v>71.2</v>
      </c>
      <c r="O33" s="154">
        <f t="shared" si="1"/>
        <v>0.39999999999999147</v>
      </c>
      <c r="P33">
        <v>11.045962865828992</v>
      </c>
      <c r="Q33">
        <v>9.1263021098367698</v>
      </c>
      <c r="R33">
        <v>0</v>
      </c>
      <c r="S33">
        <v>1.8977350243342332</v>
      </c>
      <c r="T33">
        <v>49.53</v>
      </c>
      <c r="U33" s="156">
        <f t="shared" si="2"/>
        <v>71.599999999999994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71.599999999999994</v>
      </c>
      <c r="E34">
        <f>GT!N34</f>
        <v>0</v>
      </c>
      <c r="F34">
        <f t="shared" si="4"/>
        <v>80</v>
      </c>
      <c r="G34">
        <f t="shared" si="5"/>
        <v>71.599999999999994</v>
      </c>
      <c r="H34" s="154"/>
      <c r="I34">
        <f>BRPL_EOD!AC34+BRPL_EOD!AD34</f>
        <v>10.8</v>
      </c>
      <c r="J34">
        <f>BYPL_EOD!AC34+BYPL_EOD!AD34</f>
        <v>9</v>
      </c>
      <c r="K34">
        <f>MES_EOD!AC34+MES_EOD!AD34</f>
        <v>0</v>
      </c>
      <c r="L34">
        <f>NDMC_EOD!AC34+NDMC_EOD!AD34</f>
        <v>1.87</v>
      </c>
      <c r="M34">
        <f>TPDDL_EOD!AC34+TPDDL_EOD!AD34</f>
        <v>49.53</v>
      </c>
      <c r="N34">
        <f t="shared" si="0"/>
        <v>71.2</v>
      </c>
      <c r="O34" s="154">
        <f t="shared" si="1"/>
        <v>0.39999999999999147</v>
      </c>
      <c r="P34">
        <v>11.045962865828992</v>
      </c>
      <c r="Q34">
        <v>9.1263021098367698</v>
      </c>
      <c r="R34">
        <v>0</v>
      </c>
      <c r="S34">
        <v>1.8977350243342332</v>
      </c>
      <c r="T34">
        <v>49.53</v>
      </c>
      <c r="U34" s="156">
        <f t="shared" si="2"/>
        <v>71.599999999999994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71.599999999999994</v>
      </c>
      <c r="E35">
        <f>GT!N35</f>
        <v>0</v>
      </c>
      <c r="F35">
        <f t="shared" si="4"/>
        <v>80</v>
      </c>
      <c r="G35">
        <f t="shared" si="5"/>
        <v>71.599999999999994</v>
      </c>
      <c r="H35" s="154"/>
      <c r="I35">
        <f>BRPL_EOD!AC35+BRPL_EOD!AD35</f>
        <v>10.8</v>
      </c>
      <c r="J35">
        <f>BYPL_EOD!AC35+BYPL_EOD!AD35</f>
        <v>9</v>
      </c>
      <c r="K35">
        <f>MES_EOD!AC35+MES_EOD!AD35</f>
        <v>0</v>
      </c>
      <c r="L35">
        <f>NDMC_EOD!AC35+NDMC_EOD!AD35</f>
        <v>1.87</v>
      </c>
      <c r="M35">
        <f>TPDDL_EOD!AC35+TPDDL_EOD!AD35</f>
        <v>49.53</v>
      </c>
      <c r="N35">
        <f t="shared" si="0"/>
        <v>71.2</v>
      </c>
      <c r="O35" s="154">
        <f t="shared" si="1"/>
        <v>0.39999999999999147</v>
      </c>
      <c r="P35">
        <v>11.045962865828992</v>
      </c>
      <c r="Q35">
        <v>9.1263021098367698</v>
      </c>
      <c r="R35">
        <v>0</v>
      </c>
      <c r="S35">
        <v>1.8977350243342332</v>
      </c>
      <c r="T35">
        <v>49.53</v>
      </c>
      <c r="U35" s="156">
        <f t="shared" si="2"/>
        <v>71.599999999999994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71.599999999999994</v>
      </c>
      <c r="E36">
        <f>GT!N36</f>
        <v>0</v>
      </c>
      <c r="F36">
        <f t="shared" si="4"/>
        <v>80</v>
      </c>
      <c r="G36">
        <f t="shared" si="5"/>
        <v>71.599999999999994</v>
      </c>
      <c r="H36" s="154"/>
      <c r="I36">
        <f>BRPL_EOD!AC36+BRPL_EOD!AD36</f>
        <v>10.8</v>
      </c>
      <c r="J36">
        <f>BYPL_EOD!AC36+BYPL_EOD!AD36</f>
        <v>9</v>
      </c>
      <c r="K36">
        <f>MES_EOD!AC36+MES_EOD!AD36</f>
        <v>0</v>
      </c>
      <c r="L36">
        <f>NDMC_EOD!AC36+NDMC_EOD!AD36</f>
        <v>1.87</v>
      </c>
      <c r="M36">
        <f>TPDDL_EOD!AC36+TPDDL_EOD!AD36</f>
        <v>49.53</v>
      </c>
      <c r="N36">
        <f t="shared" si="0"/>
        <v>71.2</v>
      </c>
      <c r="O36" s="154">
        <f t="shared" si="1"/>
        <v>0.39999999999999147</v>
      </c>
      <c r="P36">
        <v>11.045962865828992</v>
      </c>
      <c r="Q36">
        <v>9.1263021098367698</v>
      </c>
      <c r="R36">
        <v>0</v>
      </c>
      <c r="S36">
        <v>1.8977350243342332</v>
      </c>
      <c r="T36">
        <v>49.53</v>
      </c>
      <c r="U36" s="156">
        <f t="shared" si="2"/>
        <v>71.599999999999994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71.599999999999994</v>
      </c>
      <c r="E37">
        <f>GT!N37</f>
        <v>0</v>
      </c>
      <c r="F37">
        <f t="shared" si="4"/>
        <v>80</v>
      </c>
      <c r="G37">
        <f t="shared" si="5"/>
        <v>71.599999999999994</v>
      </c>
      <c r="H37" s="154"/>
      <c r="I37">
        <f>BRPL_EOD!AC37+BRPL_EOD!AD37</f>
        <v>10.8</v>
      </c>
      <c r="J37">
        <f>BYPL_EOD!AC37+BYPL_EOD!AD37</f>
        <v>9</v>
      </c>
      <c r="K37">
        <f>MES_EOD!AC37+MES_EOD!AD37</f>
        <v>0</v>
      </c>
      <c r="L37">
        <f>NDMC_EOD!AC37+NDMC_EOD!AD37</f>
        <v>1.87</v>
      </c>
      <c r="M37">
        <f>TPDDL_EOD!AC37+TPDDL_EOD!AD37</f>
        <v>49.53</v>
      </c>
      <c r="N37">
        <f t="shared" si="0"/>
        <v>71.2</v>
      </c>
      <c r="O37" s="154">
        <f t="shared" si="1"/>
        <v>0.39999999999999147</v>
      </c>
      <c r="P37">
        <v>11.045962865828992</v>
      </c>
      <c r="Q37">
        <v>9.1263021098367698</v>
      </c>
      <c r="R37">
        <v>0</v>
      </c>
      <c r="S37">
        <v>1.8977350243342332</v>
      </c>
      <c r="T37">
        <v>49.53</v>
      </c>
      <c r="U37" s="156">
        <f t="shared" si="2"/>
        <v>71.599999999999994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71.599999999999994</v>
      </c>
      <c r="E38">
        <f>GT!N38</f>
        <v>0</v>
      </c>
      <c r="F38">
        <f t="shared" si="4"/>
        <v>80</v>
      </c>
      <c r="G38">
        <f t="shared" si="5"/>
        <v>71.599999999999994</v>
      </c>
      <c r="H38" s="154"/>
      <c r="I38">
        <f>BRPL_EOD!AC38+BRPL_EOD!AD38</f>
        <v>10.8</v>
      </c>
      <c r="J38">
        <f>BYPL_EOD!AC38+BYPL_EOD!AD38</f>
        <v>9</v>
      </c>
      <c r="K38">
        <f>MES_EOD!AC38+MES_EOD!AD38</f>
        <v>0</v>
      </c>
      <c r="L38">
        <f>NDMC_EOD!AC38+NDMC_EOD!AD38</f>
        <v>1.87</v>
      </c>
      <c r="M38">
        <f>TPDDL_EOD!AC38+TPDDL_EOD!AD38</f>
        <v>49.53</v>
      </c>
      <c r="N38">
        <f t="shared" si="0"/>
        <v>71.2</v>
      </c>
      <c r="O38" s="154">
        <f t="shared" si="1"/>
        <v>0.39999999999999147</v>
      </c>
      <c r="P38">
        <v>11.045962865828992</v>
      </c>
      <c r="Q38">
        <v>9.1263021098367698</v>
      </c>
      <c r="R38">
        <v>0</v>
      </c>
      <c r="S38">
        <v>1.8977350243342332</v>
      </c>
      <c r="T38">
        <v>49.53</v>
      </c>
      <c r="U38" s="156">
        <f t="shared" si="2"/>
        <v>71.599999999999994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71.3</v>
      </c>
      <c r="E39">
        <f>GT!N39</f>
        <v>0</v>
      </c>
      <c r="F39">
        <f t="shared" si="4"/>
        <v>80</v>
      </c>
      <c r="G39">
        <f t="shared" si="5"/>
        <v>71.3</v>
      </c>
      <c r="H39" s="154"/>
      <c r="I39">
        <f>BRPL_EOD!AC39+BRPL_EOD!AD39</f>
        <v>10.8</v>
      </c>
      <c r="J39">
        <f>BYPL_EOD!AC39+BYPL_EOD!AD39</f>
        <v>9</v>
      </c>
      <c r="K39">
        <f>MES_EOD!AC39+MES_EOD!AD39</f>
        <v>0</v>
      </c>
      <c r="L39">
        <f>NDMC_EOD!AC39+NDMC_EOD!AD39</f>
        <v>1.87</v>
      </c>
      <c r="M39">
        <f>TPDDL_EOD!AC39+TPDDL_EOD!AD39</f>
        <v>49.53</v>
      </c>
      <c r="N39">
        <f t="shared" si="0"/>
        <v>71.2</v>
      </c>
      <c r="O39" s="154">
        <f t="shared" si="1"/>
        <v>9.9999999999994316E-2</v>
      </c>
      <c r="P39">
        <v>10.86145912320481</v>
      </c>
      <c r="Q39">
        <v>9.0316025231177761</v>
      </c>
      <c r="R39">
        <v>0</v>
      </c>
      <c r="S39">
        <v>1.8769383536774111</v>
      </c>
      <c r="T39">
        <v>49.53</v>
      </c>
      <c r="U39" s="156">
        <f t="shared" si="2"/>
        <v>71.3</v>
      </c>
      <c r="V39" s="154">
        <f t="shared" si="3"/>
        <v>0</v>
      </c>
      <c r="X39" s="159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69.3</v>
      </c>
      <c r="E40">
        <f>GT!N40</f>
        <v>0</v>
      </c>
      <c r="F40">
        <f t="shared" si="4"/>
        <v>80</v>
      </c>
      <c r="G40">
        <f t="shared" si="5"/>
        <v>69.3</v>
      </c>
      <c r="H40" s="154"/>
      <c r="I40">
        <f>BRPL_EOD!AC40+BRPL_EOD!AD40</f>
        <v>10.8</v>
      </c>
      <c r="J40">
        <f>BYPL_EOD!AC40+BYPL_EOD!AD40</f>
        <v>9</v>
      </c>
      <c r="K40">
        <f>MES_EOD!AC40+MES_EOD!AD40</f>
        <v>0</v>
      </c>
      <c r="L40">
        <f>NDMC_EOD!AC40+NDMC_EOD!AD40</f>
        <v>1.87</v>
      </c>
      <c r="M40">
        <f>TPDDL_EOD!AC40+TPDDL_EOD!AD40</f>
        <v>49.53</v>
      </c>
      <c r="N40">
        <f t="shared" si="0"/>
        <v>71.2</v>
      </c>
      <c r="O40" s="154">
        <f t="shared" si="1"/>
        <v>-1.9000000000000057</v>
      </c>
      <c r="P40">
        <v>10.511797752808988</v>
      </c>
      <c r="Q40">
        <v>8.7598314606741567</v>
      </c>
      <c r="R40">
        <v>0</v>
      </c>
      <c r="S40">
        <v>1.8200983146067415</v>
      </c>
      <c r="T40">
        <v>48.208272471910107</v>
      </c>
      <c r="U40" s="156">
        <f t="shared" si="2"/>
        <v>69.3</v>
      </c>
      <c r="V40" s="154">
        <f t="shared" si="3"/>
        <v>0</v>
      </c>
      <c r="X40" s="159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69.3</v>
      </c>
      <c r="E41">
        <f>GT!N41</f>
        <v>0</v>
      </c>
      <c r="F41">
        <f t="shared" si="4"/>
        <v>80</v>
      </c>
      <c r="G41">
        <f t="shared" si="5"/>
        <v>69.3</v>
      </c>
      <c r="H41" s="154"/>
      <c r="I41">
        <f>BRPL_EOD!AC41+BRPL_EOD!AD41</f>
        <v>10.5</v>
      </c>
      <c r="J41">
        <f>BYPL_EOD!AC41+BYPL_EOD!AD41</f>
        <v>8.75</v>
      </c>
      <c r="K41">
        <f>MES_EOD!AC41+MES_EOD!AD41</f>
        <v>0</v>
      </c>
      <c r="L41">
        <f>NDMC_EOD!AC41+NDMC_EOD!AD41</f>
        <v>1.82</v>
      </c>
      <c r="M41">
        <f>TPDDL_EOD!AC41+TPDDL_EOD!AD41</f>
        <v>48.16</v>
      </c>
      <c r="N41">
        <f t="shared" si="0"/>
        <v>69.22999999999999</v>
      </c>
      <c r="O41" s="154">
        <f t="shared" si="1"/>
        <v>7.000000000000739E-2</v>
      </c>
      <c r="P41">
        <v>10.542877330851612</v>
      </c>
      <c r="Q41">
        <v>8.7722455296405286</v>
      </c>
      <c r="R41">
        <v>0</v>
      </c>
      <c r="S41">
        <v>1.8248771395078696</v>
      </c>
      <c r="T41">
        <v>48.16</v>
      </c>
      <c r="U41" s="156">
        <f t="shared" si="2"/>
        <v>69.300000000000011</v>
      </c>
      <c r="V41" s="154">
        <f t="shared" si="3"/>
        <v>0</v>
      </c>
      <c r="X41" s="159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69.3</v>
      </c>
      <c r="E42">
        <f>GT!N42</f>
        <v>0</v>
      </c>
      <c r="F42">
        <f t="shared" si="4"/>
        <v>80</v>
      </c>
      <c r="G42">
        <f t="shared" si="5"/>
        <v>69.3</v>
      </c>
      <c r="H42" s="154"/>
      <c r="I42">
        <f>BRPL_EOD!AC42+BRPL_EOD!AD42</f>
        <v>10.5</v>
      </c>
      <c r="J42">
        <f>BYPL_EOD!AC42+BYPL_EOD!AD42</f>
        <v>8.75</v>
      </c>
      <c r="K42">
        <f>MES_EOD!AC42+MES_EOD!AD42</f>
        <v>0</v>
      </c>
      <c r="L42">
        <f>NDMC_EOD!AC42+NDMC_EOD!AD42</f>
        <v>1.82</v>
      </c>
      <c r="M42">
        <f>TPDDL_EOD!AC42+TPDDL_EOD!AD42</f>
        <v>48.16</v>
      </c>
      <c r="N42">
        <f t="shared" si="0"/>
        <v>69.22999999999999</v>
      </c>
      <c r="O42" s="154">
        <f t="shared" si="1"/>
        <v>7.000000000000739E-2</v>
      </c>
      <c r="P42">
        <v>10.542877330851612</v>
      </c>
      <c r="Q42">
        <v>8.7722455296405286</v>
      </c>
      <c r="R42">
        <v>0</v>
      </c>
      <c r="S42">
        <v>1.8248771395078696</v>
      </c>
      <c r="T42">
        <v>48.16</v>
      </c>
      <c r="U42" s="156">
        <f t="shared" si="2"/>
        <v>69.300000000000011</v>
      </c>
      <c r="V42" s="154">
        <f t="shared" si="3"/>
        <v>0</v>
      </c>
      <c r="X42" s="159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69.3</v>
      </c>
      <c r="E43">
        <f>GT!N43</f>
        <v>0</v>
      </c>
      <c r="F43">
        <f t="shared" si="4"/>
        <v>80</v>
      </c>
      <c r="G43">
        <f t="shared" si="5"/>
        <v>69.3</v>
      </c>
      <c r="H43" s="154"/>
      <c r="I43">
        <f>BRPL_EOD!AC43+BRPL_EOD!AD43</f>
        <v>10.5</v>
      </c>
      <c r="J43">
        <f>BYPL_EOD!AC43+BYPL_EOD!AD43</f>
        <v>8.75</v>
      </c>
      <c r="K43">
        <f>MES_EOD!AC43+MES_EOD!AD43</f>
        <v>0</v>
      </c>
      <c r="L43">
        <f>NDMC_EOD!AC43+NDMC_EOD!AD43</f>
        <v>1.82</v>
      </c>
      <c r="M43">
        <f>TPDDL_EOD!AC43+TPDDL_EOD!AD43</f>
        <v>48.16</v>
      </c>
      <c r="N43">
        <f t="shared" si="0"/>
        <v>69.22999999999999</v>
      </c>
      <c r="O43" s="154">
        <f t="shared" si="1"/>
        <v>7.000000000000739E-2</v>
      </c>
      <c r="P43">
        <v>10.542877330851612</v>
      </c>
      <c r="Q43">
        <v>8.7722455296405286</v>
      </c>
      <c r="R43">
        <v>0</v>
      </c>
      <c r="S43">
        <v>1.8248771395078696</v>
      </c>
      <c r="T43">
        <v>48.16</v>
      </c>
      <c r="U43" s="156">
        <f t="shared" si="2"/>
        <v>69.300000000000011</v>
      </c>
      <c r="V43" s="154">
        <f t="shared" si="3"/>
        <v>0</v>
      </c>
      <c r="X43" s="159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69.3</v>
      </c>
      <c r="E44">
        <f>GT!N44</f>
        <v>0</v>
      </c>
      <c r="F44">
        <f t="shared" si="4"/>
        <v>80</v>
      </c>
      <c r="G44">
        <f t="shared" si="5"/>
        <v>69.3</v>
      </c>
      <c r="H44" s="154"/>
      <c r="I44">
        <f>BRPL_EOD!AC44+BRPL_EOD!AD44</f>
        <v>10.5</v>
      </c>
      <c r="J44">
        <f>BYPL_EOD!AC44+BYPL_EOD!AD44</f>
        <v>8.75</v>
      </c>
      <c r="K44">
        <f>MES_EOD!AC44+MES_EOD!AD44</f>
        <v>0</v>
      </c>
      <c r="L44">
        <f>NDMC_EOD!AC44+NDMC_EOD!AD44</f>
        <v>1.82</v>
      </c>
      <c r="M44">
        <f>TPDDL_EOD!AC44+TPDDL_EOD!AD44</f>
        <v>48.16</v>
      </c>
      <c r="N44">
        <f t="shared" si="0"/>
        <v>69.22999999999999</v>
      </c>
      <c r="O44" s="154">
        <f t="shared" si="1"/>
        <v>7.000000000000739E-2</v>
      </c>
      <c r="P44">
        <v>10.542877330851612</v>
      </c>
      <c r="Q44">
        <v>8.7722455296405286</v>
      </c>
      <c r="R44">
        <v>0</v>
      </c>
      <c r="S44">
        <v>1.8248771395078696</v>
      </c>
      <c r="T44">
        <v>48.16</v>
      </c>
      <c r="U44" s="156">
        <f t="shared" si="2"/>
        <v>69.300000000000011</v>
      </c>
      <c r="V44" s="154">
        <f t="shared" si="3"/>
        <v>0</v>
      </c>
      <c r="X44" s="159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69.3</v>
      </c>
      <c r="E45">
        <f>GT!N45</f>
        <v>0</v>
      </c>
      <c r="F45">
        <f t="shared" si="4"/>
        <v>80</v>
      </c>
      <c r="G45">
        <f t="shared" si="5"/>
        <v>69.3</v>
      </c>
      <c r="H45" s="154"/>
      <c r="I45">
        <f>BRPL_EOD!AC45+BRPL_EOD!AD45</f>
        <v>10.5</v>
      </c>
      <c r="J45">
        <f>BYPL_EOD!AC45+BYPL_EOD!AD45</f>
        <v>8.75</v>
      </c>
      <c r="K45">
        <f>MES_EOD!AC45+MES_EOD!AD45</f>
        <v>0</v>
      </c>
      <c r="L45">
        <f>NDMC_EOD!AC45+NDMC_EOD!AD45</f>
        <v>1.82</v>
      </c>
      <c r="M45">
        <f>TPDDL_EOD!AC45+TPDDL_EOD!AD45</f>
        <v>48.16</v>
      </c>
      <c r="N45">
        <f t="shared" si="0"/>
        <v>69.22999999999999</v>
      </c>
      <c r="O45" s="154">
        <f t="shared" si="1"/>
        <v>7.000000000000739E-2</v>
      </c>
      <c r="P45">
        <v>10.542877330851612</v>
      </c>
      <c r="Q45">
        <v>8.7722455296405286</v>
      </c>
      <c r="R45">
        <v>0</v>
      </c>
      <c r="S45">
        <v>1.8248771395078696</v>
      </c>
      <c r="T45">
        <v>48.16</v>
      </c>
      <c r="U45" s="156">
        <f t="shared" si="2"/>
        <v>69.300000000000011</v>
      </c>
      <c r="V45" s="154">
        <f t="shared" si="3"/>
        <v>0</v>
      </c>
      <c r="X45" s="159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69.3</v>
      </c>
      <c r="E46">
        <f>GT!N46</f>
        <v>0</v>
      </c>
      <c r="F46">
        <f t="shared" si="4"/>
        <v>80</v>
      </c>
      <c r="G46">
        <f t="shared" si="5"/>
        <v>69.3</v>
      </c>
      <c r="H46" s="154"/>
      <c r="I46">
        <f>BRPL_EOD!AC46+BRPL_EOD!AD46</f>
        <v>10.5</v>
      </c>
      <c r="J46">
        <f>BYPL_EOD!AC46+BYPL_EOD!AD46</f>
        <v>8.75</v>
      </c>
      <c r="K46">
        <f>MES_EOD!AC46+MES_EOD!AD46</f>
        <v>0</v>
      </c>
      <c r="L46">
        <f>NDMC_EOD!AC46+NDMC_EOD!AD46</f>
        <v>1.82</v>
      </c>
      <c r="M46">
        <f>TPDDL_EOD!AC46+TPDDL_EOD!AD46</f>
        <v>48.16</v>
      </c>
      <c r="N46">
        <f t="shared" si="0"/>
        <v>69.22999999999999</v>
      </c>
      <c r="O46" s="154">
        <f t="shared" si="1"/>
        <v>7.000000000000739E-2</v>
      </c>
      <c r="P46">
        <v>10.542877330851612</v>
      </c>
      <c r="Q46">
        <v>8.7722455296405286</v>
      </c>
      <c r="R46">
        <v>0</v>
      </c>
      <c r="S46">
        <v>1.8248771395078696</v>
      </c>
      <c r="T46">
        <v>48.16</v>
      </c>
      <c r="U46" s="156">
        <f t="shared" si="2"/>
        <v>69.300000000000011</v>
      </c>
      <c r="V46" s="154">
        <f t="shared" si="3"/>
        <v>0</v>
      </c>
      <c r="X46" s="159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69.3</v>
      </c>
      <c r="E47">
        <f>GT!N47</f>
        <v>0</v>
      </c>
      <c r="F47">
        <f t="shared" si="4"/>
        <v>80</v>
      </c>
      <c r="G47">
        <f t="shared" si="5"/>
        <v>69.3</v>
      </c>
      <c r="H47" s="154"/>
      <c r="I47">
        <f>BRPL_EOD!AC47+BRPL_EOD!AD47</f>
        <v>10.5</v>
      </c>
      <c r="J47">
        <f>BYPL_EOD!AC47+BYPL_EOD!AD47</f>
        <v>8.75</v>
      </c>
      <c r="K47">
        <f>MES_EOD!AC47+MES_EOD!AD47</f>
        <v>0</v>
      </c>
      <c r="L47">
        <f>NDMC_EOD!AC47+NDMC_EOD!AD47</f>
        <v>1.82</v>
      </c>
      <c r="M47">
        <f>TPDDL_EOD!AC47+TPDDL_EOD!AD47</f>
        <v>48.16</v>
      </c>
      <c r="N47">
        <f t="shared" si="0"/>
        <v>69.22999999999999</v>
      </c>
      <c r="O47" s="154">
        <f t="shared" si="1"/>
        <v>7.000000000000739E-2</v>
      </c>
      <c r="P47">
        <v>10.542877330851612</v>
      </c>
      <c r="Q47">
        <v>8.7722455296405286</v>
      </c>
      <c r="R47">
        <v>0</v>
      </c>
      <c r="S47">
        <v>1.8248771395078696</v>
      </c>
      <c r="T47">
        <v>48.16</v>
      </c>
      <c r="U47" s="156">
        <f t="shared" si="2"/>
        <v>69.300000000000011</v>
      </c>
      <c r="V47" s="154">
        <f t="shared" si="3"/>
        <v>0</v>
      </c>
      <c r="X47" s="159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67.3</v>
      </c>
      <c r="E48">
        <f>GT!N48</f>
        <v>0</v>
      </c>
      <c r="F48">
        <f t="shared" si="4"/>
        <v>80</v>
      </c>
      <c r="G48">
        <f t="shared" si="5"/>
        <v>67.3</v>
      </c>
      <c r="H48" s="154"/>
      <c r="I48">
        <f>BRPL_EOD!AC48+BRPL_EOD!AD48</f>
        <v>10.199999999999999</v>
      </c>
      <c r="J48">
        <f>BYPL_EOD!AC48+BYPL_EOD!AD48</f>
        <v>7.44</v>
      </c>
      <c r="K48">
        <f>MES_EOD!AC48+MES_EOD!AD48</f>
        <v>0</v>
      </c>
      <c r="L48">
        <f>NDMC_EOD!AC48+NDMC_EOD!AD48</f>
        <v>1.76</v>
      </c>
      <c r="M48">
        <f>TPDDL_EOD!AC48+TPDDL_EOD!AD48</f>
        <v>47.84</v>
      </c>
      <c r="N48">
        <f t="shared" si="0"/>
        <v>67.240000000000009</v>
      </c>
      <c r="O48" s="154">
        <f t="shared" si="1"/>
        <v>5.9999999999988063E-2</v>
      </c>
      <c r="P48">
        <v>10.236424193298944</v>
      </c>
      <c r="Q48">
        <v>7.4593954156792623</v>
      </c>
      <c r="R48">
        <v>0</v>
      </c>
      <c r="S48">
        <v>1.7641803910217804</v>
      </c>
      <c r="T48">
        <v>47.84</v>
      </c>
      <c r="U48" s="156">
        <f t="shared" si="2"/>
        <v>67.299999999999983</v>
      </c>
      <c r="V48" s="154">
        <f t="shared" si="3"/>
        <v>0</v>
      </c>
      <c r="X48" s="159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67.3</v>
      </c>
      <c r="E49">
        <f>GT!N49</f>
        <v>0</v>
      </c>
      <c r="F49">
        <f t="shared" si="4"/>
        <v>80</v>
      </c>
      <c r="G49">
        <f t="shared" si="5"/>
        <v>67.3</v>
      </c>
      <c r="H49" s="154"/>
      <c r="I49">
        <f>BRPL_EOD!AC49+BRPL_EOD!AD49</f>
        <v>10.199999999999999</v>
      </c>
      <c r="J49">
        <f>BYPL_EOD!AC49+BYPL_EOD!AD49</f>
        <v>4.25</v>
      </c>
      <c r="K49">
        <f>MES_EOD!AC49+MES_EOD!AD49</f>
        <v>0</v>
      </c>
      <c r="L49">
        <f>NDMC_EOD!AC49+NDMC_EOD!AD49</f>
        <v>1.76</v>
      </c>
      <c r="M49">
        <f>TPDDL_EOD!AC49+TPDDL_EOD!AD49</f>
        <v>51.03</v>
      </c>
      <c r="N49">
        <f t="shared" si="0"/>
        <v>67.240000000000009</v>
      </c>
      <c r="O49" s="154">
        <f t="shared" si="1"/>
        <v>5.9999999999988063E-2</v>
      </c>
      <c r="P49">
        <v>10.2358693215554</v>
      </c>
      <c r="Q49">
        <v>4.270003289890977</v>
      </c>
      <c r="R49">
        <v>0</v>
      </c>
      <c r="S49">
        <v>1.7641273885536128</v>
      </c>
      <c r="T49">
        <v>51.03</v>
      </c>
      <c r="U49" s="156">
        <f t="shared" si="2"/>
        <v>67.3</v>
      </c>
      <c r="V49" s="154">
        <f t="shared" si="3"/>
        <v>0</v>
      </c>
      <c r="X49" s="159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67.3</v>
      </c>
      <c r="E50">
        <f>GT!N50</f>
        <v>0</v>
      </c>
      <c r="F50">
        <f t="shared" si="4"/>
        <v>80</v>
      </c>
      <c r="G50">
        <f t="shared" si="5"/>
        <v>67.3</v>
      </c>
      <c r="H50" s="154"/>
      <c r="I50">
        <f>BRPL_EOD!AC50+BRPL_EOD!AD50</f>
        <v>10.199999999999999</v>
      </c>
      <c r="J50">
        <f>BYPL_EOD!AC50+BYPL_EOD!AD50</f>
        <v>12.75</v>
      </c>
      <c r="K50">
        <f>MES_EOD!AC50+MES_EOD!AD50</f>
        <v>0</v>
      </c>
      <c r="L50">
        <f>NDMC_EOD!AC50+NDMC_EOD!AD50</f>
        <v>1.76</v>
      </c>
      <c r="M50">
        <f>TPDDL_EOD!AC50+TPDDL_EOD!AD50</f>
        <v>42.53</v>
      </c>
      <c r="N50">
        <f t="shared" si="0"/>
        <v>67.240000000000009</v>
      </c>
      <c r="O50" s="154">
        <f t="shared" si="1"/>
        <v>5.9999999999988063E-2</v>
      </c>
      <c r="P50">
        <v>10.23760424352303</v>
      </c>
      <c r="Q50">
        <v>12.768102644677507</v>
      </c>
      <c r="R50">
        <v>0</v>
      </c>
      <c r="S50">
        <v>1.7642931117994483</v>
      </c>
      <c r="T50">
        <v>42.53</v>
      </c>
      <c r="U50" s="156">
        <f t="shared" si="2"/>
        <v>67.299999999999983</v>
      </c>
      <c r="V50" s="154">
        <f t="shared" si="3"/>
        <v>0</v>
      </c>
      <c r="X50" s="159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67.3</v>
      </c>
      <c r="E51">
        <f>GT!N51</f>
        <v>0</v>
      </c>
      <c r="F51">
        <f t="shared" si="4"/>
        <v>80</v>
      </c>
      <c r="G51">
        <f t="shared" si="5"/>
        <v>67.3</v>
      </c>
      <c r="H51" s="154"/>
      <c r="I51">
        <f>BRPL_EOD!AC51+BRPL_EOD!AD51</f>
        <v>10.199999999999999</v>
      </c>
      <c r="J51">
        <f>BYPL_EOD!AC51+BYPL_EOD!AD51</f>
        <v>3.4</v>
      </c>
      <c r="K51">
        <f>MES_EOD!AC51+MES_EOD!AD51</f>
        <v>0</v>
      </c>
      <c r="L51">
        <f>NDMC_EOD!AC51+NDMC_EOD!AD51</f>
        <v>1.76</v>
      </c>
      <c r="M51">
        <f>TPDDL_EOD!AC51+TPDDL_EOD!AD51</f>
        <v>51.88</v>
      </c>
      <c r="N51">
        <f t="shared" si="0"/>
        <v>67.240000000000009</v>
      </c>
      <c r="O51" s="154">
        <f t="shared" si="1"/>
        <v>5.9999999999988063E-2</v>
      </c>
      <c r="P51">
        <v>10.235736417019266</v>
      </c>
      <c r="Q51">
        <v>3.4201488897364811</v>
      </c>
      <c r="R51">
        <v>0</v>
      </c>
      <c r="S51">
        <v>1.7641146932442417</v>
      </c>
      <c r="T51">
        <v>51.88</v>
      </c>
      <c r="U51" s="156">
        <f t="shared" si="2"/>
        <v>67.3</v>
      </c>
      <c r="V51" s="154">
        <f t="shared" si="3"/>
        <v>0</v>
      </c>
      <c r="X51" s="159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67.3</v>
      </c>
      <c r="E52">
        <f>GT!N52</f>
        <v>0</v>
      </c>
      <c r="F52">
        <f t="shared" si="4"/>
        <v>80</v>
      </c>
      <c r="G52">
        <f t="shared" si="5"/>
        <v>67.3</v>
      </c>
      <c r="H52" s="154"/>
      <c r="I52">
        <f>BRPL_EOD!AC52+BRPL_EOD!AD52</f>
        <v>10.199999999999999</v>
      </c>
      <c r="J52">
        <f>BYPL_EOD!AC52+BYPL_EOD!AD52</f>
        <v>15.47</v>
      </c>
      <c r="K52">
        <f>MES_EOD!AC52+MES_EOD!AD52</f>
        <v>0</v>
      </c>
      <c r="L52">
        <f>NDMC_EOD!AC52+NDMC_EOD!AD52</f>
        <v>1.76</v>
      </c>
      <c r="M52">
        <f>TPDDL_EOD!AC52+TPDDL_EOD!AD52</f>
        <v>39.82</v>
      </c>
      <c r="N52">
        <f t="shared" si="0"/>
        <v>67.25</v>
      </c>
      <c r="O52" s="154">
        <f t="shared" si="1"/>
        <v>4.9999999999997158E-2</v>
      </c>
      <c r="P52">
        <v>10.231985005300858</v>
      </c>
      <c r="Q52">
        <v>15.484375453208925</v>
      </c>
      <c r="R52">
        <v>0</v>
      </c>
      <c r="S52">
        <v>1.7636395414902153</v>
      </c>
      <c r="T52">
        <v>39.82</v>
      </c>
      <c r="U52" s="156">
        <f t="shared" si="2"/>
        <v>67.3</v>
      </c>
      <c r="V52" s="154">
        <f t="shared" si="3"/>
        <v>0</v>
      </c>
      <c r="X52" s="159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67.3</v>
      </c>
      <c r="E53">
        <f>GT!N53</f>
        <v>0</v>
      </c>
      <c r="F53">
        <f t="shared" si="4"/>
        <v>80</v>
      </c>
      <c r="G53">
        <f t="shared" si="5"/>
        <v>67.3</v>
      </c>
      <c r="H53" s="154"/>
      <c r="I53">
        <f>BRPL_EOD!AC53+BRPL_EOD!AD53</f>
        <v>10.199999999999999</v>
      </c>
      <c r="J53">
        <f>BYPL_EOD!AC53+BYPL_EOD!AD53</f>
        <v>15.47</v>
      </c>
      <c r="K53">
        <f>MES_EOD!AC53+MES_EOD!AD53</f>
        <v>0</v>
      </c>
      <c r="L53">
        <f>NDMC_EOD!AC53+NDMC_EOD!AD53</f>
        <v>1.76</v>
      </c>
      <c r="M53">
        <f>TPDDL_EOD!AC53+TPDDL_EOD!AD53</f>
        <v>39.82</v>
      </c>
      <c r="N53">
        <f t="shared" si="0"/>
        <v>67.25</v>
      </c>
      <c r="O53" s="154">
        <f t="shared" si="1"/>
        <v>4.9999999999997158E-2</v>
      </c>
      <c r="P53">
        <v>10.231985005300858</v>
      </c>
      <c r="Q53">
        <v>15.484375453208925</v>
      </c>
      <c r="R53">
        <v>0</v>
      </c>
      <c r="S53">
        <v>1.7636395414902153</v>
      </c>
      <c r="T53">
        <v>39.82</v>
      </c>
      <c r="U53" s="156">
        <f t="shared" si="2"/>
        <v>67.3</v>
      </c>
      <c r="V53" s="154">
        <f t="shared" si="3"/>
        <v>0</v>
      </c>
      <c r="X53" s="159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65.3</v>
      </c>
      <c r="E54">
        <f>GT!N54</f>
        <v>0</v>
      </c>
      <c r="F54">
        <f t="shared" si="4"/>
        <v>80</v>
      </c>
      <c r="G54">
        <f t="shared" si="5"/>
        <v>65.3</v>
      </c>
      <c r="H54" s="154"/>
      <c r="I54">
        <f>BRPL_EOD!AC54+BRPL_EOD!AD54</f>
        <v>10.199999999999999</v>
      </c>
      <c r="J54">
        <f>BYPL_EOD!AC54+BYPL_EOD!AD54</f>
        <v>3.4</v>
      </c>
      <c r="K54">
        <f>MES_EOD!AC54+MES_EOD!AD54</f>
        <v>0</v>
      </c>
      <c r="L54">
        <f>NDMC_EOD!AC54+NDMC_EOD!AD54</f>
        <v>1.76</v>
      </c>
      <c r="M54">
        <f>TPDDL_EOD!AC54+TPDDL_EOD!AD54</f>
        <v>51.88</v>
      </c>
      <c r="N54">
        <f t="shared" si="0"/>
        <v>67.240000000000009</v>
      </c>
      <c r="O54" s="154">
        <f t="shared" si="1"/>
        <v>-1.9400000000000119</v>
      </c>
      <c r="P54">
        <v>9.9057108863771539</v>
      </c>
      <c r="Q54">
        <v>3.3019036287923846</v>
      </c>
      <c r="R54">
        <v>0</v>
      </c>
      <c r="S54">
        <v>1.7092207019631169</v>
      </c>
      <c r="T54">
        <v>50.383164782867333</v>
      </c>
      <c r="U54" s="156">
        <f t="shared" si="2"/>
        <v>65.299999999999983</v>
      </c>
      <c r="V54" s="154">
        <f t="shared" si="3"/>
        <v>0</v>
      </c>
      <c r="X54" s="159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65.3</v>
      </c>
      <c r="E55">
        <f>GT!N55</f>
        <v>0</v>
      </c>
      <c r="F55">
        <f t="shared" si="4"/>
        <v>80</v>
      </c>
      <c r="G55">
        <f t="shared" si="5"/>
        <v>65.3</v>
      </c>
      <c r="H55" s="154"/>
      <c r="I55">
        <f>BRPL_EOD!AC55+BRPL_EOD!AD55</f>
        <v>10.199999999999999</v>
      </c>
      <c r="J55">
        <f>BYPL_EOD!AC55+BYPL_EOD!AD55</f>
        <v>2.89</v>
      </c>
      <c r="K55">
        <f>MES_EOD!AC55+MES_EOD!AD55</f>
        <v>0</v>
      </c>
      <c r="L55">
        <f>NDMC_EOD!AC55+NDMC_EOD!AD55</f>
        <v>1.76</v>
      </c>
      <c r="M55">
        <f>TPDDL_EOD!AC55+TPDDL_EOD!AD55</f>
        <v>52.39</v>
      </c>
      <c r="N55">
        <f t="shared" si="0"/>
        <v>67.239999999999995</v>
      </c>
      <c r="O55" s="154">
        <f t="shared" si="1"/>
        <v>-1.9399999999999977</v>
      </c>
      <c r="P55">
        <v>9.9057108863771557</v>
      </c>
      <c r="Q55">
        <v>2.806618084473528</v>
      </c>
      <c r="R55">
        <v>0</v>
      </c>
      <c r="S55">
        <v>1.7092207019631172</v>
      </c>
      <c r="T55">
        <v>50.878450327186201</v>
      </c>
      <c r="U55" s="156">
        <f t="shared" si="2"/>
        <v>65.3</v>
      </c>
      <c r="V55" s="154">
        <f t="shared" si="3"/>
        <v>0</v>
      </c>
      <c r="X55" s="159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64.3</v>
      </c>
      <c r="E56">
        <f>GT!N56</f>
        <v>0</v>
      </c>
      <c r="F56">
        <f t="shared" si="4"/>
        <v>80</v>
      </c>
      <c r="G56">
        <f t="shared" si="5"/>
        <v>64.3</v>
      </c>
      <c r="H56" s="154"/>
      <c r="I56">
        <f>BRPL_EOD!AC56+BRPL_EOD!AD56</f>
        <v>10.199999999999999</v>
      </c>
      <c r="J56">
        <f>BYPL_EOD!AC56+BYPL_EOD!AD56</f>
        <v>2.89</v>
      </c>
      <c r="K56">
        <f>MES_EOD!AC56+MES_EOD!AD56</f>
        <v>0</v>
      </c>
      <c r="L56">
        <f>NDMC_EOD!AC56+NDMC_EOD!AD56</f>
        <v>1.76</v>
      </c>
      <c r="M56">
        <f>TPDDL_EOD!AC56+TPDDL_EOD!AD56</f>
        <v>52.39</v>
      </c>
      <c r="N56">
        <f t="shared" si="0"/>
        <v>67.239999999999995</v>
      </c>
      <c r="O56" s="154">
        <f t="shared" si="1"/>
        <v>-2.9399999999999977</v>
      </c>
      <c r="P56">
        <v>9.7540154669839385</v>
      </c>
      <c r="Q56">
        <v>2.7636377156454492</v>
      </c>
      <c r="R56">
        <v>0</v>
      </c>
      <c r="S56">
        <v>1.6830458060678168</v>
      </c>
      <c r="T56">
        <v>50.099301011302799</v>
      </c>
      <c r="U56" s="156">
        <f t="shared" si="2"/>
        <v>64.300000000000011</v>
      </c>
      <c r="V56" s="154">
        <f t="shared" si="3"/>
        <v>0</v>
      </c>
      <c r="X56" s="159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64.3</v>
      </c>
      <c r="E57">
        <f>GT!N57</f>
        <v>0</v>
      </c>
      <c r="F57">
        <f t="shared" si="4"/>
        <v>80</v>
      </c>
      <c r="G57">
        <f t="shared" si="5"/>
        <v>64.3</v>
      </c>
      <c r="H57" s="154"/>
      <c r="I57">
        <f>BRPL_EOD!AC57+BRPL_EOD!AD57</f>
        <v>10.199999999999999</v>
      </c>
      <c r="J57">
        <f>BYPL_EOD!AC57+BYPL_EOD!AD57</f>
        <v>2.89</v>
      </c>
      <c r="K57">
        <f>MES_EOD!AC57+MES_EOD!AD57</f>
        <v>0</v>
      </c>
      <c r="L57">
        <f>NDMC_EOD!AC57+NDMC_EOD!AD57</f>
        <v>1.76</v>
      </c>
      <c r="M57">
        <f>TPDDL_EOD!AC57+TPDDL_EOD!AD57</f>
        <v>52.39</v>
      </c>
      <c r="N57">
        <f t="shared" si="0"/>
        <v>67.239999999999995</v>
      </c>
      <c r="O57" s="154">
        <f t="shared" si="1"/>
        <v>-2.9399999999999977</v>
      </c>
      <c r="P57">
        <v>9.7540154669839385</v>
      </c>
      <c r="Q57">
        <v>2.7636377156454492</v>
      </c>
      <c r="R57">
        <v>0</v>
      </c>
      <c r="S57">
        <v>1.6830458060678168</v>
      </c>
      <c r="T57">
        <v>50.099301011302799</v>
      </c>
      <c r="U57" s="156">
        <f t="shared" si="2"/>
        <v>64.300000000000011</v>
      </c>
      <c r="V57" s="154">
        <f t="shared" si="3"/>
        <v>0</v>
      </c>
      <c r="X57" s="159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64.3</v>
      </c>
      <c r="E58">
        <f>GT!N58</f>
        <v>0</v>
      </c>
      <c r="F58">
        <f t="shared" si="4"/>
        <v>80</v>
      </c>
      <c r="G58">
        <f t="shared" si="5"/>
        <v>64.3</v>
      </c>
      <c r="H58" s="154"/>
      <c r="I58">
        <f>BRPL_EOD!AC58+BRPL_EOD!AD58</f>
        <v>9.75</v>
      </c>
      <c r="J58">
        <f>BYPL_EOD!AC58+BYPL_EOD!AD58</f>
        <v>2.44</v>
      </c>
      <c r="K58">
        <f>MES_EOD!AC58+MES_EOD!AD58</f>
        <v>0</v>
      </c>
      <c r="L58">
        <f>NDMC_EOD!AC58+NDMC_EOD!AD58</f>
        <v>1.69</v>
      </c>
      <c r="M58">
        <f>TPDDL_EOD!AC58+TPDDL_EOD!AD58</f>
        <v>50.4</v>
      </c>
      <c r="N58">
        <f t="shared" si="0"/>
        <v>64.28</v>
      </c>
      <c r="O58" s="154">
        <f t="shared" si="1"/>
        <v>1.9999999999996021E-2</v>
      </c>
      <c r="P58">
        <v>9.7619042357730681</v>
      </c>
      <c r="Q58">
        <v>2.4467122131167849</v>
      </c>
      <c r="R58">
        <v>0</v>
      </c>
      <c r="S58">
        <v>1.6913835511101467</v>
      </c>
      <c r="T58">
        <v>50.4</v>
      </c>
      <c r="U58" s="156">
        <f t="shared" si="2"/>
        <v>64.3</v>
      </c>
      <c r="V58" s="154">
        <f t="shared" si="3"/>
        <v>0</v>
      </c>
      <c r="X58" s="159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64.3</v>
      </c>
      <c r="E59">
        <f>GT!N59</f>
        <v>0</v>
      </c>
      <c r="F59">
        <f t="shared" si="4"/>
        <v>80</v>
      </c>
      <c r="G59">
        <f t="shared" si="5"/>
        <v>64.3</v>
      </c>
      <c r="H59" s="154"/>
      <c r="I59">
        <f>BRPL_EOD!AC59+BRPL_EOD!AD59</f>
        <v>9.75</v>
      </c>
      <c r="J59">
        <f>BYPL_EOD!AC59+BYPL_EOD!AD59</f>
        <v>2.44</v>
      </c>
      <c r="K59">
        <f>MES_EOD!AC59+MES_EOD!AD59</f>
        <v>0</v>
      </c>
      <c r="L59">
        <f>NDMC_EOD!AC59+NDMC_EOD!AD59</f>
        <v>1.69</v>
      </c>
      <c r="M59">
        <f>TPDDL_EOD!AC59+TPDDL_EOD!AD59</f>
        <v>50.4</v>
      </c>
      <c r="N59">
        <f t="shared" si="0"/>
        <v>64.28</v>
      </c>
      <c r="O59" s="154">
        <f t="shared" si="1"/>
        <v>1.9999999999996021E-2</v>
      </c>
      <c r="P59">
        <v>9.7619042357730681</v>
      </c>
      <c r="Q59">
        <v>2.4467122131167849</v>
      </c>
      <c r="R59">
        <v>0</v>
      </c>
      <c r="S59">
        <v>1.6913835511101467</v>
      </c>
      <c r="T59">
        <v>50.4</v>
      </c>
      <c r="U59" s="156">
        <f t="shared" si="2"/>
        <v>64.3</v>
      </c>
      <c r="V59" s="154">
        <f t="shared" si="3"/>
        <v>0</v>
      </c>
      <c r="X59" s="159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64.3</v>
      </c>
      <c r="E60">
        <f>GT!N60</f>
        <v>0</v>
      </c>
      <c r="F60">
        <f t="shared" si="4"/>
        <v>80</v>
      </c>
      <c r="G60">
        <f t="shared" si="5"/>
        <v>64.3</v>
      </c>
      <c r="H60" s="154"/>
      <c r="I60">
        <f>BRPL_EOD!AC60+BRPL_EOD!AD60</f>
        <v>9.75</v>
      </c>
      <c r="J60">
        <f>BYPL_EOD!AC60+BYPL_EOD!AD60</f>
        <v>2.44</v>
      </c>
      <c r="K60">
        <f>MES_EOD!AC60+MES_EOD!AD60</f>
        <v>0</v>
      </c>
      <c r="L60">
        <f>NDMC_EOD!AC60+NDMC_EOD!AD60</f>
        <v>1.69</v>
      </c>
      <c r="M60">
        <f>TPDDL_EOD!AC60+TPDDL_EOD!AD60</f>
        <v>50.4</v>
      </c>
      <c r="N60">
        <f t="shared" si="0"/>
        <v>64.28</v>
      </c>
      <c r="O60" s="154">
        <f t="shared" si="1"/>
        <v>1.9999999999996021E-2</v>
      </c>
      <c r="P60">
        <v>9.7619042357730681</v>
      </c>
      <c r="Q60">
        <v>2.4467122131167849</v>
      </c>
      <c r="R60">
        <v>0</v>
      </c>
      <c r="S60">
        <v>1.6913835511101467</v>
      </c>
      <c r="T60">
        <v>50.4</v>
      </c>
      <c r="U60" s="156">
        <f t="shared" si="2"/>
        <v>64.3</v>
      </c>
      <c r="V60" s="154">
        <f t="shared" si="3"/>
        <v>0</v>
      </c>
      <c r="X60" s="159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64.3</v>
      </c>
      <c r="E61">
        <f>GT!N61</f>
        <v>0</v>
      </c>
      <c r="F61">
        <f t="shared" si="4"/>
        <v>80</v>
      </c>
      <c r="G61">
        <f t="shared" si="5"/>
        <v>64.3</v>
      </c>
      <c r="H61" s="154"/>
      <c r="I61">
        <f>BRPL_EOD!AC61+BRPL_EOD!AD61</f>
        <v>9.75</v>
      </c>
      <c r="J61">
        <f>BYPL_EOD!AC61+BYPL_EOD!AD61</f>
        <v>2.44</v>
      </c>
      <c r="K61">
        <f>MES_EOD!AC61+MES_EOD!AD61</f>
        <v>0</v>
      </c>
      <c r="L61">
        <f>NDMC_EOD!AC61+NDMC_EOD!AD61</f>
        <v>1.69</v>
      </c>
      <c r="M61">
        <f>TPDDL_EOD!AC61+TPDDL_EOD!AD61</f>
        <v>50.4</v>
      </c>
      <c r="N61">
        <f t="shared" si="0"/>
        <v>64.28</v>
      </c>
      <c r="O61" s="154">
        <f t="shared" si="1"/>
        <v>1.9999999999996021E-2</v>
      </c>
      <c r="P61">
        <v>9.7619042357730681</v>
      </c>
      <c r="Q61">
        <v>2.4467122131167849</v>
      </c>
      <c r="R61">
        <v>0</v>
      </c>
      <c r="S61">
        <v>1.6913835511101467</v>
      </c>
      <c r="T61">
        <v>50.4</v>
      </c>
      <c r="U61" s="156">
        <f t="shared" si="2"/>
        <v>64.3</v>
      </c>
      <c r="V61" s="154">
        <f t="shared" si="3"/>
        <v>0</v>
      </c>
      <c r="X61" s="159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63.3</v>
      </c>
      <c r="E62">
        <f>GT!N62</f>
        <v>0</v>
      </c>
      <c r="F62">
        <f t="shared" si="4"/>
        <v>80</v>
      </c>
      <c r="G62">
        <f t="shared" si="5"/>
        <v>63.3</v>
      </c>
      <c r="H62" s="154"/>
      <c r="I62">
        <f>BRPL_EOD!AC62+BRPL_EOD!AD62</f>
        <v>9.75</v>
      </c>
      <c r="J62">
        <f>BYPL_EOD!AC62+BYPL_EOD!AD62</f>
        <v>14.78</v>
      </c>
      <c r="K62">
        <f>MES_EOD!AC62+MES_EOD!AD62</f>
        <v>0</v>
      </c>
      <c r="L62">
        <f>NDMC_EOD!AC62+NDMC_EOD!AD62</f>
        <v>1.69</v>
      </c>
      <c r="M62">
        <f>TPDDL_EOD!AC62+TPDDL_EOD!AD62</f>
        <v>38.06</v>
      </c>
      <c r="N62">
        <f t="shared" si="0"/>
        <v>64.28</v>
      </c>
      <c r="O62" s="154">
        <f t="shared" si="1"/>
        <v>-0.98000000000000398</v>
      </c>
      <c r="P62">
        <v>9.6013534536403231</v>
      </c>
      <c r="Q62">
        <v>14.554667081518355</v>
      </c>
      <c r="R62">
        <v>0</v>
      </c>
      <c r="S62">
        <v>1.6642345986309892</v>
      </c>
      <c r="T62">
        <v>37.479744866210332</v>
      </c>
      <c r="U62" s="156">
        <f t="shared" si="2"/>
        <v>63.3</v>
      </c>
      <c r="V62" s="154">
        <f t="shared" si="3"/>
        <v>0</v>
      </c>
      <c r="X62" s="159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63.3</v>
      </c>
      <c r="E63">
        <f>GT!N63</f>
        <v>0</v>
      </c>
      <c r="F63">
        <f t="shared" si="4"/>
        <v>80</v>
      </c>
      <c r="G63">
        <f t="shared" si="5"/>
        <v>63.3</v>
      </c>
      <c r="H63" s="154"/>
      <c r="I63">
        <f>BRPL_EOD!AC63+BRPL_EOD!AD63</f>
        <v>9.75</v>
      </c>
      <c r="J63">
        <f>BYPL_EOD!AC63+BYPL_EOD!AD63</f>
        <v>2.44</v>
      </c>
      <c r="K63">
        <f>MES_EOD!AC63+MES_EOD!AD63</f>
        <v>0</v>
      </c>
      <c r="L63">
        <f>NDMC_EOD!AC63+NDMC_EOD!AD63</f>
        <v>1.69</v>
      </c>
      <c r="M63">
        <f>TPDDL_EOD!AC63+TPDDL_EOD!AD63</f>
        <v>50.4</v>
      </c>
      <c r="N63">
        <f t="shared" si="0"/>
        <v>64.28</v>
      </c>
      <c r="O63" s="154">
        <f t="shared" si="1"/>
        <v>-0.98000000000000398</v>
      </c>
      <c r="P63">
        <v>9.6013534536403231</v>
      </c>
      <c r="Q63">
        <v>2.4028002489110141</v>
      </c>
      <c r="R63">
        <v>0</v>
      </c>
      <c r="S63">
        <v>1.6642345986309892</v>
      </c>
      <c r="T63">
        <v>49.631611698817665</v>
      </c>
      <c r="U63" s="156">
        <f t="shared" si="2"/>
        <v>63.29999999999999</v>
      </c>
      <c r="V63" s="154">
        <f t="shared" si="3"/>
        <v>0</v>
      </c>
      <c r="X63" s="159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63.3</v>
      </c>
      <c r="E64">
        <f>GT!N64</f>
        <v>0</v>
      </c>
      <c r="F64">
        <f t="shared" si="4"/>
        <v>80</v>
      </c>
      <c r="G64">
        <f t="shared" si="5"/>
        <v>63.3</v>
      </c>
      <c r="H64" s="154"/>
      <c r="I64">
        <f>BRPL_EOD!AC64+BRPL_EOD!AD64</f>
        <v>9.75</v>
      </c>
      <c r="J64">
        <f>BYPL_EOD!AC64+BYPL_EOD!AD64</f>
        <v>14.78</v>
      </c>
      <c r="K64">
        <f>MES_EOD!AC64+MES_EOD!AD64</f>
        <v>0</v>
      </c>
      <c r="L64">
        <f>NDMC_EOD!AC64+NDMC_EOD!AD64</f>
        <v>1.69</v>
      </c>
      <c r="M64">
        <f>TPDDL_EOD!AC64+TPDDL_EOD!AD64</f>
        <v>38.06</v>
      </c>
      <c r="N64">
        <f t="shared" si="0"/>
        <v>64.28</v>
      </c>
      <c r="O64" s="154">
        <f t="shared" si="1"/>
        <v>-0.98000000000000398</v>
      </c>
      <c r="P64">
        <v>9.6013534536403231</v>
      </c>
      <c r="Q64">
        <v>14.554667081518355</v>
      </c>
      <c r="R64">
        <v>0</v>
      </c>
      <c r="S64">
        <v>1.6642345986309892</v>
      </c>
      <c r="T64">
        <v>37.479744866210332</v>
      </c>
      <c r="U64" s="156">
        <f t="shared" si="2"/>
        <v>63.3</v>
      </c>
      <c r="V64" s="154">
        <f t="shared" si="3"/>
        <v>0</v>
      </c>
      <c r="X64" s="159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63.3</v>
      </c>
      <c r="E65">
        <f>GT!N65</f>
        <v>0</v>
      </c>
      <c r="F65">
        <f t="shared" si="4"/>
        <v>80</v>
      </c>
      <c r="G65">
        <f t="shared" si="5"/>
        <v>63.3</v>
      </c>
      <c r="H65" s="154"/>
      <c r="I65">
        <f>BRPL_EOD!AC65+BRPL_EOD!AD65</f>
        <v>9.75</v>
      </c>
      <c r="J65">
        <f>BYPL_EOD!AC65+BYPL_EOD!AD65</f>
        <v>14.78</v>
      </c>
      <c r="K65">
        <f>MES_EOD!AC65+MES_EOD!AD65</f>
        <v>0</v>
      </c>
      <c r="L65">
        <f>NDMC_EOD!AC65+NDMC_EOD!AD65</f>
        <v>1.69</v>
      </c>
      <c r="M65">
        <f>TPDDL_EOD!AC65+TPDDL_EOD!AD65</f>
        <v>38.06</v>
      </c>
      <c r="N65">
        <f t="shared" si="0"/>
        <v>64.28</v>
      </c>
      <c r="O65" s="154">
        <f t="shared" si="1"/>
        <v>-0.98000000000000398</v>
      </c>
      <c r="P65">
        <v>9.6013534536403231</v>
      </c>
      <c r="Q65">
        <v>14.554667081518355</v>
      </c>
      <c r="R65">
        <v>0</v>
      </c>
      <c r="S65">
        <v>1.6642345986309892</v>
      </c>
      <c r="T65">
        <v>37.479744866210332</v>
      </c>
      <c r="U65" s="156">
        <f t="shared" si="2"/>
        <v>63.3</v>
      </c>
      <c r="V65" s="154">
        <f t="shared" si="3"/>
        <v>0</v>
      </c>
      <c r="X65" s="159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63.3</v>
      </c>
      <c r="E66">
        <f>GT!N66</f>
        <v>0</v>
      </c>
      <c r="F66">
        <f t="shared" si="4"/>
        <v>80</v>
      </c>
      <c r="G66">
        <f t="shared" si="5"/>
        <v>63.3</v>
      </c>
      <c r="H66" s="154"/>
      <c r="I66">
        <f>BRPL_EOD!AC66+BRPL_EOD!AD66</f>
        <v>9.75</v>
      </c>
      <c r="J66">
        <f>BYPL_EOD!AC66+BYPL_EOD!AD66</f>
        <v>14.78</v>
      </c>
      <c r="K66">
        <f>MES_EOD!AC66+MES_EOD!AD66</f>
        <v>0</v>
      </c>
      <c r="L66">
        <f>NDMC_EOD!AC66+NDMC_EOD!AD66</f>
        <v>1.69</v>
      </c>
      <c r="M66">
        <f>TPDDL_EOD!AC66+TPDDL_EOD!AD66</f>
        <v>38.06</v>
      </c>
      <c r="N66">
        <f t="shared" si="0"/>
        <v>64.28</v>
      </c>
      <c r="O66" s="154">
        <f t="shared" si="1"/>
        <v>-0.98000000000000398</v>
      </c>
      <c r="P66">
        <v>9.6013534536403231</v>
      </c>
      <c r="Q66">
        <v>14.554667081518355</v>
      </c>
      <c r="R66">
        <v>0</v>
      </c>
      <c r="S66">
        <v>1.6642345986309892</v>
      </c>
      <c r="T66">
        <v>37.479744866210332</v>
      </c>
      <c r="U66" s="156">
        <f t="shared" si="2"/>
        <v>63.3</v>
      </c>
      <c r="V66" s="154">
        <f t="shared" si="3"/>
        <v>0</v>
      </c>
      <c r="X66" s="159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63.3</v>
      </c>
      <c r="E67">
        <f>GT!N67</f>
        <v>0</v>
      </c>
      <c r="F67">
        <f t="shared" si="4"/>
        <v>80</v>
      </c>
      <c r="G67">
        <f t="shared" si="5"/>
        <v>63.3</v>
      </c>
      <c r="H67" s="154"/>
      <c r="I67">
        <f>BRPL_EOD!AC67+BRPL_EOD!AD67</f>
        <v>9.75</v>
      </c>
      <c r="J67">
        <f>BYPL_EOD!AC67+BYPL_EOD!AD67</f>
        <v>1.63</v>
      </c>
      <c r="K67">
        <f>MES_EOD!AC67+MES_EOD!AD67</f>
        <v>0</v>
      </c>
      <c r="L67">
        <f>NDMC_EOD!AC67+NDMC_EOD!AD67</f>
        <v>1.69</v>
      </c>
      <c r="M67">
        <f>TPDDL_EOD!AC67+TPDDL_EOD!AD67</f>
        <v>51.22</v>
      </c>
      <c r="N67">
        <f t="shared" ref="N67:N98" si="6">SUM(I67:M67)</f>
        <v>64.289999999999992</v>
      </c>
      <c r="O67" s="154">
        <f t="shared" ref="O67:O98" si="7">G67-N67</f>
        <v>-0.98999999999999488</v>
      </c>
      <c r="P67">
        <v>9.599860009332712</v>
      </c>
      <c r="Q67">
        <v>1.6048996733551097</v>
      </c>
      <c r="R67">
        <v>0</v>
      </c>
      <c r="S67">
        <v>1.6639757349510034</v>
      </c>
      <c r="T67">
        <v>50.43126458236118</v>
      </c>
      <c r="U67" s="156">
        <f t="shared" ref="U67:U98" si="8">SUM(P67:T67)</f>
        <v>63.300000000000004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63.3</v>
      </c>
      <c r="E68">
        <f>GT!N68</f>
        <v>0</v>
      </c>
      <c r="F68">
        <f t="shared" ref="F68:F98" si="10">B68+C68</f>
        <v>80</v>
      </c>
      <c r="G68">
        <f t="shared" ref="G68:G98" si="11">D68+E68-X68</f>
        <v>63.3</v>
      </c>
      <c r="H68" s="154"/>
      <c r="I68">
        <f>BRPL_EOD!AC68+BRPL_EOD!AD68</f>
        <v>9.75</v>
      </c>
      <c r="J68">
        <f>BYPL_EOD!AC68+BYPL_EOD!AD68</f>
        <v>12.01</v>
      </c>
      <c r="K68">
        <f>MES_EOD!AC68+MES_EOD!AD68</f>
        <v>0</v>
      </c>
      <c r="L68">
        <f>NDMC_EOD!AC68+NDMC_EOD!AD68</f>
        <v>1.69</v>
      </c>
      <c r="M68">
        <f>TPDDL_EOD!AC68+TPDDL_EOD!AD68</f>
        <v>40.83</v>
      </c>
      <c r="N68">
        <f t="shared" si="6"/>
        <v>64.28</v>
      </c>
      <c r="O68" s="154">
        <f t="shared" si="7"/>
        <v>-0.98000000000000398</v>
      </c>
      <c r="P68">
        <v>9.6013534536403231</v>
      </c>
      <c r="Q68">
        <v>11.826897946484131</v>
      </c>
      <c r="R68">
        <v>0</v>
      </c>
      <c r="S68">
        <v>1.6642345986309892</v>
      </c>
      <c r="T68">
        <v>40.207514001244547</v>
      </c>
      <c r="U68" s="156">
        <f t="shared" si="8"/>
        <v>63.29999999999999</v>
      </c>
      <c r="V68" s="154">
        <f t="shared" si="9"/>
        <v>0</v>
      </c>
      <c r="X68" s="159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63.3</v>
      </c>
      <c r="E69">
        <f>GT!N69</f>
        <v>0</v>
      </c>
      <c r="F69">
        <f t="shared" si="10"/>
        <v>80</v>
      </c>
      <c r="G69">
        <f t="shared" si="11"/>
        <v>63.3</v>
      </c>
      <c r="H69" s="154"/>
      <c r="I69">
        <f>BRPL_EOD!AC69+BRPL_EOD!AD69</f>
        <v>9.75</v>
      </c>
      <c r="J69">
        <f>BYPL_EOD!AC69+BYPL_EOD!AD69</f>
        <v>12.01</v>
      </c>
      <c r="K69">
        <f>MES_EOD!AC69+MES_EOD!AD69</f>
        <v>0</v>
      </c>
      <c r="L69">
        <f>NDMC_EOD!AC69+NDMC_EOD!AD69</f>
        <v>1.69</v>
      </c>
      <c r="M69">
        <f>TPDDL_EOD!AC69+TPDDL_EOD!AD69</f>
        <v>40.83</v>
      </c>
      <c r="N69">
        <f t="shared" si="6"/>
        <v>64.28</v>
      </c>
      <c r="O69" s="154">
        <f t="shared" si="7"/>
        <v>-0.98000000000000398</v>
      </c>
      <c r="P69">
        <v>9.6013534536403231</v>
      </c>
      <c r="Q69">
        <v>11.826897946484131</v>
      </c>
      <c r="R69">
        <v>0</v>
      </c>
      <c r="S69">
        <v>1.6642345986309892</v>
      </c>
      <c r="T69">
        <v>40.207514001244547</v>
      </c>
      <c r="U69" s="156">
        <f t="shared" si="8"/>
        <v>63.29999999999999</v>
      </c>
      <c r="V69" s="154">
        <f t="shared" si="9"/>
        <v>0</v>
      </c>
      <c r="X69" s="159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63.3</v>
      </c>
      <c r="E70">
        <f>GT!N70</f>
        <v>0</v>
      </c>
      <c r="F70">
        <f t="shared" si="10"/>
        <v>80</v>
      </c>
      <c r="G70">
        <f t="shared" si="11"/>
        <v>63.3</v>
      </c>
      <c r="H70" s="154"/>
      <c r="I70">
        <f>BRPL_EOD!AC70+BRPL_EOD!AD70</f>
        <v>9.75</v>
      </c>
      <c r="J70">
        <f>BYPL_EOD!AC70+BYPL_EOD!AD70</f>
        <v>12.01</v>
      </c>
      <c r="K70">
        <f>MES_EOD!AC70+MES_EOD!AD70</f>
        <v>0</v>
      </c>
      <c r="L70">
        <f>NDMC_EOD!AC70+NDMC_EOD!AD70</f>
        <v>1.69</v>
      </c>
      <c r="M70">
        <f>TPDDL_EOD!AC70+TPDDL_EOD!AD70</f>
        <v>40.83</v>
      </c>
      <c r="N70">
        <f t="shared" si="6"/>
        <v>64.28</v>
      </c>
      <c r="O70" s="154">
        <f t="shared" si="7"/>
        <v>-0.98000000000000398</v>
      </c>
      <c r="P70">
        <v>9.6013534536403231</v>
      </c>
      <c r="Q70">
        <v>11.826897946484131</v>
      </c>
      <c r="R70">
        <v>0</v>
      </c>
      <c r="S70">
        <v>1.6642345986309892</v>
      </c>
      <c r="T70">
        <v>40.207514001244547</v>
      </c>
      <c r="U70" s="156">
        <f t="shared" si="8"/>
        <v>63.29999999999999</v>
      </c>
      <c r="V70" s="154">
        <f t="shared" si="9"/>
        <v>0</v>
      </c>
      <c r="X70" s="159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63.3</v>
      </c>
      <c r="E71">
        <f>GT!N71</f>
        <v>0</v>
      </c>
      <c r="F71">
        <f t="shared" si="10"/>
        <v>80</v>
      </c>
      <c r="G71">
        <f t="shared" si="11"/>
        <v>63.3</v>
      </c>
      <c r="H71" s="154"/>
      <c r="I71">
        <f>BRPL_EOD!AC71+BRPL_EOD!AD71</f>
        <v>9.6</v>
      </c>
      <c r="J71">
        <f>BYPL_EOD!AC71+BYPL_EOD!AD71</f>
        <v>14.56</v>
      </c>
      <c r="K71">
        <f>MES_EOD!AC71+MES_EOD!AD71</f>
        <v>0</v>
      </c>
      <c r="L71">
        <f>NDMC_EOD!AC71+NDMC_EOD!AD71</f>
        <v>1.66</v>
      </c>
      <c r="M71">
        <f>TPDDL_EOD!AC71+TPDDL_EOD!AD71</f>
        <v>37.47</v>
      </c>
      <c r="N71">
        <f t="shared" si="6"/>
        <v>63.29</v>
      </c>
      <c r="O71" s="154">
        <f t="shared" si="7"/>
        <v>9.9999999999980105E-3</v>
      </c>
      <c r="P71">
        <v>9.6062493034960088</v>
      </c>
      <c r="Q71">
        <v>14.563027687399726</v>
      </c>
      <c r="R71">
        <v>0</v>
      </c>
      <c r="S71">
        <v>1.6607230091042646</v>
      </c>
      <c r="T71">
        <v>37.47</v>
      </c>
      <c r="U71" s="156">
        <f t="shared" si="8"/>
        <v>63.3</v>
      </c>
      <c r="V71" s="154">
        <f t="shared" si="9"/>
        <v>0</v>
      </c>
      <c r="X71" s="159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63.3</v>
      </c>
      <c r="E72">
        <f>GT!N72</f>
        <v>0</v>
      </c>
      <c r="F72">
        <f t="shared" si="10"/>
        <v>80</v>
      </c>
      <c r="G72">
        <f t="shared" si="11"/>
        <v>63.3</v>
      </c>
      <c r="H72" s="154"/>
      <c r="I72">
        <f>BRPL_EOD!AC72+BRPL_EOD!AD72</f>
        <v>9.6</v>
      </c>
      <c r="J72">
        <f>BYPL_EOD!AC72+BYPL_EOD!AD72</f>
        <v>14.56</v>
      </c>
      <c r="K72">
        <f>MES_EOD!AC72+MES_EOD!AD72</f>
        <v>0</v>
      </c>
      <c r="L72">
        <f>NDMC_EOD!AC72+NDMC_EOD!AD72</f>
        <v>1.66</v>
      </c>
      <c r="M72">
        <f>TPDDL_EOD!AC72+TPDDL_EOD!AD72</f>
        <v>37.47</v>
      </c>
      <c r="N72">
        <f t="shared" si="6"/>
        <v>63.29</v>
      </c>
      <c r="O72" s="154">
        <f t="shared" si="7"/>
        <v>9.9999999999980105E-3</v>
      </c>
      <c r="P72">
        <v>9.6062493034960088</v>
      </c>
      <c r="Q72">
        <v>14.563027687399726</v>
      </c>
      <c r="R72">
        <v>0</v>
      </c>
      <c r="S72">
        <v>1.6607230091042646</v>
      </c>
      <c r="T72">
        <v>37.47</v>
      </c>
      <c r="U72" s="156">
        <f t="shared" si="8"/>
        <v>63.3</v>
      </c>
      <c r="V72" s="154">
        <f t="shared" si="9"/>
        <v>0</v>
      </c>
      <c r="X72" s="159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63.3</v>
      </c>
      <c r="E73">
        <f>GT!N73</f>
        <v>0</v>
      </c>
      <c r="F73">
        <f t="shared" si="10"/>
        <v>80</v>
      </c>
      <c r="G73">
        <f t="shared" si="11"/>
        <v>63.3</v>
      </c>
      <c r="H73" s="154"/>
      <c r="I73">
        <f>BRPL_EOD!AC73+BRPL_EOD!AD73</f>
        <v>9.6</v>
      </c>
      <c r="J73">
        <f>BYPL_EOD!AC73+BYPL_EOD!AD73</f>
        <v>14.56</v>
      </c>
      <c r="K73">
        <f>MES_EOD!AC73+MES_EOD!AD73</f>
        <v>0</v>
      </c>
      <c r="L73">
        <f>NDMC_EOD!AC73+NDMC_EOD!AD73</f>
        <v>1.66</v>
      </c>
      <c r="M73">
        <f>TPDDL_EOD!AC73+TPDDL_EOD!AD73</f>
        <v>37.47</v>
      </c>
      <c r="N73">
        <f t="shared" si="6"/>
        <v>63.29</v>
      </c>
      <c r="O73" s="154">
        <f t="shared" si="7"/>
        <v>9.9999999999980105E-3</v>
      </c>
      <c r="P73">
        <v>9.6062493034960088</v>
      </c>
      <c r="Q73">
        <v>14.563027687399726</v>
      </c>
      <c r="R73">
        <v>0</v>
      </c>
      <c r="S73">
        <v>1.6607230091042646</v>
      </c>
      <c r="T73">
        <v>37.47</v>
      </c>
      <c r="U73" s="156">
        <f t="shared" si="8"/>
        <v>63.3</v>
      </c>
      <c r="V73" s="154">
        <f t="shared" si="9"/>
        <v>0</v>
      </c>
      <c r="X73" s="159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63.3</v>
      </c>
      <c r="E74">
        <f>GT!N74</f>
        <v>0</v>
      </c>
      <c r="F74">
        <f t="shared" si="10"/>
        <v>80</v>
      </c>
      <c r="G74">
        <f t="shared" si="11"/>
        <v>63.3</v>
      </c>
      <c r="H74" s="154"/>
      <c r="I74">
        <f>BRPL_EOD!AC74+BRPL_EOD!AD74</f>
        <v>9.6</v>
      </c>
      <c r="J74">
        <f>BYPL_EOD!AC74+BYPL_EOD!AD74</f>
        <v>14.56</v>
      </c>
      <c r="K74">
        <f>MES_EOD!AC74+MES_EOD!AD74</f>
        <v>0</v>
      </c>
      <c r="L74">
        <f>NDMC_EOD!AC74+NDMC_EOD!AD74</f>
        <v>1.66</v>
      </c>
      <c r="M74">
        <f>TPDDL_EOD!AC74+TPDDL_EOD!AD74</f>
        <v>37.47</v>
      </c>
      <c r="N74">
        <f t="shared" si="6"/>
        <v>63.29</v>
      </c>
      <c r="O74" s="154">
        <f t="shared" si="7"/>
        <v>9.9999999999980105E-3</v>
      </c>
      <c r="P74">
        <v>9.6062493034960088</v>
      </c>
      <c r="Q74">
        <v>14.563027687399726</v>
      </c>
      <c r="R74">
        <v>0</v>
      </c>
      <c r="S74">
        <v>1.6607230091042646</v>
      </c>
      <c r="T74">
        <v>37.47</v>
      </c>
      <c r="U74" s="156">
        <f t="shared" si="8"/>
        <v>63.3</v>
      </c>
      <c r="V74" s="154">
        <f t="shared" si="9"/>
        <v>0</v>
      </c>
      <c r="X74" s="159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63.6</v>
      </c>
      <c r="E75">
        <f>GT!N75</f>
        <v>0</v>
      </c>
      <c r="F75">
        <f t="shared" si="10"/>
        <v>80</v>
      </c>
      <c r="G75">
        <f t="shared" si="11"/>
        <v>63.6</v>
      </c>
      <c r="H75" s="154"/>
      <c r="I75">
        <f>BRPL_EOD!AC75+BRPL_EOD!AD75</f>
        <v>9.6</v>
      </c>
      <c r="J75">
        <f>BYPL_EOD!AC75+BYPL_EOD!AD75</f>
        <v>14.56</v>
      </c>
      <c r="K75">
        <f>MES_EOD!AC75+MES_EOD!AD75</f>
        <v>0</v>
      </c>
      <c r="L75">
        <f>NDMC_EOD!AC75+NDMC_EOD!AD75</f>
        <v>1.66</v>
      </c>
      <c r="M75">
        <f>TPDDL_EOD!AC75+TPDDL_EOD!AD75</f>
        <v>37.47</v>
      </c>
      <c r="N75">
        <f t="shared" si="6"/>
        <v>63.29</v>
      </c>
      <c r="O75" s="154">
        <f t="shared" si="7"/>
        <v>0.31000000000000227</v>
      </c>
      <c r="P75">
        <v>9.7940547381678886</v>
      </c>
      <c r="Q75">
        <v>14.653521653531302</v>
      </c>
      <c r="R75">
        <v>0</v>
      </c>
      <c r="S75">
        <v>1.6824236083008148</v>
      </c>
      <c r="T75">
        <v>37.47</v>
      </c>
      <c r="U75" s="156">
        <f t="shared" si="8"/>
        <v>63.600000000000009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63.6</v>
      </c>
      <c r="E76">
        <f>GT!N76</f>
        <v>0</v>
      </c>
      <c r="F76">
        <f t="shared" si="10"/>
        <v>80</v>
      </c>
      <c r="G76">
        <f t="shared" si="11"/>
        <v>63.6</v>
      </c>
      <c r="H76" s="154"/>
      <c r="I76">
        <f>BRPL_EOD!AC76+BRPL_EOD!AD76</f>
        <v>9.6</v>
      </c>
      <c r="J76">
        <f>BYPL_EOD!AC76+BYPL_EOD!AD76</f>
        <v>14.56</v>
      </c>
      <c r="K76">
        <f>MES_EOD!AC76+MES_EOD!AD76</f>
        <v>0</v>
      </c>
      <c r="L76">
        <f>NDMC_EOD!AC76+NDMC_EOD!AD76</f>
        <v>1.66</v>
      </c>
      <c r="M76">
        <f>TPDDL_EOD!AC76+TPDDL_EOD!AD76</f>
        <v>37.47</v>
      </c>
      <c r="N76">
        <f t="shared" si="6"/>
        <v>63.29</v>
      </c>
      <c r="O76" s="154">
        <f t="shared" si="7"/>
        <v>0.31000000000000227</v>
      </c>
      <c r="P76">
        <v>9.7940547381678886</v>
      </c>
      <c r="Q76">
        <v>14.653521653531302</v>
      </c>
      <c r="R76">
        <v>0</v>
      </c>
      <c r="S76">
        <v>1.6824236083008148</v>
      </c>
      <c r="T76">
        <v>37.47</v>
      </c>
      <c r="U76" s="156">
        <f t="shared" si="8"/>
        <v>63.600000000000009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63.6</v>
      </c>
      <c r="E77">
        <f>GT!N77</f>
        <v>0</v>
      </c>
      <c r="F77">
        <f t="shared" si="10"/>
        <v>80</v>
      </c>
      <c r="G77">
        <f t="shared" si="11"/>
        <v>63.6</v>
      </c>
      <c r="H77" s="154"/>
      <c r="I77">
        <f>BRPL_EOD!AC77+BRPL_EOD!AD77</f>
        <v>9.6</v>
      </c>
      <c r="J77">
        <f>BYPL_EOD!AC77+BYPL_EOD!AD77</f>
        <v>14.56</v>
      </c>
      <c r="K77">
        <f>MES_EOD!AC77+MES_EOD!AD77</f>
        <v>0</v>
      </c>
      <c r="L77">
        <f>NDMC_EOD!AC77+NDMC_EOD!AD77</f>
        <v>1.66</v>
      </c>
      <c r="M77">
        <f>TPDDL_EOD!AC77+TPDDL_EOD!AD77</f>
        <v>37.47</v>
      </c>
      <c r="N77">
        <f t="shared" si="6"/>
        <v>63.29</v>
      </c>
      <c r="O77" s="154">
        <f t="shared" si="7"/>
        <v>0.31000000000000227</v>
      </c>
      <c r="P77">
        <v>9.7940547381678886</v>
      </c>
      <c r="Q77">
        <v>14.653521653531302</v>
      </c>
      <c r="R77">
        <v>0</v>
      </c>
      <c r="S77">
        <v>1.6824236083008148</v>
      </c>
      <c r="T77">
        <v>37.47</v>
      </c>
      <c r="U77" s="156">
        <f t="shared" si="8"/>
        <v>63.600000000000009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66.599999999999994</v>
      </c>
      <c r="E78">
        <f>GT!N78</f>
        <v>0</v>
      </c>
      <c r="F78">
        <f t="shared" si="10"/>
        <v>80</v>
      </c>
      <c r="G78">
        <f t="shared" si="11"/>
        <v>66.599999999999994</v>
      </c>
      <c r="H78" s="154"/>
      <c r="I78">
        <f>BRPL_EOD!AC78+BRPL_EOD!AD78</f>
        <v>10.050000000000001</v>
      </c>
      <c r="J78">
        <f>BYPL_EOD!AC78+BYPL_EOD!AD78</f>
        <v>15.24</v>
      </c>
      <c r="K78">
        <f>MES_EOD!AC78+MES_EOD!AD78</f>
        <v>0</v>
      </c>
      <c r="L78">
        <f>NDMC_EOD!AC78+NDMC_EOD!AD78</f>
        <v>1.74</v>
      </c>
      <c r="M78">
        <f>TPDDL_EOD!AC78+TPDDL_EOD!AD78</f>
        <v>39.229999999999997</v>
      </c>
      <c r="N78">
        <f t="shared" si="6"/>
        <v>66.259999999999991</v>
      </c>
      <c r="O78" s="154">
        <f t="shared" si="7"/>
        <v>0.34000000000000341</v>
      </c>
      <c r="P78">
        <v>10.266582415977062</v>
      </c>
      <c r="Q78">
        <v>15.338709845014899</v>
      </c>
      <c r="R78">
        <v>0</v>
      </c>
      <c r="S78">
        <v>1.7647077390080437</v>
      </c>
      <c r="T78">
        <v>39.229999999999997</v>
      </c>
      <c r="U78" s="156">
        <f t="shared" si="8"/>
        <v>66.599999999999994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66.599999999999994</v>
      </c>
      <c r="E79">
        <f>GT!N79</f>
        <v>0</v>
      </c>
      <c r="F79">
        <f t="shared" si="10"/>
        <v>80</v>
      </c>
      <c r="G79">
        <f t="shared" si="11"/>
        <v>66.599999999999994</v>
      </c>
      <c r="H79" s="154"/>
      <c r="I79">
        <f>BRPL_EOD!AC79+BRPL_EOD!AD79</f>
        <v>10.050000000000001</v>
      </c>
      <c r="J79">
        <f>BYPL_EOD!AC79+BYPL_EOD!AD79</f>
        <v>15.24</v>
      </c>
      <c r="K79">
        <f>MES_EOD!AC79+MES_EOD!AD79</f>
        <v>0</v>
      </c>
      <c r="L79">
        <f>NDMC_EOD!AC79+NDMC_EOD!AD79</f>
        <v>1.74</v>
      </c>
      <c r="M79">
        <f>TPDDL_EOD!AC79+TPDDL_EOD!AD79</f>
        <v>39.43</v>
      </c>
      <c r="N79">
        <f t="shared" si="6"/>
        <v>66.459999999999994</v>
      </c>
      <c r="O79" s="154">
        <f t="shared" si="7"/>
        <v>0.14000000000000057</v>
      </c>
      <c r="P79">
        <v>10.139150450890948</v>
      </c>
      <c r="Q79">
        <v>15.280676729810986</v>
      </c>
      <c r="R79">
        <v>0</v>
      </c>
      <c r="S79">
        <v>1.7501728192980617</v>
      </c>
      <c r="T79">
        <v>39.43</v>
      </c>
      <c r="U79" s="156">
        <f t="shared" si="8"/>
        <v>66.599999999999994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66.599999999999994</v>
      </c>
      <c r="E80">
        <f>GT!N80</f>
        <v>0</v>
      </c>
      <c r="F80">
        <f t="shared" si="10"/>
        <v>80</v>
      </c>
      <c r="G80">
        <f t="shared" si="11"/>
        <v>66.599999999999994</v>
      </c>
      <c r="H80" s="154"/>
      <c r="I80">
        <f>BRPL_EOD!AC80+BRPL_EOD!AD80</f>
        <v>10.050000000000001</v>
      </c>
      <c r="J80">
        <f>BYPL_EOD!AC80+BYPL_EOD!AD80</f>
        <v>15.24</v>
      </c>
      <c r="K80">
        <f>MES_EOD!AC80+MES_EOD!AD80</f>
        <v>0</v>
      </c>
      <c r="L80">
        <f>NDMC_EOD!AC80+NDMC_EOD!AD80</f>
        <v>1.74</v>
      </c>
      <c r="M80">
        <f>TPDDL_EOD!AC80+TPDDL_EOD!AD80</f>
        <v>39.43</v>
      </c>
      <c r="N80">
        <f t="shared" si="6"/>
        <v>66.459999999999994</v>
      </c>
      <c r="O80" s="154">
        <f t="shared" si="7"/>
        <v>0.14000000000000057</v>
      </c>
      <c r="P80">
        <v>10.139150450890948</v>
      </c>
      <c r="Q80">
        <v>15.280676729810986</v>
      </c>
      <c r="R80">
        <v>0</v>
      </c>
      <c r="S80">
        <v>1.7501728192980617</v>
      </c>
      <c r="T80">
        <v>39.43</v>
      </c>
      <c r="U80" s="156">
        <f t="shared" si="8"/>
        <v>66.599999999999994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66.599999999999994</v>
      </c>
      <c r="E81">
        <f>GT!N81</f>
        <v>0</v>
      </c>
      <c r="F81">
        <f t="shared" si="10"/>
        <v>80</v>
      </c>
      <c r="G81">
        <f t="shared" si="11"/>
        <v>66.599999999999994</v>
      </c>
      <c r="H81" s="154"/>
      <c r="I81">
        <f>BRPL_EOD!AC81+BRPL_EOD!AD81</f>
        <v>10.050000000000001</v>
      </c>
      <c r="J81">
        <f>BYPL_EOD!AC81+BYPL_EOD!AD81</f>
        <v>15.24</v>
      </c>
      <c r="K81">
        <f>MES_EOD!AC81+MES_EOD!AD81</f>
        <v>0</v>
      </c>
      <c r="L81">
        <f>NDMC_EOD!AC81+NDMC_EOD!AD81</f>
        <v>1.74</v>
      </c>
      <c r="M81">
        <f>TPDDL_EOD!AC81+TPDDL_EOD!AD81</f>
        <v>39.43</v>
      </c>
      <c r="N81">
        <f t="shared" si="6"/>
        <v>66.459999999999994</v>
      </c>
      <c r="O81" s="154">
        <f t="shared" si="7"/>
        <v>0.14000000000000057</v>
      </c>
      <c r="P81">
        <v>10.139150450890948</v>
      </c>
      <c r="Q81">
        <v>15.280676729810986</v>
      </c>
      <c r="R81">
        <v>0</v>
      </c>
      <c r="S81">
        <v>1.7501728192980617</v>
      </c>
      <c r="T81">
        <v>39.43</v>
      </c>
      <c r="U81" s="156">
        <f t="shared" si="8"/>
        <v>66.599999999999994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66.599999999999994</v>
      </c>
      <c r="E82">
        <f>GT!N82</f>
        <v>0</v>
      </c>
      <c r="F82">
        <f t="shared" si="10"/>
        <v>80</v>
      </c>
      <c r="G82">
        <f t="shared" si="11"/>
        <v>66.599999999999994</v>
      </c>
      <c r="H82" s="154"/>
      <c r="I82">
        <f>BRPL_EOD!AC82+BRPL_EOD!AD82</f>
        <v>10.050000000000001</v>
      </c>
      <c r="J82">
        <f>BYPL_EOD!AC82+BYPL_EOD!AD82</f>
        <v>15.24</v>
      </c>
      <c r="K82">
        <f>MES_EOD!AC82+MES_EOD!AD82</f>
        <v>0</v>
      </c>
      <c r="L82">
        <f>NDMC_EOD!AC82+NDMC_EOD!AD82</f>
        <v>1.74</v>
      </c>
      <c r="M82">
        <f>TPDDL_EOD!AC82+TPDDL_EOD!AD82</f>
        <v>39.43</v>
      </c>
      <c r="N82">
        <f t="shared" si="6"/>
        <v>66.459999999999994</v>
      </c>
      <c r="O82" s="154">
        <f t="shared" si="7"/>
        <v>0.14000000000000057</v>
      </c>
      <c r="P82">
        <v>10.139150450890948</v>
      </c>
      <c r="Q82">
        <v>15.280676729810986</v>
      </c>
      <c r="R82">
        <v>0</v>
      </c>
      <c r="S82">
        <v>1.7501728192980617</v>
      </c>
      <c r="T82">
        <v>39.43</v>
      </c>
      <c r="U82" s="156">
        <f t="shared" si="8"/>
        <v>66.599999999999994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66.599999999999994</v>
      </c>
      <c r="E83">
        <f>GT!N83</f>
        <v>0</v>
      </c>
      <c r="F83">
        <f t="shared" si="10"/>
        <v>80</v>
      </c>
      <c r="G83">
        <f t="shared" si="11"/>
        <v>66.599999999999994</v>
      </c>
      <c r="H83" s="154"/>
      <c r="I83">
        <f>BRPL_EOD!AC83+BRPL_EOD!AD83</f>
        <v>10.050000000000001</v>
      </c>
      <c r="J83">
        <f>BYPL_EOD!AC83+BYPL_EOD!AD83</f>
        <v>15.24</v>
      </c>
      <c r="K83">
        <f>MES_EOD!AC83+MES_EOD!AD83</f>
        <v>0</v>
      </c>
      <c r="L83">
        <f>NDMC_EOD!AC83+NDMC_EOD!AD83</f>
        <v>1.74</v>
      </c>
      <c r="M83">
        <f>TPDDL_EOD!AC83+TPDDL_EOD!AD83</f>
        <v>39.43</v>
      </c>
      <c r="N83">
        <f t="shared" si="6"/>
        <v>66.459999999999994</v>
      </c>
      <c r="O83" s="154">
        <f t="shared" si="7"/>
        <v>0.14000000000000057</v>
      </c>
      <c r="P83">
        <v>10.139150450890948</v>
      </c>
      <c r="Q83">
        <v>15.280676729810986</v>
      </c>
      <c r="R83">
        <v>0</v>
      </c>
      <c r="S83">
        <v>1.7501728192980617</v>
      </c>
      <c r="T83">
        <v>39.43</v>
      </c>
      <c r="U83" s="156">
        <f t="shared" si="8"/>
        <v>66.599999999999994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66.599999999999994</v>
      </c>
      <c r="E84">
        <f>GT!N84</f>
        <v>0</v>
      </c>
      <c r="F84">
        <f t="shared" si="10"/>
        <v>80</v>
      </c>
      <c r="G84">
        <f t="shared" si="11"/>
        <v>66.599999999999994</v>
      </c>
      <c r="H84" s="154"/>
      <c r="I84">
        <f>BRPL_EOD!AC84+BRPL_EOD!AD84</f>
        <v>10.050000000000001</v>
      </c>
      <c r="J84">
        <f>BYPL_EOD!AC84+BYPL_EOD!AD84</f>
        <v>15.24</v>
      </c>
      <c r="K84">
        <f>MES_EOD!AC84+MES_EOD!AD84</f>
        <v>0</v>
      </c>
      <c r="L84">
        <f>NDMC_EOD!AC84+NDMC_EOD!AD84</f>
        <v>1.74</v>
      </c>
      <c r="M84">
        <f>TPDDL_EOD!AC84+TPDDL_EOD!AD84</f>
        <v>39.43</v>
      </c>
      <c r="N84">
        <f t="shared" si="6"/>
        <v>66.459999999999994</v>
      </c>
      <c r="O84" s="154">
        <f t="shared" si="7"/>
        <v>0.14000000000000057</v>
      </c>
      <c r="P84">
        <v>10.139150450890948</v>
      </c>
      <c r="Q84">
        <v>15.280676729810986</v>
      </c>
      <c r="R84">
        <v>0</v>
      </c>
      <c r="S84">
        <v>1.7501728192980617</v>
      </c>
      <c r="T84">
        <v>39.43</v>
      </c>
      <c r="U84" s="156">
        <f t="shared" si="8"/>
        <v>66.599999999999994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66.599999999999994</v>
      </c>
      <c r="E85">
        <f>GT!N85</f>
        <v>0</v>
      </c>
      <c r="F85">
        <f t="shared" si="10"/>
        <v>80</v>
      </c>
      <c r="G85">
        <f t="shared" si="11"/>
        <v>66.599999999999994</v>
      </c>
      <c r="H85" s="154"/>
      <c r="I85">
        <f>BRPL_EOD!AC85+BRPL_EOD!AD85</f>
        <v>10.050000000000001</v>
      </c>
      <c r="J85">
        <f>BYPL_EOD!AC85+BYPL_EOD!AD85</f>
        <v>15.24</v>
      </c>
      <c r="K85">
        <f>MES_EOD!AC85+MES_EOD!AD85</f>
        <v>0</v>
      </c>
      <c r="L85">
        <f>NDMC_EOD!AC85+NDMC_EOD!AD85</f>
        <v>1.74</v>
      </c>
      <c r="M85">
        <f>TPDDL_EOD!AC85+TPDDL_EOD!AD85</f>
        <v>39.43</v>
      </c>
      <c r="N85">
        <f t="shared" si="6"/>
        <v>66.459999999999994</v>
      </c>
      <c r="O85" s="154">
        <f t="shared" si="7"/>
        <v>0.14000000000000057</v>
      </c>
      <c r="P85">
        <v>10.139150450890948</v>
      </c>
      <c r="Q85">
        <v>15.280676729810986</v>
      </c>
      <c r="R85">
        <v>0</v>
      </c>
      <c r="S85">
        <v>1.7501728192980617</v>
      </c>
      <c r="T85">
        <v>39.43</v>
      </c>
      <c r="U85" s="156">
        <f t="shared" si="8"/>
        <v>66.599999999999994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69.599999999999994</v>
      </c>
      <c r="E86">
        <f>GT!N86</f>
        <v>0</v>
      </c>
      <c r="F86">
        <f t="shared" si="10"/>
        <v>80</v>
      </c>
      <c r="G86">
        <f t="shared" si="11"/>
        <v>69.599999999999994</v>
      </c>
      <c r="H86" s="154"/>
      <c r="I86">
        <f>BRPL_EOD!AC86+BRPL_EOD!AD86</f>
        <v>10.5</v>
      </c>
      <c r="J86">
        <f>BYPL_EOD!AC86+BYPL_EOD!AD86</f>
        <v>15.92</v>
      </c>
      <c r="K86">
        <f>MES_EOD!AC86+MES_EOD!AD86</f>
        <v>0</v>
      </c>
      <c r="L86">
        <f>NDMC_EOD!AC86+NDMC_EOD!AD86</f>
        <v>1.82</v>
      </c>
      <c r="M86">
        <f>TPDDL_EOD!AC86+TPDDL_EOD!AD86</f>
        <v>41.19</v>
      </c>
      <c r="N86">
        <f t="shared" si="6"/>
        <v>69.430000000000007</v>
      </c>
      <c r="O86" s="154">
        <f t="shared" si="7"/>
        <v>0.16999999999998749</v>
      </c>
      <c r="P86">
        <v>10.610285693718247</v>
      </c>
      <c r="Q86">
        <v>15.967300746858982</v>
      </c>
      <c r="R86">
        <v>0</v>
      </c>
      <c r="S86">
        <v>1.8324135594227582</v>
      </c>
      <c r="T86">
        <v>41.19</v>
      </c>
      <c r="U86" s="156">
        <f t="shared" si="8"/>
        <v>69.59999999999998</v>
      </c>
      <c r="V86" s="154">
        <f t="shared" si="9"/>
        <v>0</v>
      </c>
      <c r="X86" s="159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69.599999999999994</v>
      </c>
      <c r="E87">
        <f>GT!N87</f>
        <v>0</v>
      </c>
      <c r="F87">
        <f t="shared" si="10"/>
        <v>80</v>
      </c>
      <c r="G87">
        <f t="shared" si="11"/>
        <v>69.599999999999994</v>
      </c>
      <c r="H87" s="154"/>
      <c r="I87">
        <f>BRPL_EOD!AC87+BRPL_EOD!AD87</f>
        <v>10.5</v>
      </c>
      <c r="J87">
        <f>BYPL_EOD!AC87+BYPL_EOD!AD87</f>
        <v>15.92</v>
      </c>
      <c r="K87">
        <f>MES_EOD!AC87+MES_EOD!AD87</f>
        <v>0</v>
      </c>
      <c r="L87">
        <f>NDMC_EOD!AC87+NDMC_EOD!AD87</f>
        <v>1.82</v>
      </c>
      <c r="M87">
        <f>TPDDL_EOD!AC87+TPDDL_EOD!AD87</f>
        <v>41.19</v>
      </c>
      <c r="N87">
        <f t="shared" si="6"/>
        <v>69.430000000000007</v>
      </c>
      <c r="O87" s="154">
        <f t="shared" si="7"/>
        <v>0.16999999999998749</v>
      </c>
      <c r="P87">
        <v>10.610285693718247</v>
      </c>
      <c r="Q87">
        <v>15.967300746858982</v>
      </c>
      <c r="R87">
        <v>0</v>
      </c>
      <c r="S87">
        <v>1.8324135594227582</v>
      </c>
      <c r="T87">
        <v>41.19</v>
      </c>
      <c r="U87" s="156">
        <f t="shared" si="8"/>
        <v>69.59999999999998</v>
      </c>
      <c r="V87" s="154">
        <f t="shared" si="9"/>
        <v>0</v>
      </c>
      <c r="X87" s="159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69.599999999999994</v>
      </c>
      <c r="E88">
        <f>GT!N88</f>
        <v>0</v>
      </c>
      <c r="F88">
        <f t="shared" si="10"/>
        <v>80</v>
      </c>
      <c r="G88">
        <f t="shared" si="11"/>
        <v>69.599999999999994</v>
      </c>
      <c r="H88" s="154"/>
      <c r="I88">
        <f>BRPL_EOD!AC88+BRPL_EOD!AD88</f>
        <v>10.5</v>
      </c>
      <c r="J88">
        <f>BYPL_EOD!AC88+BYPL_EOD!AD88</f>
        <v>15.92</v>
      </c>
      <c r="K88">
        <f>MES_EOD!AC88+MES_EOD!AD88</f>
        <v>0</v>
      </c>
      <c r="L88">
        <f>NDMC_EOD!AC88+NDMC_EOD!AD88</f>
        <v>1.82</v>
      </c>
      <c r="M88">
        <f>TPDDL_EOD!AC88+TPDDL_EOD!AD88</f>
        <v>41.19</v>
      </c>
      <c r="N88">
        <f t="shared" si="6"/>
        <v>69.430000000000007</v>
      </c>
      <c r="O88" s="154">
        <f t="shared" si="7"/>
        <v>0.16999999999998749</v>
      </c>
      <c r="P88">
        <v>10.610285693718247</v>
      </c>
      <c r="Q88">
        <v>15.967300746858982</v>
      </c>
      <c r="R88">
        <v>0</v>
      </c>
      <c r="S88">
        <v>1.8324135594227582</v>
      </c>
      <c r="T88">
        <v>41.19</v>
      </c>
      <c r="U88" s="156">
        <f t="shared" si="8"/>
        <v>69.59999999999998</v>
      </c>
      <c r="V88" s="154">
        <f t="shared" si="9"/>
        <v>0</v>
      </c>
      <c r="X88" s="159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69.599999999999994</v>
      </c>
      <c r="E89">
        <f>GT!N89</f>
        <v>0</v>
      </c>
      <c r="F89">
        <f t="shared" si="10"/>
        <v>80</v>
      </c>
      <c r="G89">
        <f t="shared" si="11"/>
        <v>69.599999999999994</v>
      </c>
      <c r="H89" s="154"/>
      <c r="I89">
        <f>BRPL_EOD!AC89+BRPL_EOD!AD89</f>
        <v>10.5</v>
      </c>
      <c r="J89">
        <f>BYPL_EOD!AC89+BYPL_EOD!AD89</f>
        <v>15.92</v>
      </c>
      <c r="K89">
        <f>MES_EOD!AC89+MES_EOD!AD89</f>
        <v>0</v>
      </c>
      <c r="L89">
        <f>NDMC_EOD!AC89+NDMC_EOD!AD89</f>
        <v>1.82</v>
      </c>
      <c r="M89">
        <f>TPDDL_EOD!AC89+TPDDL_EOD!AD89</f>
        <v>41.19</v>
      </c>
      <c r="N89">
        <f t="shared" si="6"/>
        <v>69.430000000000007</v>
      </c>
      <c r="O89" s="154">
        <f t="shared" si="7"/>
        <v>0.16999999999998749</v>
      </c>
      <c r="P89">
        <v>10.610285693718247</v>
      </c>
      <c r="Q89">
        <v>15.967300746858982</v>
      </c>
      <c r="R89">
        <v>0</v>
      </c>
      <c r="S89">
        <v>1.8324135594227582</v>
      </c>
      <c r="T89">
        <v>41.19</v>
      </c>
      <c r="U89" s="156">
        <f t="shared" si="8"/>
        <v>69.59999999999998</v>
      </c>
      <c r="V89" s="154">
        <f t="shared" si="9"/>
        <v>0</v>
      </c>
      <c r="X89" s="159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69.599999999999994</v>
      </c>
      <c r="E90">
        <f>GT!N90</f>
        <v>0</v>
      </c>
      <c r="F90">
        <f t="shared" si="10"/>
        <v>80</v>
      </c>
      <c r="G90">
        <f t="shared" si="11"/>
        <v>69.599999999999994</v>
      </c>
      <c r="H90" s="154"/>
      <c r="I90">
        <f>BRPL_EOD!AC90+BRPL_EOD!AD90</f>
        <v>10.5</v>
      </c>
      <c r="J90">
        <f>BYPL_EOD!AC90+BYPL_EOD!AD90</f>
        <v>15.92</v>
      </c>
      <c r="K90">
        <f>MES_EOD!AC90+MES_EOD!AD90</f>
        <v>0</v>
      </c>
      <c r="L90">
        <f>NDMC_EOD!AC90+NDMC_EOD!AD90</f>
        <v>1.82</v>
      </c>
      <c r="M90">
        <f>TPDDL_EOD!AC90+TPDDL_EOD!AD90</f>
        <v>41.19</v>
      </c>
      <c r="N90">
        <f t="shared" si="6"/>
        <v>69.430000000000007</v>
      </c>
      <c r="O90" s="154">
        <f t="shared" si="7"/>
        <v>0.16999999999998749</v>
      </c>
      <c r="P90">
        <v>10.610285693718247</v>
      </c>
      <c r="Q90">
        <v>15.967300746858982</v>
      </c>
      <c r="R90">
        <v>0</v>
      </c>
      <c r="S90">
        <v>1.8324135594227582</v>
      </c>
      <c r="T90">
        <v>41.19</v>
      </c>
      <c r="U90" s="156">
        <f t="shared" si="8"/>
        <v>69.59999999999998</v>
      </c>
      <c r="V90" s="154">
        <f t="shared" si="9"/>
        <v>0</v>
      </c>
      <c r="X90" s="159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69.599999999999994</v>
      </c>
      <c r="E91">
        <f>GT!N91</f>
        <v>0</v>
      </c>
      <c r="F91">
        <f t="shared" si="10"/>
        <v>80</v>
      </c>
      <c r="G91">
        <f t="shared" si="11"/>
        <v>69.599999999999994</v>
      </c>
      <c r="H91" s="154"/>
      <c r="I91">
        <f>BRPL_EOD!AC91+BRPL_EOD!AD91</f>
        <v>10.5</v>
      </c>
      <c r="J91">
        <f>BYPL_EOD!AC91+BYPL_EOD!AD91</f>
        <v>15.92</v>
      </c>
      <c r="K91">
        <f>MES_EOD!AC91+MES_EOD!AD91</f>
        <v>0</v>
      </c>
      <c r="L91">
        <f>NDMC_EOD!AC91+NDMC_EOD!AD91</f>
        <v>1.82</v>
      </c>
      <c r="M91">
        <f>TPDDL_EOD!AC91+TPDDL_EOD!AD91</f>
        <v>40.99</v>
      </c>
      <c r="N91">
        <f t="shared" si="6"/>
        <v>69.23</v>
      </c>
      <c r="O91" s="154">
        <f t="shared" si="7"/>
        <v>0.36999999999999034</v>
      </c>
      <c r="P91">
        <v>10.740140541326152</v>
      </c>
      <c r="Q91">
        <v>16.022838399935317</v>
      </c>
      <c r="R91">
        <v>0</v>
      </c>
      <c r="S91">
        <v>1.8470210587385183</v>
      </c>
      <c r="T91">
        <v>40.99</v>
      </c>
      <c r="U91" s="156">
        <f t="shared" si="8"/>
        <v>69.599999999999994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69.599999999999994</v>
      </c>
      <c r="E92">
        <f>GT!N92</f>
        <v>0</v>
      </c>
      <c r="F92">
        <f t="shared" si="10"/>
        <v>80</v>
      </c>
      <c r="G92">
        <f t="shared" si="11"/>
        <v>69.599999999999994</v>
      </c>
      <c r="H92" s="154"/>
      <c r="I92">
        <f>BRPL_EOD!AC92+BRPL_EOD!AD92</f>
        <v>10.5</v>
      </c>
      <c r="J92">
        <f>BYPL_EOD!AC92+BYPL_EOD!AD92</f>
        <v>15.92</v>
      </c>
      <c r="K92">
        <f>MES_EOD!AC92+MES_EOD!AD92</f>
        <v>0</v>
      </c>
      <c r="L92">
        <f>NDMC_EOD!AC92+NDMC_EOD!AD92</f>
        <v>1.82</v>
      </c>
      <c r="M92">
        <f>TPDDL_EOD!AC92+TPDDL_EOD!AD92</f>
        <v>40.99</v>
      </c>
      <c r="N92">
        <f t="shared" si="6"/>
        <v>69.23</v>
      </c>
      <c r="O92" s="154">
        <f t="shared" si="7"/>
        <v>0.36999999999999034</v>
      </c>
      <c r="P92">
        <v>10.740140541326152</v>
      </c>
      <c r="Q92">
        <v>16.022838399935317</v>
      </c>
      <c r="R92">
        <v>0</v>
      </c>
      <c r="S92">
        <v>1.8470210587385183</v>
      </c>
      <c r="T92">
        <v>40.99</v>
      </c>
      <c r="U92" s="156">
        <f t="shared" si="8"/>
        <v>69.599999999999994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69.599999999999994</v>
      </c>
      <c r="E93">
        <f>GT!N93</f>
        <v>0</v>
      </c>
      <c r="F93">
        <f t="shared" si="10"/>
        <v>80</v>
      </c>
      <c r="G93">
        <f t="shared" si="11"/>
        <v>69.599999999999994</v>
      </c>
      <c r="H93" s="154"/>
      <c r="I93">
        <f>BRPL_EOD!AC93+BRPL_EOD!AD93</f>
        <v>10.5</v>
      </c>
      <c r="J93">
        <f>BYPL_EOD!AC93+BYPL_EOD!AD93</f>
        <v>13.93</v>
      </c>
      <c r="K93">
        <f>MES_EOD!AC93+MES_EOD!AD93</f>
        <v>0</v>
      </c>
      <c r="L93">
        <f>NDMC_EOD!AC93+NDMC_EOD!AD93</f>
        <v>1.82</v>
      </c>
      <c r="M93">
        <f>TPDDL_EOD!AC93+TPDDL_EOD!AD93</f>
        <v>42.98</v>
      </c>
      <c r="N93">
        <f t="shared" si="6"/>
        <v>69.22999999999999</v>
      </c>
      <c r="O93" s="154">
        <f t="shared" si="7"/>
        <v>0.37000000000000455</v>
      </c>
      <c r="P93">
        <v>10.73575638828161</v>
      </c>
      <c r="Q93">
        <v>14.037634565120204</v>
      </c>
      <c r="R93">
        <v>0</v>
      </c>
      <c r="S93">
        <v>1.8466090465981913</v>
      </c>
      <c r="T93">
        <v>42.98</v>
      </c>
      <c r="U93" s="156">
        <f t="shared" si="8"/>
        <v>69.600000000000009</v>
      </c>
      <c r="V93" s="154">
        <f t="shared" si="9"/>
        <v>0</v>
      </c>
      <c r="X93" s="159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69.599999999999994</v>
      </c>
      <c r="E94">
        <f>GT!N94</f>
        <v>0</v>
      </c>
      <c r="F94">
        <f t="shared" si="10"/>
        <v>80</v>
      </c>
      <c r="G94">
        <f t="shared" si="11"/>
        <v>69.599999999999994</v>
      </c>
      <c r="H94" s="154"/>
      <c r="I94">
        <f>BRPL_EOD!AC94+BRPL_EOD!AD94</f>
        <v>10.5</v>
      </c>
      <c r="J94">
        <f>BYPL_EOD!AC94+BYPL_EOD!AD94</f>
        <v>4.38</v>
      </c>
      <c r="K94">
        <f>MES_EOD!AC94+MES_EOD!AD94</f>
        <v>0</v>
      </c>
      <c r="L94">
        <f>NDMC_EOD!AC94+NDMC_EOD!AD94</f>
        <v>1.82</v>
      </c>
      <c r="M94">
        <f>TPDDL_EOD!AC94+TPDDL_EOD!AD94</f>
        <v>52.53</v>
      </c>
      <c r="N94">
        <f t="shared" si="6"/>
        <v>69.23</v>
      </c>
      <c r="O94" s="154">
        <f t="shared" si="7"/>
        <v>0.36999999999999034</v>
      </c>
      <c r="P94">
        <v>10.721042704951591</v>
      </c>
      <c r="Q94">
        <v>4.5037310049596853</v>
      </c>
      <c r="R94">
        <v>0</v>
      </c>
      <c r="S94">
        <v>1.8452262900887109</v>
      </c>
      <c r="T94">
        <v>52.53</v>
      </c>
      <c r="U94" s="156">
        <f t="shared" si="8"/>
        <v>69.599999999999994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69.599999999999994</v>
      </c>
      <c r="E95">
        <f>GT!N95</f>
        <v>0</v>
      </c>
      <c r="F95">
        <f t="shared" si="10"/>
        <v>80</v>
      </c>
      <c r="G95">
        <f t="shared" si="11"/>
        <v>69.599999999999994</v>
      </c>
      <c r="H95" s="154"/>
      <c r="I95">
        <f>BRPL_EOD!AC95+BRPL_EOD!AD95</f>
        <v>10.5</v>
      </c>
      <c r="J95">
        <f>BYPL_EOD!AC95+BYPL_EOD!AD95</f>
        <v>3.5</v>
      </c>
      <c r="K95">
        <f>MES_EOD!AC95+MES_EOD!AD95</f>
        <v>0</v>
      </c>
      <c r="L95">
        <f>NDMC_EOD!AC95+NDMC_EOD!AD95</f>
        <v>1.82</v>
      </c>
      <c r="M95">
        <f>TPDDL_EOD!AC95+TPDDL_EOD!AD95</f>
        <v>53.41</v>
      </c>
      <c r="N95">
        <f t="shared" si="6"/>
        <v>69.22999999999999</v>
      </c>
      <c r="O95" s="154">
        <f t="shared" si="7"/>
        <v>0.37000000000000455</v>
      </c>
      <c r="P95">
        <v>10.720047066823129</v>
      </c>
      <c r="Q95">
        <v>3.624820210760674</v>
      </c>
      <c r="R95">
        <v>0</v>
      </c>
      <c r="S95">
        <v>1.8451327224162026</v>
      </c>
      <c r="T95">
        <v>53.41</v>
      </c>
      <c r="U95" s="156">
        <f t="shared" si="8"/>
        <v>69.599999999999994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69.599999999999994</v>
      </c>
      <c r="E96">
        <f>GT!N96</f>
        <v>0</v>
      </c>
      <c r="F96">
        <f t="shared" si="10"/>
        <v>80</v>
      </c>
      <c r="G96">
        <f t="shared" si="11"/>
        <v>69.599999999999994</v>
      </c>
      <c r="H96" s="154"/>
      <c r="I96">
        <f>BRPL_EOD!AC96+BRPL_EOD!AD96</f>
        <v>10.5</v>
      </c>
      <c r="J96">
        <f>BYPL_EOD!AC96+BYPL_EOD!AD96</f>
        <v>3.5</v>
      </c>
      <c r="K96">
        <f>MES_EOD!AC96+MES_EOD!AD96</f>
        <v>0</v>
      </c>
      <c r="L96">
        <f>NDMC_EOD!AC96+NDMC_EOD!AD96</f>
        <v>1.82</v>
      </c>
      <c r="M96">
        <f>TPDDL_EOD!AC96+TPDDL_EOD!AD96</f>
        <v>53.41</v>
      </c>
      <c r="N96">
        <f t="shared" si="6"/>
        <v>69.22999999999999</v>
      </c>
      <c r="O96" s="154">
        <f t="shared" si="7"/>
        <v>0.37000000000000455</v>
      </c>
      <c r="P96">
        <v>10.720047066823129</v>
      </c>
      <c r="Q96">
        <v>3.624820210760674</v>
      </c>
      <c r="R96">
        <v>0</v>
      </c>
      <c r="S96">
        <v>1.8451327224162026</v>
      </c>
      <c r="T96">
        <v>53.41</v>
      </c>
      <c r="U96" s="156">
        <f t="shared" si="8"/>
        <v>69.599999999999994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69.599999999999994</v>
      </c>
      <c r="E97">
        <f>GT!N97</f>
        <v>0</v>
      </c>
      <c r="F97">
        <f t="shared" si="10"/>
        <v>80</v>
      </c>
      <c r="G97">
        <f t="shared" si="11"/>
        <v>69.599999999999994</v>
      </c>
      <c r="H97" s="154"/>
      <c r="I97">
        <f>BRPL_EOD!AC97+BRPL_EOD!AD97</f>
        <v>10.5</v>
      </c>
      <c r="J97">
        <f>BYPL_EOD!AC97+BYPL_EOD!AD97</f>
        <v>3.5</v>
      </c>
      <c r="K97">
        <f>MES_EOD!AC97+MES_EOD!AD97</f>
        <v>0</v>
      </c>
      <c r="L97">
        <f>NDMC_EOD!AC97+NDMC_EOD!AD97</f>
        <v>1.82</v>
      </c>
      <c r="M97">
        <f>TPDDL_EOD!AC97+TPDDL_EOD!AD97</f>
        <v>53.41</v>
      </c>
      <c r="N97">
        <f t="shared" si="6"/>
        <v>69.22999999999999</v>
      </c>
      <c r="O97" s="154">
        <f t="shared" si="7"/>
        <v>0.37000000000000455</v>
      </c>
      <c r="P97">
        <v>10.720047066823129</v>
      </c>
      <c r="Q97">
        <v>3.624820210760674</v>
      </c>
      <c r="R97">
        <v>0</v>
      </c>
      <c r="S97">
        <v>1.8451327224162026</v>
      </c>
      <c r="T97">
        <v>53.41</v>
      </c>
      <c r="U97" s="156">
        <f t="shared" si="8"/>
        <v>69.599999999999994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69.599999999999994</v>
      </c>
      <c r="E98">
        <f>GT!N98</f>
        <v>0</v>
      </c>
      <c r="F98">
        <f t="shared" si="10"/>
        <v>80</v>
      </c>
      <c r="G98">
        <f t="shared" si="11"/>
        <v>69.599999999999994</v>
      </c>
      <c r="H98" s="154"/>
      <c r="I98">
        <f>BRPL_EOD!AC98+BRPL_EOD!AD98</f>
        <v>10.5</v>
      </c>
      <c r="J98">
        <f>BYPL_EOD!AC98+BYPL_EOD!AD98</f>
        <v>3.5</v>
      </c>
      <c r="K98">
        <f>MES_EOD!AC98+MES_EOD!AD98</f>
        <v>0</v>
      </c>
      <c r="L98">
        <f>NDMC_EOD!AC98+NDMC_EOD!AD98</f>
        <v>1.82</v>
      </c>
      <c r="M98">
        <f>TPDDL_EOD!AC98+TPDDL_EOD!AD98</f>
        <v>53.41</v>
      </c>
      <c r="N98">
        <f t="shared" si="6"/>
        <v>69.22999999999999</v>
      </c>
      <c r="O98" s="154">
        <f t="shared" si="7"/>
        <v>0.37000000000000455</v>
      </c>
      <c r="P98">
        <v>10.720047066823129</v>
      </c>
      <c r="Q98">
        <v>3.624820210760674</v>
      </c>
      <c r="R98">
        <v>0</v>
      </c>
      <c r="S98">
        <v>1.8451327224162026</v>
      </c>
      <c r="T98">
        <v>53.41</v>
      </c>
      <c r="U98" s="156">
        <f t="shared" si="8"/>
        <v>69.599999999999994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1.8262499999999999</v>
      </c>
      <c r="C99" s="156">
        <f t="shared" ref="C99:U99" si="12">SUM(C3:C98)/4000</f>
        <v>0.10125000000000001</v>
      </c>
      <c r="D99" s="156">
        <f t="shared" si="12"/>
        <v>1.5104500000000034</v>
      </c>
      <c r="E99" s="156">
        <f t="shared" si="12"/>
        <v>9.4500000000000001E-2</v>
      </c>
      <c r="F99" s="156">
        <f t="shared" si="12"/>
        <v>1.9275</v>
      </c>
      <c r="G99" s="156">
        <f t="shared" si="12"/>
        <v>1.6049500000000034</v>
      </c>
      <c r="H99" s="156"/>
      <c r="I99" s="156">
        <f t="shared" si="12"/>
        <v>0.34924249999999984</v>
      </c>
      <c r="J99" s="156">
        <f t="shared" si="12"/>
        <v>0.27942500000000003</v>
      </c>
      <c r="K99" s="156">
        <f t="shared" si="12"/>
        <v>0</v>
      </c>
      <c r="L99" s="156">
        <f t="shared" si="12"/>
        <v>5.2567499999999961E-2</v>
      </c>
      <c r="M99" s="156">
        <f t="shared" si="12"/>
        <v>0.90073249999999927</v>
      </c>
      <c r="N99" s="156">
        <f t="shared" si="12"/>
        <v>1.5819674999999991</v>
      </c>
      <c r="O99" s="156">
        <f t="shared" si="12"/>
        <v>2.298249999999993E-2</v>
      </c>
      <c r="P99" s="156">
        <f t="shared" si="12"/>
        <v>0.35891737520449302</v>
      </c>
      <c r="Q99" s="156">
        <f t="shared" si="12"/>
        <v>0.28584586413443031</v>
      </c>
      <c r="R99" s="156">
        <f t="shared" si="12"/>
        <v>0</v>
      </c>
      <c r="S99" s="156">
        <f t="shared" si="12"/>
        <v>5.3927469793607526E-2</v>
      </c>
      <c r="T99" s="156">
        <f t="shared" si="12"/>
        <v>0.90569832642602288</v>
      </c>
      <c r="U99" s="156">
        <f t="shared" si="12"/>
        <v>1.6043890355585584</v>
      </c>
      <c r="V99" s="156">
        <f t="shared" si="9"/>
        <v>5.6096444144504432E-4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44671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5.86</v>
      </c>
      <c r="L3">
        <f>NDMC_EOD!AK3+NDMC_EOD!AL3</f>
        <v>31</v>
      </c>
      <c r="M3">
        <f>TPDDL_EOD!AK3+TPDDL_EOD!AL3</f>
        <v>69.599999999999994</v>
      </c>
      <c r="N3">
        <f t="shared" ref="N3:N66" si="0">SUM(I3:M3)</f>
        <v>256</v>
      </c>
      <c r="O3" s="154">
        <f t="shared" ref="O3:O66" si="1">G3-N3</f>
        <v>0</v>
      </c>
      <c r="P3">
        <v>99.62</v>
      </c>
      <c r="Q3">
        <v>49.92</v>
      </c>
      <c r="R3">
        <v>5.86</v>
      </c>
      <c r="S3">
        <v>31</v>
      </c>
      <c r="T3">
        <v>69.599999999999994</v>
      </c>
      <c r="U3" s="156">
        <f t="shared" ref="U3:U66" si="2">SUM(P3:T3)</f>
        <v>256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5.86</v>
      </c>
      <c r="L4">
        <f>NDMC_EOD!AK4+NDMC_EOD!AL4</f>
        <v>31</v>
      </c>
      <c r="M4">
        <f>TPDDL_EOD!AK4+TPDDL_EOD!AL4</f>
        <v>69.599999999999994</v>
      </c>
      <c r="N4">
        <f t="shared" si="0"/>
        <v>256</v>
      </c>
      <c r="O4" s="154">
        <f t="shared" si="1"/>
        <v>0</v>
      </c>
      <c r="P4">
        <v>99.62</v>
      </c>
      <c r="Q4">
        <v>49.92</v>
      </c>
      <c r="R4">
        <v>5.86</v>
      </c>
      <c r="S4">
        <v>31</v>
      </c>
      <c r="T4">
        <v>69.599999999999994</v>
      </c>
      <c r="U4" s="156">
        <f t="shared" si="2"/>
        <v>256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5.86</v>
      </c>
      <c r="L5">
        <f>NDMC_EOD!AK5+NDMC_EOD!AL5</f>
        <v>31</v>
      </c>
      <c r="M5">
        <f>TPDDL_EOD!AK5+TPDDL_EOD!AL5</f>
        <v>69.599999999999994</v>
      </c>
      <c r="N5">
        <f t="shared" si="0"/>
        <v>256</v>
      </c>
      <c r="O5" s="154">
        <f t="shared" si="1"/>
        <v>0</v>
      </c>
      <c r="P5">
        <v>99.62</v>
      </c>
      <c r="Q5">
        <v>49.92</v>
      </c>
      <c r="R5">
        <v>5.86</v>
      </c>
      <c r="S5">
        <v>31</v>
      </c>
      <c r="T5">
        <v>69.599999999999994</v>
      </c>
      <c r="U5" s="156">
        <f t="shared" si="2"/>
        <v>256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5.86</v>
      </c>
      <c r="L6">
        <f>NDMC_EOD!AK6+NDMC_EOD!AL6</f>
        <v>31</v>
      </c>
      <c r="M6">
        <f>TPDDL_EOD!AK6+TPDDL_EOD!AL6</f>
        <v>69.599999999999994</v>
      </c>
      <c r="N6">
        <f t="shared" si="0"/>
        <v>256</v>
      </c>
      <c r="O6" s="154">
        <f t="shared" si="1"/>
        <v>0</v>
      </c>
      <c r="P6">
        <v>99.62</v>
      </c>
      <c r="Q6">
        <v>49.92</v>
      </c>
      <c r="R6">
        <v>5.86</v>
      </c>
      <c r="S6">
        <v>31</v>
      </c>
      <c r="T6">
        <v>69.599999999999994</v>
      </c>
      <c r="U6" s="156">
        <f t="shared" si="2"/>
        <v>256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5.86</v>
      </c>
      <c r="L7">
        <f>NDMC_EOD!AK7+NDMC_EOD!AL7</f>
        <v>31</v>
      </c>
      <c r="M7">
        <f>TPDDL_EOD!AK7+TPDDL_EOD!AL7</f>
        <v>69.599999999999994</v>
      </c>
      <c r="N7">
        <f t="shared" si="0"/>
        <v>256</v>
      </c>
      <c r="O7" s="154">
        <f t="shared" si="1"/>
        <v>0</v>
      </c>
      <c r="P7">
        <v>99.62</v>
      </c>
      <c r="Q7">
        <v>49.92</v>
      </c>
      <c r="R7">
        <v>5.86</v>
      </c>
      <c r="S7">
        <v>31</v>
      </c>
      <c r="T7">
        <v>69.599999999999994</v>
      </c>
      <c r="U7" s="156">
        <f t="shared" si="2"/>
        <v>256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5.86</v>
      </c>
      <c r="L8">
        <f>NDMC_EOD!AK8+NDMC_EOD!AL8</f>
        <v>31</v>
      </c>
      <c r="M8">
        <f>TPDDL_EOD!AK8+TPDDL_EOD!AL8</f>
        <v>69.599999999999994</v>
      </c>
      <c r="N8">
        <f t="shared" si="0"/>
        <v>256</v>
      </c>
      <c r="O8" s="154">
        <f t="shared" si="1"/>
        <v>0</v>
      </c>
      <c r="P8">
        <v>99.62</v>
      </c>
      <c r="Q8">
        <v>49.92</v>
      </c>
      <c r="R8">
        <v>5.86</v>
      </c>
      <c r="S8">
        <v>31</v>
      </c>
      <c r="T8">
        <v>69.599999999999994</v>
      </c>
      <c r="U8" s="156">
        <f t="shared" si="2"/>
        <v>256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5.86</v>
      </c>
      <c r="L9">
        <f>NDMC_EOD!AK9+NDMC_EOD!AL9</f>
        <v>31</v>
      </c>
      <c r="M9">
        <f>TPDDL_EOD!AK9+TPDDL_EOD!AL9</f>
        <v>69.599999999999994</v>
      </c>
      <c r="N9">
        <f t="shared" si="0"/>
        <v>256</v>
      </c>
      <c r="O9" s="154">
        <f t="shared" si="1"/>
        <v>0</v>
      </c>
      <c r="P9">
        <v>99.62</v>
      </c>
      <c r="Q9">
        <v>49.92</v>
      </c>
      <c r="R9">
        <v>5.86</v>
      </c>
      <c r="S9">
        <v>31</v>
      </c>
      <c r="T9">
        <v>69.599999999999994</v>
      </c>
      <c r="U9" s="156">
        <f t="shared" si="2"/>
        <v>256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5.86</v>
      </c>
      <c r="L10">
        <f>NDMC_EOD!AK10+NDMC_EOD!AL10</f>
        <v>31</v>
      </c>
      <c r="M10">
        <f>TPDDL_EOD!AK10+TPDDL_EOD!AL10</f>
        <v>69.599999999999994</v>
      </c>
      <c r="N10">
        <f t="shared" si="0"/>
        <v>256</v>
      </c>
      <c r="O10" s="154">
        <f t="shared" si="1"/>
        <v>0</v>
      </c>
      <c r="P10">
        <v>99.62</v>
      </c>
      <c r="Q10">
        <v>49.92</v>
      </c>
      <c r="R10">
        <v>5.86</v>
      </c>
      <c r="S10">
        <v>31</v>
      </c>
      <c r="T10">
        <v>69.599999999999994</v>
      </c>
      <c r="U10" s="156">
        <f t="shared" si="2"/>
        <v>256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5.86</v>
      </c>
      <c r="L11">
        <f>NDMC_EOD!AK11+NDMC_EOD!AL11</f>
        <v>31</v>
      </c>
      <c r="M11">
        <f>TPDDL_EOD!AK11+TPDDL_EOD!AL11</f>
        <v>69.599999999999994</v>
      </c>
      <c r="N11">
        <f t="shared" si="0"/>
        <v>256</v>
      </c>
      <c r="O11" s="154">
        <f t="shared" si="1"/>
        <v>0</v>
      </c>
      <c r="P11">
        <v>99.62</v>
      </c>
      <c r="Q11">
        <v>49.92</v>
      </c>
      <c r="R11">
        <v>5.86</v>
      </c>
      <c r="S11">
        <v>31</v>
      </c>
      <c r="T11">
        <v>69.599999999999994</v>
      </c>
      <c r="U11" s="156">
        <f t="shared" si="2"/>
        <v>256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5.86</v>
      </c>
      <c r="L12">
        <f>NDMC_EOD!AK12+NDMC_EOD!AL12</f>
        <v>31</v>
      </c>
      <c r="M12">
        <f>TPDDL_EOD!AK12+TPDDL_EOD!AL12</f>
        <v>69.599999999999994</v>
      </c>
      <c r="N12">
        <f t="shared" si="0"/>
        <v>256</v>
      </c>
      <c r="O12" s="154">
        <f t="shared" si="1"/>
        <v>0</v>
      </c>
      <c r="P12">
        <v>99.62</v>
      </c>
      <c r="Q12">
        <v>49.92</v>
      </c>
      <c r="R12">
        <v>5.86</v>
      </c>
      <c r="S12">
        <v>31</v>
      </c>
      <c r="T12">
        <v>69.599999999999994</v>
      </c>
      <c r="U12" s="156">
        <f t="shared" si="2"/>
        <v>256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5.86</v>
      </c>
      <c r="L13">
        <f>NDMC_EOD!AK13+NDMC_EOD!AL13</f>
        <v>31</v>
      </c>
      <c r="M13">
        <f>TPDDL_EOD!AK13+TPDDL_EOD!AL13</f>
        <v>69.599999999999994</v>
      </c>
      <c r="N13">
        <f t="shared" si="0"/>
        <v>256</v>
      </c>
      <c r="O13" s="154">
        <f t="shared" si="1"/>
        <v>0</v>
      </c>
      <c r="P13">
        <v>99.62</v>
      </c>
      <c r="Q13">
        <v>49.92</v>
      </c>
      <c r="R13">
        <v>5.86</v>
      </c>
      <c r="S13">
        <v>31</v>
      </c>
      <c r="T13">
        <v>69.599999999999994</v>
      </c>
      <c r="U13" s="156">
        <f t="shared" si="2"/>
        <v>256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5.86</v>
      </c>
      <c r="L14">
        <f>NDMC_EOD!AK14+NDMC_EOD!AL14</f>
        <v>31</v>
      </c>
      <c r="M14">
        <f>TPDDL_EOD!AK14+TPDDL_EOD!AL14</f>
        <v>69.599999999999994</v>
      </c>
      <c r="N14">
        <f t="shared" si="0"/>
        <v>256</v>
      </c>
      <c r="O14" s="154">
        <f t="shared" si="1"/>
        <v>0</v>
      </c>
      <c r="P14">
        <v>99.62</v>
      </c>
      <c r="Q14">
        <v>49.92</v>
      </c>
      <c r="R14">
        <v>5.86</v>
      </c>
      <c r="S14">
        <v>31</v>
      </c>
      <c r="T14">
        <v>69.599999999999994</v>
      </c>
      <c r="U14" s="156">
        <f t="shared" si="2"/>
        <v>256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5.86</v>
      </c>
      <c r="L15">
        <f>NDMC_EOD!AK15+NDMC_EOD!AL15</f>
        <v>31</v>
      </c>
      <c r="M15">
        <f>TPDDL_EOD!AK15+TPDDL_EOD!AL15</f>
        <v>69.599999999999994</v>
      </c>
      <c r="N15">
        <f t="shared" si="0"/>
        <v>256</v>
      </c>
      <c r="O15" s="154">
        <f t="shared" si="1"/>
        <v>0</v>
      </c>
      <c r="P15">
        <v>99.62</v>
      </c>
      <c r="Q15">
        <v>49.92</v>
      </c>
      <c r="R15">
        <v>5.86</v>
      </c>
      <c r="S15">
        <v>31</v>
      </c>
      <c r="T15">
        <v>69.599999999999994</v>
      </c>
      <c r="U15" s="156">
        <f t="shared" si="2"/>
        <v>256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5.86</v>
      </c>
      <c r="L16">
        <f>NDMC_EOD!AK16+NDMC_EOD!AL16</f>
        <v>31</v>
      </c>
      <c r="M16">
        <f>TPDDL_EOD!AK16+TPDDL_EOD!AL16</f>
        <v>69.599999999999994</v>
      </c>
      <c r="N16">
        <f t="shared" si="0"/>
        <v>256</v>
      </c>
      <c r="O16" s="154">
        <f t="shared" si="1"/>
        <v>0</v>
      </c>
      <c r="P16">
        <v>99.62</v>
      </c>
      <c r="Q16">
        <v>49.92</v>
      </c>
      <c r="R16">
        <v>5.86</v>
      </c>
      <c r="S16">
        <v>31</v>
      </c>
      <c r="T16">
        <v>69.599999999999994</v>
      </c>
      <c r="U16" s="156">
        <f t="shared" si="2"/>
        <v>256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5.86</v>
      </c>
      <c r="L17">
        <f>NDMC_EOD!AK17+NDMC_EOD!AL17</f>
        <v>31</v>
      </c>
      <c r="M17">
        <f>TPDDL_EOD!AK17+TPDDL_EOD!AL17</f>
        <v>69.599999999999994</v>
      </c>
      <c r="N17">
        <f t="shared" si="0"/>
        <v>256</v>
      </c>
      <c r="O17" s="154">
        <f t="shared" si="1"/>
        <v>0</v>
      </c>
      <c r="P17">
        <v>99.62</v>
      </c>
      <c r="Q17">
        <v>49.92</v>
      </c>
      <c r="R17">
        <v>5.86</v>
      </c>
      <c r="S17">
        <v>31</v>
      </c>
      <c r="T17">
        <v>69.599999999999994</v>
      </c>
      <c r="U17" s="156">
        <f t="shared" si="2"/>
        <v>256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5.86</v>
      </c>
      <c r="L18">
        <f>NDMC_EOD!AK18+NDMC_EOD!AL18</f>
        <v>31</v>
      </c>
      <c r="M18">
        <f>TPDDL_EOD!AK18+TPDDL_EOD!AL18</f>
        <v>69.599999999999994</v>
      </c>
      <c r="N18">
        <f t="shared" si="0"/>
        <v>256</v>
      </c>
      <c r="O18" s="154">
        <f t="shared" si="1"/>
        <v>0</v>
      </c>
      <c r="P18">
        <v>99.62</v>
      </c>
      <c r="Q18">
        <v>49.92</v>
      </c>
      <c r="R18">
        <v>5.86</v>
      </c>
      <c r="S18">
        <v>31</v>
      </c>
      <c r="T18">
        <v>69.599999999999994</v>
      </c>
      <c r="U18" s="156">
        <f t="shared" si="2"/>
        <v>256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5.86</v>
      </c>
      <c r="L19">
        <f>NDMC_EOD!AK19+NDMC_EOD!AL19</f>
        <v>31</v>
      </c>
      <c r="M19">
        <f>TPDDL_EOD!AK19+TPDDL_EOD!AL19</f>
        <v>69.599999999999994</v>
      </c>
      <c r="N19">
        <f t="shared" si="0"/>
        <v>256</v>
      </c>
      <c r="O19" s="154">
        <f t="shared" si="1"/>
        <v>0</v>
      </c>
      <c r="P19">
        <v>99.62</v>
      </c>
      <c r="Q19">
        <v>49.92</v>
      </c>
      <c r="R19">
        <v>5.86</v>
      </c>
      <c r="S19">
        <v>31</v>
      </c>
      <c r="T19">
        <v>69.599999999999994</v>
      </c>
      <c r="U19" s="156">
        <f t="shared" si="2"/>
        <v>256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5.86</v>
      </c>
      <c r="L20">
        <f>NDMC_EOD!AK20+NDMC_EOD!AL20</f>
        <v>31</v>
      </c>
      <c r="M20">
        <f>TPDDL_EOD!AK20+TPDDL_EOD!AL20</f>
        <v>69.599999999999994</v>
      </c>
      <c r="N20">
        <f t="shared" si="0"/>
        <v>256</v>
      </c>
      <c r="O20" s="154">
        <f t="shared" si="1"/>
        <v>0</v>
      </c>
      <c r="P20">
        <v>99.62</v>
      </c>
      <c r="Q20">
        <v>49.92</v>
      </c>
      <c r="R20">
        <v>5.86</v>
      </c>
      <c r="S20">
        <v>31</v>
      </c>
      <c r="T20">
        <v>69.599999999999994</v>
      </c>
      <c r="U20" s="156">
        <f t="shared" si="2"/>
        <v>256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5.86</v>
      </c>
      <c r="L21">
        <f>NDMC_EOD!AK21+NDMC_EOD!AL21</f>
        <v>31</v>
      </c>
      <c r="M21">
        <f>TPDDL_EOD!AK21+TPDDL_EOD!AL21</f>
        <v>69.599999999999994</v>
      </c>
      <c r="N21">
        <f t="shared" si="0"/>
        <v>256</v>
      </c>
      <c r="O21" s="154">
        <f t="shared" si="1"/>
        <v>0</v>
      </c>
      <c r="P21">
        <v>99.62</v>
      </c>
      <c r="Q21">
        <v>49.92</v>
      </c>
      <c r="R21">
        <v>5.86</v>
      </c>
      <c r="S21">
        <v>31</v>
      </c>
      <c r="T21">
        <v>69.599999999999994</v>
      </c>
      <c r="U21" s="156">
        <f t="shared" si="2"/>
        <v>256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5.86</v>
      </c>
      <c r="L22">
        <f>NDMC_EOD!AK22+NDMC_EOD!AL22</f>
        <v>31</v>
      </c>
      <c r="M22">
        <f>TPDDL_EOD!AK22+TPDDL_EOD!AL22</f>
        <v>69.599999999999994</v>
      </c>
      <c r="N22">
        <f t="shared" si="0"/>
        <v>256</v>
      </c>
      <c r="O22" s="154">
        <f t="shared" si="1"/>
        <v>0</v>
      </c>
      <c r="P22">
        <v>99.62</v>
      </c>
      <c r="Q22">
        <v>49.92</v>
      </c>
      <c r="R22">
        <v>5.86</v>
      </c>
      <c r="S22">
        <v>31</v>
      </c>
      <c r="T22">
        <v>69.599999999999994</v>
      </c>
      <c r="U22" s="156">
        <f t="shared" si="2"/>
        <v>256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5.86</v>
      </c>
      <c r="L23">
        <f>NDMC_EOD!AK23+NDMC_EOD!AL23</f>
        <v>31</v>
      </c>
      <c r="M23">
        <f>TPDDL_EOD!AK23+TPDDL_EOD!AL23</f>
        <v>69.599999999999994</v>
      </c>
      <c r="N23">
        <f t="shared" si="0"/>
        <v>256</v>
      </c>
      <c r="O23" s="154">
        <f t="shared" si="1"/>
        <v>0</v>
      </c>
      <c r="P23">
        <v>99.62</v>
      </c>
      <c r="Q23">
        <v>49.92</v>
      </c>
      <c r="R23">
        <v>5.86</v>
      </c>
      <c r="S23">
        <v>31</v>
      </c>
      <c r="T23">
        <v>69.599999999999994</v>
      </c>
      <c r="U23" s="156">
        <f t="shared" si="2"/>
        <v>256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5.86</v>
      </c>
      <c r="L24">
        <f>NDMC_EOD!AK24+NDMC_EOD!AL24</f>
        <v>31</v>
      </c>
      <c r="M24">
        <f>TPDDL_EOD!AK24+TPDDL_EOD!AL24</f>
        <v>69.599999999999994</v>
      </c>
      <c r="N24">
        <f t="shared" si="0"/>
        <v>256</v>
      </c>
      <c r="O24" s="154">
        <f t="shared" si="1"/>
        <v>0</v>
      </c>
      <c r="P24">
        <v>99.62</v>
      </c>
      <c r="Q24">
        <v>49.92</v>
      </c>
      <c r="R24">
        <v>5.86</v>
      </c>
      <c r="S24">
        <v>31</v>
      </c>
      <c r="T24">
        <v>69.599999999999994</v>
      </c>
      <c r="U24" s="156">
        <f t="shared" si="2"/>
        <v>256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5.86</v>
      </c>
      <c r="L25">
        <f>NDMC_EOD!AK25+NDMC_EOD!AL25</f>
        <v>31</v>
      </c>
      <c r="M25">
        <f>TPDDL_EOD!AK25+TPDDL_EOD!AL25</f>
        <v>69.599999999999994</v>
      </c>
      <c r="N25">
        <f t="shared" si="0"/>
        <v>256</v>
      </c>
      <c r="O25" s="154">
        <f t="shared" si="1"/>
        <v>0</v>
      </c>
      <c r="P25">
        <v>99.62</v>
      </c>
      <c r="Q25">
        <v>49.92</v>
      </c>
      <c r="R25">
        <v>5.86</v>
      </c>
      <c r="S25">
        <v>31</v>
      </c>
      <c r="T25">
        <v>69.599999999999994</v>
      </c>
      <c r="U25" s="156">
        <f t="shared" si="2"/>
        <v>256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5.86</v>
      </c>
      <c r="L26">
        <f>NDMC_EOD!AK26+NDMC_EOD!AL26</f>
        <v>31</v>
      </c>
      <c r="M26">
        <f>TPDDL_EOD!AK26+TPDDL_EOD!AL26</f>
        <v>69.599999999999994</v>
      </c>
      <c r="N26">
        <f t="shared" si="0"/>
        <v>256</v>
      </c>
      <c r="O26" s="154">
        <f t="shared" si="1"/>
        <v>0</v>
      </c>
      <c r="P26">
        <v>99.62</v>
      </c>
      <c r="Q26">
        <v>49.92</v>
      </c>
      <c r="R26">
        <v>5.86</v>
      </c>
      <c r="S26">
        <v>31</v>
      </c>
      <c r="T26">
        <v>69.599999999999994</v>
      </c>
      <c r="U26" s="156">
        <f t="shared" si="2"/>
        <v>256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5.86</v>
      </c>
      <c r="L27">
        <f>NDMC_EOD!AK27+NDMC_EOD!AL27</f>
        <v>31</v>
      </c>
      <c r="M27">
        <f>TPDDL_EOD!AK27+TPDDL_EOD!AL27</f>
        <v>69.599999999999994</v>
      </c>
      <c r="N27">
        <f t="shared" si="0"/>
        <v>256</v>
      </c>
      <c r="O27" s="154">
        <f t="shared" si="1"/>
        <v>0</v>
      </c>
      <c r="P27">
        <v>99.62</v>
      </c>
      <c r="Q27">
        <v>49.92</v>
      </c>
      <c r="R27">
        <v>5.86</v>
      </c>
      <c r="S27">
        <v>31</v>
      </c>
      <c r="T27">
        <v>69.599999999999994</v>
      </c>
      <c r="U27" s="156">
        <f t="shared" si="2"/>
        <v>256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5.86</v>
      </c>
      <c r="L28">
        <f>NDMC_EOD!AK28+NDMC_EOD!AL28</f>
        <v>31</v>
      </c>
      <c r="M28">
        <f>TPDDL_EOD!AK28+TPDDL_EOD!AL28</f>
        <v>69.599999999999994</v>
      </c>
      <c r="N28">
        <f t="shared" si="0"/>
        <v>256</v>
      </c>
      <c r="O28" s="154">
        <f t="shared" si="1"/>
        <v>0</v>
      </c>
      <c r="P28">
        <v>99.62</v>
      </c>
      <c r="Q28">
        <v>49.92</v>
      </c>
      <c r="R28">
        <v>5.86</v>
      </c>
      <c r="S28">
        <v>31</v>
      </c>
      <c r="T28">
        <v>69.599999999999994</v>
      </c>
      <c r="U28" s="156">
        <f t="shared" si="2"/>
        <v>256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5.86</v>
      </c>
      <c r="L29">
        <f>NDMC_EOD!AK29+NDMC_EOD!AL29</f>
        <v>31</v>
      </c>
      <c r="M29">
        <f>TPDDL_EOD!AK29+TPDDL_EOD!AL29</f>
        <v>69.599999999999994</v>
      </c>
      <c r="N29">
        <f t="shared" si="0"/>
        <v>256</v>
      </c>
      <c r="O29" s="154">
        <f t="shared" si="1"/>
        <v>0</v>
      </c>
      <c r="P29">
        <v>99.62</v>
      </c>
      <c r="Q29">
        <v>49.92</v>
      </c>
      <c r="R29">
        <v>5.86</v>
      </c>
      <c r="S29">
        <v>31</v>
      </c>
      <c r="T29">
        <v>69.599999999999994</v>
      </c>
      <c r="U29" s="156">
        <f t="shared" si="2"/>
        <v>256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5.86</v>
      </c>
      <c r="L30">
        <f>NDMC_EOD!AK30+NDMC_EOD!AL30</f>
        <v>31</v>
      </c>
      <c r="M30">
        <f>TPDDL_EOD!AK30+TPDDL_EOD!AL30</f>
        <v>69.599999999999994</v>
      </c>
      <c r="N30">
        <f t="shared" si="0"/>
        <v>256</v>
      </c>
      <c r="O30" s="154">
        <f t="shared" si="1"/>
        <v>0</v>
      </c>
      <c r="P30">
        <v>99.62</v>
      </c>
      <c r="Q30">
        <v>49.92</v>
      </c>
      <c r="R30">
        <v>5.86</v>
      </c>
      <c r="S30">
        <v>31</v>
      </c>
      <c r="T30">
        <v>69.599999999999994</v>
      </c>
      <c r="U30" s="156">
        <f t="shared" si="2"/>
        <v>256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5.86</v>
      </c>
      <c r="L31">
        <f>NDMC_EOD!AK31+NDMC_EOD!AL31</f>
        <v>31</v>
      </c>
      <c r="M31">
        <f>TPDDL_EOD!AK31+TPDDL_EOD!AL31</f>
        <v>69.599999999999994</v>
      </c>
      <c r="N31">
        <f t="shared" si="0"/>
        <v>256</v>
      </c>
      <c r="O31" s="154">
        <f t="shared" si="1"/>
        <v>0</v>
      </c>
      <c r="P31">
        <v>99.62</v>
      </c>
      <c r="Q31">
        <v>49.92</v>
      </c>
      <c r="R31">
        <v>5.86</v>
      </c>
      <c r="S31">
        <v>31</v>
      </c>
      <c r="T31">
        <v>69.599999999999994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5.86</v>
      </c>
      <c r="L32">
        <f>NDMC_EOD!AK32+NDMC_EOD!AL32</f>
        <v>31</v>
      </c>
      <c r="M32">
        <f>TPDDL_EOD!AK32+TPDDL_EOD!AL32</f>
        <v>69.599999999999994</v>
      </c>
      <c r="N32">
        <f t="shared" si="0"/>
        <v>256</v>
      </c>
      <c r="O32" s="154">
        <f t="shared" si="1"/>
        <v>0</v>
      </c>
      <c r="P32">
        <v>99.62</v>
      </c>
      <c r="Q32">
        <v>49.92</v>
      </c>
      <c r="R32">
        <v>5.86</v>
      </c>
      <c r="S32">
        <v>31</v>
      </c>
      <c r="T32">
        <v>69.599999999999994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5.86</v>
      </c>
      <c r="L33">
        <f>NDMC_EOD!AK33+NDMC_EOD!AL33</f>
        <v>31</v>
      </c>
      <c r="M33">
        <f>TPDDL_EOD!AK33+TPDDL_EOD!AL33</f>
        <v>69.599999999999994</v>
      </c>
      <c r="N33">
        <f t="shared" si="0"/>
        <v>256</v>
      </c>
      <c r="O33" s="154">
        <f t="shared" si="1"/>
        <v>0</v>
      </c>
      <c r="P33">
        <v>99.62</v>
      </c>
      <c r="Q33">
        <v>49.92</v>
      </c>
      <c r="R33">
        <v>5.86</v>
      </c>
      <c r="S33">
        <v>31</v>
      </c>
      <c r="T33">
        <v>69.599999999999994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5.86</v>
      </c>
      <c r="L34">
        <f>NDMC_EOD!AK34+NDMC_EOD!AL34</f>
        <v>31</v>
      </c>
      <c r="M34">
        <f>TPDDL_EOD!AK34+TPDDL_EOD!AL34</f>
        <v>69.599999999999994</v>
      </c>
      <c r="N34">
        <f t="shared" si="0"/>
        <v>256</v>
      </c>
      <c r="O34" s="154">
        <f t="shared" si="1"/>
        <v>0</v>
      </c>
      <c r="P34">
        <v>99.62</v>
      </c>
      <c r="Q34">
        <v>49.92</v>
      </c>
      <c r="R34">
        <v>5.86</v>
      </c>
      <c r="S34">
        <v>31</v>
      </c>
      <c r="T34">
        <v>69.599999999999994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5.86</v>
      </c>
      <c r="L35">
        <f>NDMC_EOD!AK35+NDMC_EOD!AL35</f>
        <v>31</v>
      </c>
      <c r="M35">
        <f>TPDDL_EOD!AK35+TPDDL_EOD!AL35</f>
        <v>69.599999999999994</v>
      </c>
      <c r="N35">
        <f t="shared" si="0"/>
        <v>256</v>
      </c>
      <c r="O35" s="154">
        <f t="shared" si="1"/>
        <v>0</v>
      </c>
      <c r="P35">
        <v>99.62</v>
      </c>
      <c r="Q35">
        <v>49.92</v>
      </c>
      <c r="R35">
        <v>5.86</v>
      </c>
      <c r="S35">
        <v>31</v>
      </c>
      <c r="T35">
        <v>69.599999999999994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5.86</v>
      </c>
      <c r="L36">
        <f>NDMC_EOD!AK36+NDMC_EOD!AL36</f>
        <v>31</v>
      </c>
      <c r="M36">
        <f>TPDDL_EOD!AK36+TPDDL_EOD!AL36</f>
        <v>69.599999999999994</v>
      </c>
      <c r="N36">
        <f t="shared" si="0"/>
        <v>256</v>
      </c>
      <c r="O36" s="154">
        <f t="shared" si="1"/>
        <v>0</v>
      </c>
      <c r="P36">
        <v>99.62</v>
      </c>
      <c r="Q36">
        <v>49.92</v>
      </c>
      <c r="R36">
        <v>5.86</v>
      </c>
      <c r="S36">
        <v>31</v>
      </c>
      <c r="T36">
        <v>69.599999999999994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5.86</v>
      </c>
      <c r="L37">
        <f>NDMC_EOD!AK37+NDMC_EOD!AL37</f>
        <v>31</v>
      </c>
      <c r="M37">
        <f>TPDDL_EOD!AK37+TPDDL_EOD!AL37</f>
        <v>69.599999999999994</v>
      </c>
      <c r="N37">
        <f t="shared" si="0"/>
        <v>256</v>
      </c>
      <c r="O37" s="154">
        <f t="shared" si="1"/>
        <v>0</v>
      </c>
      <c r="P37">
        <v>99.62</v>
      </c>
      <c r="Q37">
        <v>49.92</v>
      </c>
      <c r="R37">
        <v>5.86</v>
      </c>
      <c r="S37">
        <v>31</v>
      </c>
      <c r="T37">
        <v>69.599999999999994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5.86</v>
      </c>
      <c r="L38">
        <f>NDMC_EOD!AK38+NDMC_EOD!AL38</f>
        <v>31</v>
      </c>
      <c r="M38">
        <f>TPDDL_EOD!AK38+TPDDL_EOD!AL38</f>
        <v>69.599999999999994</v>
      </c>
      <c r="N38">
        <f t="shared" si="0"/>
        <v>256</v>
      </c>
      <c r="O38" s="154">
        <f t="shared" si="1"/>
        <v>0</v>
      </c>
      <c r="P38">
        <v>99.62</v>
      </c>
      <c r="Q38">
        <v>49.92</v>
      </c>
      <c r="R38">
        <v>5.86</v>
      </c>
      <c r="S38">
        <v>31</v>
      </c>
      <c r="T38">
        <v>69.599999999999994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5.86</v>
      </c>
      <c r="L39">
        <f>NDMC_EOD!AK39+NDMC_EOD!AL39</f>
        <v>31</v>
      </c>
      <c r="M39">
        <f>TPDDL_EOD!AK39+TPDDL_EOD!AL39</f>
        <v>69.599999999999994</v>
      </c>
      <c r="N39">
        <f t="shared" si="0"/>
        <v>256</v>
      </c>
      <c r="O39" s="154">
        <f t="shared" si="1"/>
        <v>0</v>
      </c>
      <c r="P39">
        <v>99.62</v>
      </c>
      <c r="Q39">
        <v>49.92</v>
      </c>
      <c r="R39">
        <v>5.86</v>
      </c>
      <c r="S39">
        <v>31</v>
      </c>
      <c r="T39">
        <v>69.599999999999994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5.86</v>
      </c>
      <c r="L40">
        <f>NDMC_EOD!AK40+NDMC_EOD!AL40</f>
        <v>31</v>
      </c>
      <c r="M40">
        <f>TPDDL_EOD!AK40+TPDDL_EOD!AL40</f>
        <v>69.599999999999994</v>
      </c>
      <c r="N40">
        <f t="shared" si="0"/>
        <v>256</v>
      </c>
      <c r="O40" s="154">
        <f t="shared" si="1"/>
        <v>0</v>
      </c>
      <c r="P40">
        <v>99.62</v>
      </c>
      <c r="Q40">
        <v>49.92</v>
      </c>
      <c r="R40">
        <v>5.86</v>
      </c>
      <c r="S40">
        <v>31</v>
      </c>
      <c r="T40">
        <v>69.599999999999994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5.86</v>
      </c>
      <c r="L41">
        <f>NDMC_EOD!AK41+NDMC_EOD!AL41</f>
        <v>31</v>
      </c>
      <c r="M41">
        <f>TPDDL_EOD!AK41+TPDDL_EOD!AL41</f>
        <v>69.599999999999994</v>
      </c>
      <c r="N41">
        <f t="shared" si="0"/>
        <v>256</v>
      </c>
      <c r="O41" s="154">
        <f t="shared" si="1"/>
        <v>0</v>
      </c>
      <c r="P41">
        <v>99.62</v>
      </c>
      <c r="Q41">
        <v>49.92</v>
      </c>
      <c r="R41">
        <v>5.86</v>
      </c>
      <c r="S41">
        <v>31</v>
      </c>
      <c r="T41">
        <v>69.599999999999994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5.86</v>
      </c>
      <c r="L42">
        <f>NDMC_EOD!AK42+NDMC_EOD!AL42</f>
        <v>31</v>
      </c>
      <c r="M42">
        <f>TPDDL_EOD!AK42+TPDDL_EOD!AL42</f>
        <v>69.599999999999994</v>
      </c>
      <c r="N42">
        <f t="shared" si="0"/>
        <v>256</v>
      </c>
      <c r="O42" s="154">
        <f t="shared" si="1"/>
        <v>0</v>
      </c>
      <c r="P42">
        <v>99.62</v>
      </c>
      <c r="Q42">
        <v>49.92</v>
      </c>
      <c r="R42">
        <v>5.86</v>
      </c>
      <c r="S42">
        <v>31</v>
      </c>
      <c r="T42">
        <v>69.599999999999994</v>
      </c>
      <c r="U42" s="156">
        <f t="shared" si="2"/>
        <v>256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5.86</v>
      </c>
      <c r="L43">
        <f>NDMC_EOD!AK43+NDMC_EOD!AL43</f>
        <v>31</v>
      </c>
      <c r="M43">
        <f>TPDDL_EOD!AK43+TPDDL_EOD!AL43</f>
        <v>69.599999999999994</v>
      </c>
      <c r="N43">
        <f t="shared" si="0"/>
        <v>256</v>
      </c>
      <c r="O43" s="154">
        <f t="shared" si="1"/>
        <v>0</v>
      </c>
      <c r="P43">
        <v>99.62</v>
      </c>
      <c r="Q43">
        <v>49.92</v>
      </c>
      <c r="R43">
        <v>5.86</v>
      </c>
      <c r="S43">
        <v>31</v>
      </c>
      <c r="T43">
        <v>69.599999999999994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5.86</v>
      </c>
      <c r="L44">
        <f>NDMC_EOD!AK44+NDMC_EOD!AL44</f>
        <v>31</v>
      </c>
      <c r="M44">
        <f>TPDDL_EOD!AK44+TPDDL_EOD!AL44</f>
        <v>69.599999999999994</v>
      </c>
      <c r="N44">
        <f t="shared" si="0"/>
        <v>256</v>
      </c>
      <c r="O44" s="154">
        <f t="shared" si="1"/>
        <v>0</v>
      </c>
      <c r="P44">
        <v>99.62</v>
      </c>
      <c r="Q44">
        <v>49.92</v>
      </c>
      <c r="R44">
        <v>5.86</v>
      </c>
      <c r="S44">
        <v>31</v>
      </c>
      <c r="T44">
        <v>69.599999999999994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5.86</v>
      </c>
      <c r="L45">
        <f>NDMC_EOD!AK45+NDMC_EOD!AL45</f>
        <v>31</v>
      </c>
      <c r="M45">
        <f>TPDDL_EOD!AK45+TPDDL_EOD!AL45</f>
        <v>69.599999999999994</v>
      </c>
      <c r="N45">
        <f t="shared" si="0"/>
        <v>256</v>
      </c>
      <c r="O45" s="154">
        <f t="shared" si="1"/>
        <v>0</v>
      </c>
      <c r="P45">
        <v>99.62</v>
      </c>
      <c r="Q45">
        <v>49.92</v>
      </c>
      <c r="R45">
        <v>5.86</v>
      </c>
      <c r="S45">
        <v>31</v>
      </c>
      <c r="T45">
        <v>69.599999999999994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5.86</v>
      </c>
      <c r="L46">
        <f>NDMC_EOD!AK46+NDMC_EOD!AL46</f>
        <v>31</v>
      </c>
      <c r="M46">
        <f>TPDDL_EOD!AK46+TPDDL_EOD!AL46</f>
        <v>69.599999999999994</v>
      </c>
      <c r="N46">
        <f t="shared" si="0"/>
        <v>256</v>
      </c>
      <c r="O46" s="154">
        <f t="shared" si="1"/>
        <v>0</v>
      </c>
      <c r="P46">
        <v>99.62</v>
      </c>
      <c r="Q46">
        <v>49.92</v>
      </c>
      <c r="R46">
        <v>5.86</v>
      </c>
      <c r="S46">
        <v>31</v>
      </c>
      <c r="T46">
        <v>69.599999999999994</v>
      </c>
      <c r="U46" s="156">
        <f t="shared" si="2"/>
        <v>256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5.86</v>
      </c>
      <c r="L47">
        <f>NDMC_EOD!AK47+NDMC_EOD!AL47</f>
        <v>31</v>
      </c>
      <c r="M47">
        <f>TPDDL_EOD!AK47+TPDDL_EOD!AL47</f>
        <v>69.599999999999994</v>
      </c>
      <c r="N47">
        <f t="shared" si="0"/>
        <v>256</v>
      </c>
      <c r="O47" s="154">
        <f t="shared" si="1"/>
        <v>0</v>
      </c>
      <c r="P47">
        <v>99.62</v>
      </c>
      <c r="Q47">
        <v>49.92</v>
      </c>
      <c r="R47">
        <v>5.86</v>
      </c>
      <c r="S47">
        <v>31</v>
      </c>
      <c r="T47">
        <v>69.599999999999994</v>
      </c>
      <c r="U47" s="156">
        <f t="shared" si="2"/>
        <v>256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5.86</v>
      </c>
      <c r="L48">
        <f>NDMC_EOD!AK48+NDMC_EOD!AL48</f>
        <v>31</v>
      </c>
      <c r="M48">
        <f>TPDDL_EOD!AK48+TPDDL_EOD!AL48</f>
        <v>69.599999999999994</v>
      </c>
      <c r="N48">
        <f t="shared" si="0"/>
        <v>256</v>
      </c>
      <c r="O48" s="154">
        <f t="shared" si="1"/>
        <v>0</v>
      </c>
      <c r="P48">
        <v>99.62</v>
      </c>
      <c r="Q48">
        <v>49.92</v>
      </c>
      <c r="R48">
        <v>5.86</v>
      </c>
      <c r="S48">
        <v>31</v>
      </c>
      <c r="T48">
        <v>69.599999999999994</v>
      </c>
      <c r="U48" s="156">
        <f t="shared" si="2"/>
        <v>256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5.86</v>
      </c>
      <c r="L49">
        <f>NDMC_EOD!AK49+NDMC_EOD!AL49</f>
        <v>31</v>
      </c>
      <c r="M49">
        <f>TPDDL_EOD!AK49+TPDDL_EOD!AL49</f>
        <v>69.599999999999994</v>
      </c>
      <c r="N49">
        <f t="shared" si="0"/>
        <v>256</v>
      </c>
      <c r="O49" s="154">
        <f t="shared" si="1"/>
        <v>0</v>
      </c>
      <c r="P49">
        <v>99.62</v>
      </c>
      <c r="Q49">
        <v>49.92</v>
      </c>
      <c r="R49">
        <v>5.86</v>
      </c>
      <c r="S49">
        <v>31</v>
      </c>
      <c r="T49">
        <v>69.599999999999994</v>
      </c>
      <c r="U49" s="156">
        <f t="shared" si="2"/>
        <v>256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5.86</v>
      </c>
      <c r="L50">
        <f>NDMC_EOD!AK50+NDMC_EOD!AL50</f>
        <v>31</v>
      </c>
      <c r="M50">
        <f>TPDDL_EOD!AK50+TPDDL_EOD!AL50</f>
        <v>69.599999999999994</v>
      </c>
      <c r="N50">
        <f t="shared" si="0"/>
        <v>256</v>
      </c>
      <c r="O50" s="154">
        <f t="shared" si="1"/>
        <v>0</v>
      </c>
      <c r="P50">
        <v>99.62</v>
      </c>
      <c r="Q50">
        <v>49.92</v>
      </c>
      <c r="R50">
        <v>5.86</v>
      </c>
      <c r="S50">
        <v>31</v>
      </c>
      <c r="T50">
        <v>69.599999999999994</v>
      </c>
      <c r="U50" s="156">
        <f t="shared" si="2"/>
        <v>256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5.86</v>
      </c>
      <c r="L51">
        <f>NDMC_EOD!AK51+NDMC_EOD!AL51</f>
        <v>31</v>
      </c>
      <c r="M51">
        <f>TPDDL_EOD!AK51+TPDDL_EOD!AL51</f>
        <v>69.599999999999994</v>
      </c>
      <c r="N51">
        <f t="shared" si="0"/>
        <v>256</v>
      </c>
      <c r="O51" s="154">
        <f t="shared" si="1"/>
        <v>0</v>
      </c>
      <c r="P51">
        <v>99.62</v>
      </c>
      <c r="Q51">
        <v>49.92</v>
      </c>
      <c r="R51">
        <v>5.86</v>
      </c>
      <c r="S51">
        <v>31</v>
      </c>
      <c r="T51">
        <v>69.599999999999994</v>
      </c>
      <c r="U51" s="156">
        <f t="shared" si="2"/>
        <v>256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5.86</v>
      </c>
      <c r="L52">
        <f>NDMC_EOD!AK52+NDMC_EOD!AL52</f>
        <v>31</v>
      </c>
      <c r="M52">
        <f>TPDDL_EOD!AK52+TPDDL_EOD!AL52</f>
        <v>69.599999999999994</v>
      </c>
      <c r="N52">
        <f t="shared" si="0"/>
        <v>256</v>
      </c>
      <c r="O52" s="154">
        <f t="shared" si="1"/>
        <v>0</v>
      </c>
      <c r="P52">
        <v>99.62</v>
      </c>
      <c r="Q52">
        <v>49.92</v>
      </c>
      <c r="R52">
        <v>5.86</v>
      </c>
      <c r="S52">
        <v>31</v>
      </c>
      <c r="T52">
        <v>69.599999999999994</v>
      </c>
      <c r="U52" s="156">
        <f t="shared" si="2"/>
        <v>256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31.04</v>
      </c>
      <c r="M53">
        <f>TPDDL_EOD!AK53+TPDDL_EOD!AL53</f>
        <v>69.599999999999994</v>
      </c>
      <c r="N53">
        <f t="shared" si="0"/>
        <v>256</v>
      </c>
      <c r="O53" s="154">
        <f t="shared" si="1"/>
        <v>0</v>
      </c>
      <c r="P53">
        <v>99.62</v>
      </c>
      <c r="Q53">
        <v>49.92</v>
      </c>
      <c r="R53">
        <v>5.82</v>
      </c>
      <c r="S53">
        <v>31.04</v>
      </c>
      <c r="T53">
        <v>69.599999999999994</v>
      </c>
      <c r="U53" s="156">
        <f t="shared" si="2"/>
        <v>256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31.04</v>
      </c>
      <c r="M54">
        <f>TPDDL_EOD!AK54+TPDDL_EOD!AL54</f>
        <v>69.599999999999994</v>
      </c>
      <c r="N54">
        <f t="shared" si="0"/>
        <v>256</v>
      </c>
      <c r="O54" s="154">
        <f t="shared" si="1"/>
        <v>0</v>
      </c>
      <c r="P54">
        <v>99.62</v>
      </c>
      <c r="Q54">
        <v>49.92</v>
      </c>
      <c r="R54">
        <v>5.82</v>
      </c>
      <c r="S54">
        <v>31.04</v>
      </c>
      <c r="T54">
        <v>69.599999999999994</v>
      </c>
      <c r="U54" s="156">
        <f t="shared" si="2"/>
        <v>256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31.04</v>
      </c>
      <c r="M55">
        <f>TPDDL_EOD!AK55+TPDDL_EOD!AL55</f>
        <v>69.599999999999994</v>
      </c>
      <c r="N55">
        <f t="shared" si="0"/>
        <v>256</v>
      </c>
      <c r="O55" s="154">
        <f t="shared" si="1"/>
        <v>0</v>
      </c>
      <c r="P55">
        <v>99.62</v>
      </c>
      <c r="Q55">
        <v>49.92</v>
      </c>
      <c r="R55">
        <v>5.82</v>
      </c>
      <c r="S55">
        <v>31.04</v>
      </c>
      <c r="T55">
        <v>69.599999999999994</v>
      </c>
      <c r="U55" s="156">
        <f t="shared" si="2"/>
        <v>256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31.04</v>
      </c>
      <c r="M56">
        <f>TPDDL_EOD!AK56+TPDDL_EOD!AL56</f>
        <v>69.599999999999994</v>
      </c>
      <c r="N56">
        <f t="shared" si="0"/>
        <v>256</v>
      </c>
      <c r="O56" s="154">
        <f t="shared" si="1"/>
        <v>0</v>
      </c>
      <c r="P56">
        <v>99.62</v>
      </c>
      <c r="Q56">
        <v>49.92</v>
      </c>
      <c r="R56">
        <v>5.82</v>
      </c>
      <c r="S56">
        <v>31.04</v>
      </c>
      <c r="T56">
        <v>69.599999999999994</v>
      </c>
      <c r="U56" s="156">
        <f t="shared" si="2"/>
        <v>256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31.04</v>
      </c>
      <c r="M57">
        <f>TPDDL_EOD!AK57+TPDDL_EOD!AL57</f>
        <v>69.599999999999994</v>
      </c>
      <c r="N57">
        <f t="shared" si="0"/>
        <v>256</v>
      </c>
      <c r="O57" s="154">
        <f t="shared" si="1"/>
        <v>0</v>
      </c>
      <c r="P57">
        <v>99.62</v>
      </c>
      <c r="Q57">
        <v>49.92</v>
      </c>
      <c r="R57">
        <v>5.82</v>
      </c>
      <c r="S57">
        <v>31.04</v>
      </c>
      <c r="T57">
        <v>69.599999999999994</v>
      </c>
      <c r="U57" s="156">
        <f t="shared" si="2"/>
        <v>256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31.04</v>
      </c>
      <c r="M58">
        <f>TPDDL_EOD!AK58+TPDDL_EOD!AL58</f>
        <v>69.599999999999994</v>
      </c>
      <c r="N58">
        <f t="shared" si="0"/>
        <v>256</v>
      </c>
      <c r="O58" s="154">
        <f t="shared" si="1"/>
        <v>0</v>
      </c>
      <c r="P58">
        <v>99.62</v>
      </c>
      <c r="Q58">
        <v>49.92</v>
      </c>
      <c r="R58">
        <v>5.82</v>
      </c>
      <c r="S58">
        <v>31.04</v>
      </c>
      <c r="T58">
        <v>69.599999999999994</v>
      </c>
      <c r="U58" s="156">
        <f t="shared" si="2"/>
        <v>256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31.04</v>
      </c>
      <c r="M59">
        <f>TPDDL_EOD!AK59+TPDDL_EOD!AL59</f>
        <v>69.599999999999994</v>
      </c>
      <c r="N59">
        <f t="shared" si="0"/>
        <v>256</v>
      </c>
      <c r="O59" s="154">
        <f t="shared" si="1"/>
        <v>0</v>
      </c>
      <c r="P59">
        <v>99.62</v>
      </c>
      <c r="Q59">
        <v>49.92</v>
      </c>
      <c r="R59">
        <v>5.82</v>
      </c>
      <c r="S59">
        <v>31.04</v>
      </c>
      <c r="T59">
        <v>69.599999999999994</v>
      </c>
      <c r="U59" s="156">
        <f t="shared" si="2"/>
        <v>256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31.04</v>
      </c>
      <c r="M60">
        <f>TPDDL_EOD!AK60+TPDDL_EOD!AL60</f>
        <v>69.599999999999994</v>
      </c>
      <c r="N60">
        <f t="shared" si="0"/>
        <v>256</v>
      </c>
      <c r="O60" s="154">
        <f t="shared" si="1"/>
        <v>0</v>
      </c>
      <c r="P60">
        <v>99.62</v>
      </c>
      <c r="Q60">
        <v>49.92</v>
      </c>
      <c r="R60">
        <v>5.82</v>
      </c>
      <c r="S60">
        <v>31.04</v>
      </c>
      <c r="T60">
        <v>69.599999999999994</v>
      </c>
      <c r="U60" s="156">
        <f t="shared" si="2"/>
        <v>256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31.04</v>
      </c>
      <c r="M61">
        <f>TPDDL_EOD!AK61+TPDDL_EOD!AL61</f>
        <v>69.599999999999994</v>
      </c>
      <c r="N61">
        <f t="shared" si="0"/>
        <v>256</v>
      </c>
      <c r="O61" s="154">
        <f t="shared" si="1"/>
        <v>0</v>
      </c>
      <c r="P61">
        <v>99.62</v>
      </c>
      <c r="Q61">
        <v>49.92</v>
      </c>
      <c r="R61">
        <v>5.82</v>
      </c>
      <c r="S61">
        <v>31.04</v>
      </c>
      <c r="T61">
        <v>69.599999999999994</v>
      </c>
      <c r="U61" s="156">
        <f t="shared" si="2"/>
        <v>256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31.04</v>
      </c>
      <c r="M62">
        <f>TPDDL_EOD!AK62+TPDDL_EOD!AL62</f>
        <v>69.599999999999994</v>
      </c>
      <c r="N62">
        <f t="shared" si="0"/>
        <v>256</v>
      </c>
      <c r="O62" s="154">
        <f t="shared" si="1"/>
        <v>0</v>
      </c>
      <c r="P62">
        <v>99.62</v>
      </c>
      <c r="Q62">
        <v>49.92</v>
      </c>
      <c r="R62">
        <v>5.82</v>
      </c>
      <c r="S62">
        <v>31.04</v>
      </c>
      <c r="T62">
        <v>69.599999999999994</v>
      </c>
      <c r="U62" s="156">
        <f t="shared" si="2"/>
        <v>256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31.04</v>
      </c>
      <c r="M63">
        <f>TPDDL_EOD!AK63+TPDDL_EOD!AL63</f>
        <v>69.599999999999994</v>
      </c>
      <c r="N63">
        <f t="shared" si="0"/>
        <v>256</v>
      </c>
      <c r="O63" s="154">
        <f t="shared" si="1"/>
        <v>0</v>
      </c>
      <c r="P63">
        <v>99.62</v>
      </c>
      <c r="Q63">
        <v>49.92</v>
      </c>
      <c r="R63">
        <v>5.82</v>
      </c>
      <c r="S63">
        <v>31.04</v>
      </c>
      <c r="T63">
        <v>69.599999999999994</v>
      </c>
      <c r="U63" s="156">
        <f t="shared" si="2"/>
        <v>256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31.04</v>
      </c>
      <c r="M64">
        <f>TPDDL_EOD!AK64+TPDDL_EOD!AL64</f>
        <v>69.599999999999994</v>
      </c>
      <c r="N64">
        <f t="shared" si="0"/>
        <v>256</v>
      </c>
      <c r="O64" s="154">
        <f t="shared" si="1"/>
        <v>0</v>
      </c>
      <c r="P64">
        <v>99.62</v>
      </c>
      <c r="Q64">
        <v>49.92</v>
      </c>
      <c r="R64">
        <v>5.82</v>
      </c>
      <c r="S64">
        <v>31.04</v>
      </c>
      <c r="T64">
        <v>69.599999999999994</v>
      </c>
      <c r="U64" s="156">
        <f t="shared" si="2"/>
        <v>256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31.04</v>
      </c>
      <c r="M65">
        <f>TPDDL_EOD!AK65+TPDDL_EOD!AL65</f>
        <v>69.599999999999994</v>
      </c>
      <c r="N65">
        <f t="shared" si="0"/>
        <v>256</v>
      </c>
      <c r="O65" s="154">
        <f t="shared" si="1"/>
        <v>0</v>
      </c>
      <c r="P65">
        <v>99.62</v>
      </c>
      <c r="Q65">
        <v>49.92</v>
      </c>
      <c r="R65">
        <v>5.82</v>
      </c>
      <c r="S65">
        <v>31.04</v>
      </c>
      <c r="T65">
        <v>69.599999999999994</v>
      </c>
      <c r="U65" s="156">
        <f t="shared" si="2"/>
        <v>256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31.04</v>
      </c>
      <c r="M66">
        <f>TPDDL_EOD!AK66+TPDDL_EOD!AL66</f>
        <v>69.599999999999994</v>
      </c>
      <c r="N66">
        <f t="shared" si="0"/>
        <v>256</v>
      </c>
      <c r="O66" s="154">
        <f t="shared" si="1"/>
        <v>0</v>
      </c>
      <c r="P66">
        <v>99.62</v>
      </c>
      <c r="Q66">
        <v>49.92</v>
      </c>
      <c r="R66">
        <v>5.82</v>
      </c>
      <c r="S66">
        <v>31.04</v>
      </c>
      <c r="T66">
        <v>69.599999999999994</v>
      </c>
      <c r="U66" s="156">
        <f t="shared" si="2"/>
        <v>256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31.04</v>
      </c>
      <c r="M67">
        <f>TPDDL_EOD!AK67+TPDDL_EOD!AL67</f>
        <v>69.599999999999994</v>
      </c>
      <c r="N67">
        <f t="shared" ref="N67:N98" si="7">SUM(I67:M67)</f>
        <v>256</v>
      </c>
      <c r="O67" s="154">
        <f t="shared" ref="O67:O98" si="8">G67-N67</f>
        <v>0</v>
      </c>
      <c r="P67">
        <v>99.62</v>
      </c>
      <c r="Q67">
        <v>49.92</v>
      </c>
      <c r="R67">
        <v>5.82</v>
      </c>
      <c r="S67">
        <v>31.04</v>
      </c>
      <c r="T67">
        <v>69.599999999999994</v>
      </c>
      <c r="U67" s="156">
        <f t="shared" ref="U67:U98" si="9">SUM(P67:T67)</f>
        <v>256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31.04</v>
      </c>
      <c r="M68">
        <f>TPDDL_EOD!AK68+TPDDL_EOD!AL68</f>
        <v>69.599999999999994</v>
      </c>
      <c r="N68">
        <f t="shared" si="7"/>
        <v>256</v>
      </c>
      <c r="O68" s="154">
        <f t="shared" si="8"/>
        <v>0</v>
      </c>
      <c r="P68">
        <v>99.62</v>
      </c>
      <c r="Q68">
        <v>49.92</v>
      </c>
      <c r="R68">
        <v>5.82</v>
      </c>
      <c r="S68">
        <v>31.04</v>
      </c>
      <c r="T68">
        <v>69.599999999999994</v>
      </c>
      <c r="U68" s="156">
        <f t="shared" si="9"/>
        <v>256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31.04</v>
      </c>
      <c r="M69">
        <f>TPDDL_EOD!AK69+TPDDL_EOD!AL69</f>
        <v>69.599999999999994</v>
      </c>
      <c r="N69">
        <f t="shared" si="7"/>
        <v>256</v>
      </c>
      <c r="O69" s="154">
        <f t="shared" si="8"/>
        <v>0</v>
      </c>
      <c r="P69">
        <v>99.62</v>
      </c>
      <c r="Q69">
        <v>49.92</v>
      </c>
      <c r="R69">
        <v>5.82</v>
      </c>
      <c r="S69">
        <v>31.04</v>
      </c>
      <c r="T69">
        <v>69.599999999999994</v>
      </c>
      <c r="U69" s="156">
        <f t="shared" si="9"/>
        <v>256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31.04</v>
      </c>
      <c r="M70">
        <f>TPDDL_EOD!AK70+TPDDL_EOD!AL70</f>
        <v>69.599999999999994</v>
      </c>
      <c r="N70">
        <f t="shared" si="7"/>
        <v>256</v>
      </c>
      <c r="O70" s="154">
        <f t="shared" si="8"/>
        <v>0</v>
      </c>
      <c r="P70">
        <v>99.62</v>
      </c>
      <c r="Q70">
        <v>49.92</v>
      </c>
      <c r="R70">
        <v>5.82</v>
      </c>
      <c r="S70">
        <v>31.04</v>
      </c>
      <c r="T70">
        <v>69.599999999999994</v>
      </c>
      <c r="U70" s="156">
        <f t="shared" si="9"/>
        <v>256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31.04</v>
      </c>
      <c r="M71">
        <f>TPDDL_EOD!AK71+TPDDL_EOD!AL71</f>
        <v>69.599999999999994</v>
      </c>
      <c r="N71">
        <f t="shared" si="7"/>
        <v>256</v>
      </c>
      <c r="O71" s="154">
        <f t="shared" si="8"/>
        <v>0</v>
      </c>
      <c r="P71">
        <v>99.62</v>
      </c>
      <c r="Q71">
        <v>49.92</v>
      </c>
      <c r="R71">
        <v>5.82</v>
      </c>
      <c r="S71">
        <v>31.04</v>
      </c>
      <c r="T71">
        <v>69.599999999999994</v>
      </c>
      <c r="U71" s="156">
        <f t="shared" si="9"/>
        <v>256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31.04</v>
      </c>
      <c r="M72">
        <f>TPDDL_EOD!AK72+TPDDL_EOD!AL72</f>
        <v>69.599999999999994</v>
      </c>
      <c r="N72">
        <f t="shared" si="7"/>
        <v>256</v>
      </c>
      <c r="O72" s="154">
        <f t="shared" si="8"/>
        <v>0</v>
      </c>
      <c r="P72">
        <v>99.62</v>
      </c>
      <c r="Q72">
        <v>49.92</v>
      </c>
      <c r="R72">
        <v>5.82</v>
      </c>
      <c r="S72">
        <v>31.04</v>
      </c>
      <c r="T72">
        <v>69.599999999999994</v>
      </c>
      <c r="U72" s="156">
        <f t="shared" si="9"/>
        <v>256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31.04</v>
      </c>
      <c r="M73">
        <f>TPDDL_EOD!AK73+TPDDL_EOD!AL73</f>
        <v>69.599999999999994</v>
      </c>
      <c r="N73">
        <f t="shared" si="7"/>
        <v>256</v>
      </c>
      <c r="O73" s="154">
        <f t="shared" si="8"/>
        <v>0</v>
      </c>
      <c r="P73">
        <v>99.62</v>
      </c>
      <c r="Q73">
        <v>49.92</v>
      </c>
      <c r="R73">
        <v>5.82</v>
      </c>
      <c r="S73">
        <v>31.04</v>
      </c>
      <c r="T73">
        <v>69.599999999999994</v>
      </c>
      <c r="U73" s="156">
        <f t="shared" si="9"/>
        <v>256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31.04</v>
      </c>
      <c r="M74">
        <f>TPDDL_EOD!AK74+TPDDL_EOD!AL74</f>
        <v>69.599999999999994</v>
      </c>
      <c r="N74">
        <f t="shared" si="7"/>
        <v>256</v>
      </c>
      <c r="O74" s="154">
        <f t="shared" si="8"/>
        <v>0</v>
      </c>
      <c r="P74">
        <v>99.62</v>
      </c>
      <c r="Q74">
        <v>49.92</v>
      </c>
      <c r="R74">
        <v>5.82</v>
      </c>
      <c r="S74">
        <v>31.04</v>
      </c>
      <c r="T74">
        <v>69.599999999999994</v>
      </c>
      <c r="U74" s="156">
        <f t="shared" si="9"/>
        <v>256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31.04</v>
      </c>
      <c r="M75">
        <f>TPDDL_EOD!AK75+TPDDL_EOD!AL75</f>
        <v>69.599999999999994</v>
      </c>
      <c r="N75">
        <f t="shared" si="7"/>
        <v>256</v>
      </c>
      <c r="O75" s="154">
        <f t="shared" si="8"/>
        <v>0</v>
      </c>
      <c r="P75">
        <v>99.62</v>
      </c>
      <c r="Q75">
        <v>49.92</v>
      </c>
      <c r="R75">
        <v>5.82</v>
      </c>
      <c r="S75">
        <v>31.04</v>
      </c>
      <c r="T75">
        <v>69.599999999999994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31.04</v>
      </c>
      <c r="M76">
        <f>TPDDL_EOD!AK76+TPDDL_EOD!AL76</f>
        <v>69.599999999999994</v>
      </c>
      <c r="N76">
        <f t="shared" si="7"/>
        <v>256</v>
      </c>
      <c r="O76" s="154">
        <f t="shared" si="8"/>
        <v>0</v>
      </c>
      <c r="P76">
        <v>99.62</v>
      </c>
      <c r="Q76">
        <v>49.92</v>
      </c>
      <c r="R76">
        <v>5.82</v>
      </c>
      <c r="S76">
        <v>31.04</v>
      </c>
      <c r="T76">
        <v>69.599999999999994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31.04</v>
      </c>
      <c r="M77">
        <f>TPDDL_EOD!AK77+TPDDL_EOD!AL77</f>
        <v>69.599999999999994</v>
      </c>
      <c r="N77">
        <f t="shared" si="7"/>
        <v>256</v>
      </c>
      <c r="O77" s="154">
        <f t="shared" si="8"/>
        <v>0</v>
      </c>
      <c r="P77">
        <v>99.62</v>
      </c>
      <c r="Q77">
        <v>49.92</v>
      </c>
      <c r="R77">
        <v>5.82</v>
      </c>
      <c r="S77">
        <v>31.04</v>
      </c>
      <c r="T77">
        <v>69.599999999999994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31.04</v>
      </c>
      <c r="M78">
        <f>TPDDL_EOD!AK78+TPDDL_EOD!AL78</f>
        <v>69.599999999999994</v>
      </c>
      <c r="N78">
        <f t="shared" si="7"/>
        <v>256</v>
      </c>
      <c r="O78" s="154">
        <f t="shared" si="8"/>
        <v>0</v>
      </c>
      <c r="P78">
        <v>99.62</v>
      </c>
      <c r="Q78">
        <v>49.92</v>
      </c>
      <c r="R78">
        <v>5.82</v>
      </c>
      <c r="S78">
        <v>31.04</v>
      </c>
      <c r="T78">
        <v>69.599999999999994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31.04</v>
      </c>
      <c r="M79">
        <f>TPDDL_EOD!AK79+TPDDL_EOD!AL79</f>
        <v>69.599999999999994</v>
      </c>
      <c r="N79">
        <f t="shared" si="7"/>
        <v>256</v>
      </c>
      <c r="O79" s="154">
        <f t="shared" si="8"/>
        <v>0</v>
      </c>
      <c r="P79">
        <v>99.62</v>
      </c>
      <c r="Q79">
        <v>49.92</v>
      </c>
      <c r="R79">
        <v>5.82</v>
      </c>
      <c r="S79">
        <v>31.04</v>
      </c>
      <c r="T79">
        <v>69.599999999999994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31.04</v>
      </c>
      <c r="M80">
        <f>TPDDL_EOD!AK80+TPDDL_EOD!AL80</f>
        <v>69.599999999999994</v>
      </c>
      <c r="N80">
        <f t="shared" si="7"/>
        <v>256</v>
      </c>
      <c r="O80" s="154">
        <f t="shared" si="8"/>
        <v>0</v>
      </c>
      <c r="P80">
        <v>99.62</v>
      </c>
      <c r="Q80">
        <v>49.92</v>
      </c>
      <c r="R80">
        <v>5.82</v>
      </c>
      <c r="S80">
        <v>31.04</v>
      </c>
      <c r="T80">
        <v>69.599999999999994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31.04</v>
      </c>
      <c r="M81">
        <f>TPDDL_EOD!AK81+TPDDL_EOD!AL81</f>
        <v>69.599999999999994</v>
      </c>
      <c r="N81">
        <f t="shared" si="7"/>
        <v>256</v>
      </c>
      <c r="O81" s="154">
        <f t="shared" si="8"/>
        <v>0</v>
      </c>
      <c r="P81">
        <v>99.62</v>
      </c>
      <c r="Q81">
        <v>49.92</v>
      </c>
      <c r="R81">
        <v>5.82</v>
      </c>
      <c r="S81">
        <v>31.04</v>
      </c>
      <c r="T81">
        <v>69.599999999999994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31.04</v>
      </c>
      <c r="M82">
        <f>TPDDL_EOD!AK82+TPDDL_EOD!AL82</f>
        <v>69.599999999999994</v>
      </c>
      <c r="N82">
        <f t="shared" si="7"/>
        <v>256</v>
      </c>
      <c r="O82" s="154">
        <f t="shared" si="8"/>
        <v>0</v>
      </c>
      <c r="P82">
        <v>99.62</v>
      </c>
      <c r="Q82">
        <v>49.92</v>
      </c>
      <c r="R82">
        <v>5.82</v>
      </c>
      <c r="S82">
        <v>31.04</v>
      </c>
      <c r="T82">
        <v>69.599999999999994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31.04</v>
      </c>
      <c r="M83">
        <f>TPDDL_EOD!AK83+TPDDL_EOD!AL83</f>
        <v>69.599999999999994</v>
      </c>
      <c r="N83">
        <f t="shared" si="7"/>
        <v>256</v>
      </c>
      <c r="O83" s="154">
        <f t="shared" si="8"/>
        <v>0</v>
      </c>
      <c r="P83">
        <v>99.62</v>
      </c>
      <c r="Q83">
        <v>49.92</v>
      </c>
      <c r="R83">
        <v>5.82</v>
      </c>
      <c r="S83">
        <v>31.04</v>
      </c>
      <c r="T83">
        <v>69.599999999999994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31.04</v>
      </c>
      <c r="M84">
        <f>TPDDL_EOD!AK84+TPDDL_EOD!AL84</f>
        <v>69.599999999999994</v>
      </c>
      <c r="N84">
        <f t="shared" si="7"/>
        <v>256</v>
      </c>
      <c r="O84" s="154">
        <f t="shared" si="8"/>
        <v>0</v>
      </c>
      <c r="P84">
        <v>99.62</v>
      </c>
      <c r="Q84">
        <v>49.92</v>
      </c>
      <c r="R84">
        <v>5.82</v>
      </c>
      <c r="S84">
        <v>31.04</v>
      </c>
      <c r="T84">
        <v>69.599999999999994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31.04</v>
      </c>
      <c r="M85">
        <f>TPDDL_EOD!AK85+TPDDL_EOD!AL85</f>
        <v>69.599999999999994</v>
      </c>
      <c r="N85">
        <f t="shared" si="7"/>
        <v>256</v>
      </c>
      <c r="O85" s="154">
        <f t="shared" si="8"/>
        <v>0</v>
      </c>
      <c r="P85">
        <v>99.62</v>
      </c>
      <c r="Q85">
        <v>49.92</v>
      </c>
      <c r="R85">
        <v>5.82</v>
      </c>
      <c r="S85">
        <v>31.04</v>
      </c>
      <c r="T85">
        <v>69.599999999999994</v>
      </c>
      <c r="U85" s="156">
        <f t="shared" si="9"/>
        <v>256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31.04</v>
      </c>
      <c r="M86">
        <f>TPDDL_EOD!AK86+TPDDL_EOD!AL86</f>
        <v>69.599999999999994</v>
      </c>
      <c r="N86">
        <f t="shared" si="7"/>
        <v>256</v>
      </c>
      <c r="O86" s="154">
        <f t="shared" si="8"/>
        <v>0</v>
      </c>
      <c r="P86">
        <v>99.62</v>
      </c>
      <c r="Q86">
        <v>49.92</v>
      </c>
      <c r="R86">
        <v>5.82</v>
      </c>
      <c r="S86">
        <v>31.04</v>
      </c>
      <c r="T86">
        <v>69.599999999999994</v>
      </c>
      <c r="U86" s="156">
        <f t="shared" si="9"/>
        <v>256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5.82</v>
      </c>
      <c r="L87">
        <f>NDMC_EOD!AK87+NDMC_EOD!AL87</f>
        <v>31.04</v>
      </c>
      <c r="M87">
        <f>TPDDL_EOD!AK87+TPDDL_EOD!AL87</f>
        <v>69.599999999999994</v>
      </c>
      <c r="N87">
        <f t="shared" si="7"/>
        <v>256</v>
      </c>
      <c r="O87" s="154">
        <f t="shared" si="8"/>
        <v>0</v>
      </c>
      <c r="P87">
        <v>99.62</v>
      </c>
      <c r="Q87">
        <v>49.92</v>
      </c>
      <c r="R87">
        <v>5.82</v>
      </c>
      <c r="S87">
        <v>31.04</v>
      </c>
      <c r="T87">
        <v>69.599999999999994</v>
      </c>
      <c r="U87" s="156">
        <f t="shared" si="9"/>
        <v>256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5.82</v>
      </c>
      <c r="L88">
        <f>NDMC_EOD!AK88+NDMC_EOD!AL88</f>
        <v>31.04</v>
      </c>
      <c r="M88">
        <f>TPDDL_EOD!AK88+TPDDL_EOD!AL88</f>
        <v>69.599999999999994</v>
      </c>
      <c r="N88">
        <f t="shared" si="7"/>
        <v>256</v>
      </c>
      <c r="O88" s="154">
        <f t="shared" si="8"/>
        <v>0</v>
      </c>
      <c r="P88">
        <v>99.62</v>
      </c>
      <c r="Q88">
        <v>49.92</v>
      </c>
      <c r="R88">
        <v>5.82</v>
      </c>
      <c r="S88">
        <v>31.04</v>
      </c>
      <c r="T88">
        <v>69.599999999999994</v>
      </c>
      <c r="U88" s="156">
        <f t="shared" si="9"/>
        <v>256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5.82</v>
      </c>
      <c r="L89">
        <f>NDMC_EOD!AK89+NDMC_EOD!AL89</f>
        <v>31.04</v>
      </c>
      <c r="M89">
        <f>TPDDL_EOD!AK89+TPDDL_EOD!AL89</f>
        <v>69.599999999999994</v>
      </c>
      <c r="N89">
        <f t="shared" si="7"/>
        <v>256</v>
      </c>
      <c r="O89" s="154">
        <f t="shared" si="8"/>
        <v>0</v>
      </c>
      <c r="P89">
        <v>99.62</v>
      </c>
      <c r="Q89">
        <v>49.92</v>
      </c>
      <c r="R89">
        <v>5.82</v>
      </c>
      <c r="S89">
        <v>31.04</v>
      </c>
      <c r="T89">
        <v>69.599999999999994</v>
      </c>
      <c r="U89" s="156">
        <f t="shared" si="9"/>
        <v>256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5.82</v>
      </c>
      <c r="L90">
        <f>NDMC_EOD!AK90+NDMC_EOD!AL90</f>
        <v>31.04</v>
      </c>
      <c r="M90">
        <f>TPDDL_EOD!AK90+TPDDL_EOD!AL90</f>
        <v>69.599999999999994</v>
      </c>
      <c r="N90">
        <f t="shared" si="7"/>
        <v>256</v>
      </c>
      <c r="O90" s="154">
        <f t="shared" si="8"/>
        <v>0</v>
      </c>
      <c r="P90">
        <v>99.62</v>
      </c>
      <c r="Q90">
        <v>49.92</v>
      </c>
      <c r="R90">
        <v>5.82</v>
      </c>
      <c r="S90">
        <v>31.04</v>
      </c>
      <c r="T90">
        <v>69.599999999999994</v>
      </c>
      <c r="U90" s="156">
        <f t="shared" si="9"/>
        <v>256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5.82</v>
      </c>
      <c r="L91">
        <f>NDMC_EOD!AK91+NDMC_EOD!AL91</f>
        <v>31.04</v>
      </c>
      <c r="M91">
        <f>TPDDL_EOD!AK91+TPDDL_EOD!AL91</f>
        <v>69.599999999999994</v>
      </c>
      <c r="N91">
        <f t="shared" si="7"/>
        <v>256</v>
      </c>
      <c r="O91" s="154">
        <f t="shared" si="8"/>
        <v>0</v>
      </c>
      <c r="P91">
        <v>99.62</v>
      </c>
      <c r="Q91">
        <v>49.92</v>
      </c>
      <c r="R91">
        <v>5.82</v>
      </c>
      <c r="S91">
        <v>31.04</v>
      </c>
      <c r="T91">
        <v>69.599999999999994</v>
      </c>
      <c r="U91" s="156">
        <f t="shared" si="9"/>
        <v>256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31.04</v>
      </c>
      <c r="M92">
        <f>TPDDL_EOD!AK92+TPDDL_EOD!AL92</f>
        <v>69.599999999999994</v>
      </c>
      <c r="N92">
        <f t="shared" si="7"/>
        <v>256</v>
      </c>
      <c r="O92" s="154">
        <f t="shared" si="8"/>
        <v>0</v>
      </c>
      <c r="P92">
        <v>99.62</v>
      </c>
      <c r="Q92">
        <v>49.92</v>
      </c>
      <c r="R92">
        <v>5.82</v>
      </c>
      <c r="S92">
        <v>31.04</v>
      </c>
      <c r="T92">
        <v>69.599999999999994</v>
      </c>
      <c r="U92" s="156">
        <f t="shared" si="9"/>
        <v>256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5.82</v>
      </c>
      <c r="L93">
        <f>NDMC_EOD!AK93+NDMC_EOD!AL93</f>
        <v>31.04</v>
      </c>
      <c r="M93">
        <f>TPDDL_EOD!AK93+TPDDL_EOD!AL93</f>
        <v>69.599999999999994</v>
      </c>
      <c r="N93">
        <f t="shared" si="7"/>
        <v>256</v>
      </c>
      <c r="O93" s="154">
        <f t="shared" si="8"/>
        <v>0</v>
      </c>
      <c r="P93">
        <v>99.62</v>
      </c>
      <c r="Q93">
        <v>49.92</v>
      </c>
      <c r="R93">
        <v>5.82</v>
      </c>
      <c r="S93">
        <v>31.04</v>
      </c>
      <c r="T93">
        <v>69.599999999999994</v>
      </c>
      <c r="U93" s="156">
        <f t="shared" si="9"/>
        <v>256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31.04</v>
      </c>
      <c r="M94">
        <f>TPDDL_EOD!AK94+TPDDL_EOD!AL94</f>
        <v>69.599999999999994</v>
      </c>
      <c r="N94">
        <f t="shared" si="7"/>
        <v>256</v>
      </c>
      <c r="O94" s="154">
        <f t="shared" si="8"/>
        <v>0</v>
      </c>
      <c r="P94">
        <v>99.62</v>
      </c>
      <c r="Q94">
        <v>49.92</v>
      </c>
      <c r="R94">
        <v>5.82</v>
      </c>
      <c r="S94">
        <v>31.04</v>
      </c>
      <c r="T94">
        <v>69.599999999999994</v>
      </c>
      <c r="U94" s="156">
        <f t="shared" si="9"/>
        <v>256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31.04</v>
      </c>
      <c r="M95">
        <f>TPDDL_EOD!AK95+TPDDL_EOD!AL95</f>
        <v>69.599999999999994</v>
      </c>
      <c r="N95">
        <f t="shared" si="7"/>
        <v>256</v>
      </c>
      <c r="O95" s="154">
        <f t="shared" si="8"/>
        <v>0</v>
      </c>
      <c r="P95">
        <v>99.62</v>
      </c>
      <c r="Q95">
        <v>49.92</v>
      </c>
      <c r="R95">
        <v>5.82</v>
      </c>
      <c r="S95">
        <v>31.04</v>
      </c>
      <c r="T95">
        <v>69.599999999999994</v>
      </c>
      <c r="U95" s="156">
        <f t="shared" si="9"/>
        <v>256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31.04</v>
      </c>
      <c r="M96">
        <f>TPDDL_EOD!AK96+TPDDL_EOD!AL96</f>
        <v>69.599999999999994</v>
      </c>
      <c r="N96">
        <f t="shared" si="7"/>
        <v>256</v>
      </c>
      <c r="O96" s="154">
        <f t="shared" si="8"/>
        <v>0</v>
      </c>
      <c r="P96">
        <v>99.62</v>
      </c>
      <c r="Q96">
        <v>49.92</v>
      </c>
      <c r="R96">
        <v>5.82</v>
      </c>
      <c r="S96">
        <v>31.04</v>
      </c>
      <c r="T96">
        <v>69.599999999999994</v>
      </c>
      <c r="U96" s="156">
        <f t="shared" si="9"/>
        <v>256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5.82</v>
      </c>
      <c r="L97">
        <f>NDMC_EOD!AK97+NDMC_EOD!AL97</f>
        <v>31.04</v>
      </c>
      <c r="M97">
        <f>TPDDL_EOD!AK97+TPDDL_EOD!AL97</f>
        <v>69.599999999999994</v>
      </c>
      <c r="N97">
        <f t="shared" si="7"/>
        <v>256</v>
      </c>
      <c r="O97" s="154">
        <f t="shared" si="8"/>
        <v>0</v>
      </c>
      <c r="P97">
        <v>99.62</v>
      </c>
      <c r="Q97">
        <v>49.92</v>
      </c>
      <c r="R97">
        <v>5.82</v>
      </c>
      <c r="S97">
        <v>31.04</v>
      </c>
      <c r="T97">
        <v>69.599999999999994</v>
      </c>
      <c r="U97" s="156">
        <f t="shared" si="9"/>
        <v>256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31.04</v>
      </c>
      <c r="M98">
        <f>TPDDL_EOD!AK98+TPDDL_EOD!AL98</f>
        <v>69.599999999999994</v>
      </c>
      <c r="N98">
        <f t="shared" si="7"/>
        <v>256</v>
      </c>
      <c r="O98" s="154">
        <f t="shared" si="8"/>
        <v>0</v>
      </c>
      <c r="P98">
        <v>99.62</v>
      </c>
      <c r="Q98">
        <v>49.92</v>
      </c>
      <c r="R98">
        <v>5.82</v>
      </c>
      <c r="S98">
        <v>31.04</v>
      </c>
      <c r="T98">
        <v>69.599999999999994</v>
      </c>
      <c r="U98" s="156">
        <f t="shared" si="9"/>
        <v>256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6.1440000000000001</v>
      </c>
      <c r="E99" s="156">
        <f t="shared" si="14"/>
        <v>0</v>
      </c>
      <c r="F99" s="156">
        <f t="shared" si="14"/>
        <v>6.1440000000000001</v>
      </c>
      <c r="G99" s="156">
        <f t="shared" si="14"/>
        <v>6.1440000000000001</v>
      </c>
      <c r="H99" s="156"/>
      <c r="I99" s="156">
        <f t="shared" si="14"/>
        <v>2.390880000000001</v>
      </c>
      <c r="J99" s="156">
        <f t="shared" si="14"/>
        <v>1.1980800000000014</v>
      </c>
      <c r="K99" s="156">
        <f t="shared" si="14"/>
        <v>0.14018000000000014</v>
      </c>
      <c r="L99" s="156">
        <f t="shared" si="14"/>
        <v>0.74445999999999957</v>
      </c>
      <c r="M99" s="156">
        <f t="shared" si="14"/>
        <v>1.6704000000000025</v>
      </c>
      <c r="N99" s="156">
        <f t="shared" si="14"/>
        <v>6.1440000000000001</v>
      </c>
      <c r="O99" s="156">
        <f t="shared" si="14"/>
        <v>0</v>
      </c>
      <c r="P99" s="156">
        <f t="shared" si="14"/>
        <v>2.390880000000001</v>
      </c>
      <c r="Q99" s="156">
        <f t="shared" si="14"/>
        <v>1.1980800000000014</v>
      </c>
      <c r="R99" s="156">
        <f t="shared" si="14"/>
        <v>0.14018000000000014</v>
      </c>
      <c r="S99" s="156">
        <f t="shared" si="14"/>
        <v>0.74445999999999957</v>
      </c>
      <c r="T99" s="156">
        <f t="shared" si="14"/>
        <v>1.6704000000000025</v>
      </c>
      <c r="U99" s="156">
        <f t="shared" si="14"/>
        <v>6.1440000000000001</v>
      </c>
      <c r="V99" s="156">
        <f t="shared" si="10"/>
        <v>0</v>
      </c>
      <c r="Y99" s="156">
        <f>SUM(Y3:Y98)/4000</f>
        <v>0.76800000000000002</v>
      </c>
      <c r="Z99" s="156">
        <f t="shared" ref="Z99:AD99" si="15">SUM(Z3:Z98)/4000</f>
        <v>0.76800000000000002</v>
      </c>
      <c r="AA99" s="156">
        <f t="shared" si="15"/>
        <v>0.76800000000000002</v>
      </c>
      <c r="AB99" s="156">
        <f t="shared" si="15"/>
        <v>0.76800000000000002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960</v>
      </c>
      <c r="C3">
        <f>BAWANA!G3</f>
        <v>0</v>
      </c>
      <c r="D3">
        <f>BAWANA!AP3</f>
        <v>193</v>
      </c>
      <c r="E3">
        <f>BAWANA!AQ3</f>
        <v>0</v>
      </c>
      <c r="F3">
        <f>(B3+C3)*0.8</f>
        <v>768</v>
      </c>
      <c r="G3">
        <f>(D3+E3)</f>
        <v>193</v>
      </c>
      <c r="H3" s="154"/>
      <c r="I3">
        <f>BRPL_EOD!AO3+BRPL_EOD!AP3</f>
        <v>45</v>
      </c>
      <c r="J3">
        <f>BYPL_EOD!AO3+BYPL_EOD!AP3</f>
        <v>55</v>
      </c>
      <c r="K3">
        <f>MES_EOD!AO3+MES_EOD!AP3</f>
        <v>6</v>
      </c>
      <c r="L3">
        <f>NDMC_EOD!AO3+NDMC_EOD!AP3</f>
        <v>12</v>
      </c>
      <c r="M3">
        <f>TPDDL_EOD!AO3+TPDDL_EOD!AP3</f>
        <v>75</v>
      </c>
      <c r="N3">
        <f t="shared" ref="N3:N66" si="0">SUM(I3:M3)</f>
        <v>193</v>
      </c>
      <c r="O3" s="154">
        <f t="shared" ref="O3:O66" si="1">G3-N3</f>
        <v>0</v>
      </c>
      <c r="P3">
        <v>45</v>
      </c>
      <c r="Q3">
        <v>55</v>
      </c>
      <c r="R3">
        <v>6</v>
      </c>
      <c r="S3">
        <v>12</v>
      </c>
      <c r="T3">
        <v>75</v>
      </c>
      <c r="U3" s="156">
        <f t="shared" ref="U3:U66" si="2">SUM(P3:T3)</f>
        <v>193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960</v>
      </c>
      <c r="C4">
        <f>BAWANA!G4</f>
        <v>0</v>
      </c>
      <c r="D4">
        <f>BAWANA!AP4</f>
        <v>193</v>
      </c>
      <c r="E4">
        <f>BAWANA!AQ4</f>
        <v>0</v>
      </c>
      <c r="F4">
        <f t="shared" ref="F4:F67" si="4">(B4+C4)*0.8</f>
        <v>768</v>
      </c>
      <c r="G4">
        <f t="shared" ref="G4:G67" si="5">(D4+E4)</f>
        <v>193</v>
      </c>
      <c r="H4" s="154"/>
      <c r="I4">
        <f>BRPL_EOD!AO4+BRPL_EOD!AP4</f>
        <v>45</v>
      </c>
      <c r="J4">
        <f>BYPL_EOD!AO4+BYPL_EOD!AP4</f>
        <v>55</v>
      </c>
      <c r="K4">
        <f>MES_EOD!AO4+MES_EOD!AP4</f>
        <v>6</v>
      </c>
      <c r="L4">
        <f>NDMC_EOD!AO4+NDMC_EOD!AP4</f>
        <v>12</v>
      </c>
      <c r="M4">
        <f>TPDDL_EOD!AO4+TPDDL_EOD!AP4</f>
        <v>75</v>
      </c>
      <c r="N4">
        <f t="shared" si="0"/>
        <v>193</v>
      </c>
      <c r="O4" s="154">
        <f t="shared" si="1"/>
        <v>0</v>
      </c>
      <c r="P4">
        <v>45</v>
      </c>
      <c r="Q4">
        <v>55</v>
      </c>
      <c r="R4">
        <v>6</v>
      </c>
      <c r="S4">
        <v>12</v>
      </c>
      <c r="T4">
        <v>75</v>
      </c>
      <c r="U4" s="156">
        <f t="shared" si="2"/>
        <v>193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960</v>
      </c>
      <c r="C5">
        <f>BAWANA!G5</f>
        <v>0</v>
      </c>
      <c r="D5">
        <f>BAWANA!AP5</f>
        <v>193</v>
      </c>
      <c r="E5">
        <f>BAWANA!AQ5</f>
        <v>0</v>
      </c>
      <c r="F5">
        <f t="shared" si="4"/>
        <v>768</v>
      </c>
      <c r="G5">
        <f t="shared" si="5"/>
        <v>193</v>
      </c>
      <c r="H5" s="154"/>
      <c r="I5">
        <f>BRPL_EOD!AO5+BRPL_EOD!AP5</f>
        <v>45</v>
      </c>
      <c r="J5">
        <f>BYPL_EOD!AO5+BYPL_EOD!AP5</f>
        <v>55</v>
      </c>
      <c r="K5">
        <f>MES_EOD!AO5+MES_EOD!AP5</f>
        <v>6</v>
      </c>
      <c r="L5">
        <f>NDMC_EOD!AO5+NDMC_EOD!AP5</f>
        <v>12</v>
      </c>
      <c r="M5">
        <f>TPDDL_EOD!AO5+TPDDL_EOD!AP5</f>
        <v>75</v>
      </c>
      <c r="N5">
        <f t="shared" si="0"/>
        <v>193</v>
      </c>
      <c r="O5" s="154">
        <f t="shared" si="1"/>
        <v>0</v>
      </c>
      <c r="P5">
        <v>45</v>
      </c>
      <c r="Q5">
        <v>55</v>
      </c>
      <c r="R5">
        <v>6</v>
      </c>
      <c r="S5">
        <v>12</v>
      </c>
      <c r="T5">
        <v>75</v>
      </c>
      <c r="U5" s="156">
        <f t="shared" si="2"/>
        <v>193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960</v>
      </c>
      <c r="C6">
        <f>BAWANA!G6</f>
        <v>0</v>
      </c>
      <c r="D6">
        <f>BAWANA!AP6</f>
        <v>183</v>
      </c>
      <c r="E6">
        <f>BAWANA!AQ6</f>
        <v>0</v>
      </c>
      <c r="F6">
        <f t="shared" si="4"/>
        <v>768</v>
      </c>
      <c r="G6">
        <f t="shared" si="5"/>
        <v>183</v>
      </c>
      <c r="H6" s="154"/>
      <c r="I6">
        <f>BRPL_EOD!AO6+BRPL_EOD!AP6</f>
        <v>45</v>
      </c>
      <c r="J6">
        <f>BYPL_EOD!AO6+BYPL_EOD!AP6</f>
        <v>45</v>
      </c>
      <c r="K6">
        <f>MES_EOD!AO6+MES_EOD!AP6</f>
        <v>6</v>
      </c>
      <c r="L6">
        <f>NDMC_EOD!AO6+NDMC_EOD!AP6</f>
        <v>12</v>
      </c>
      <c r="M6">
        <f>TPDDL_EOD!AO6+TPDDL_EOD!AP6</f>
        <v>75</v>
      </c>
      <c r="N6">
        <f t="shared" si="0"/>
        <v>183</v>
      </c>
      <c r="O6" s="154">
        <f t="shared" si="1"/>
        <v>0</v>
      </c>
      <c r="P6">
        <v>45</v>
      </c>
      <c r="Q6">
        <v>45</v>
      </c>
      <c r="R6">
        <v>6</v>
      </c>
      <c r="S6">
        <v>12</v>
      </c>
      <c r="T6">
        <v>75</v>
      </c>
      <c r="U6" s="156">
        <f t="shared" si="2"/>
        <v>183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960</v>
      </c>
      <c r="C7">
        <f>BAWANA!G7</f>
        <v>0</v>
      </c>
      <c r="D7">
        <f>BAWANA!AP7</f>
        <v>202</v>
      </c>
      <c r="E7">
        <f>BAWANA!AQ7</f>
        <v>0</v>
      </c>
      <c r="F7">
        <f t="shared" si="4"/>
        <v>768</v>
      </c>
      <c r="G7">
        <f t="shared" si="5"/>
        <v>202</v>
      </c>
      <c r="H7" s="154"/>
      <c r="I7">
        <f>BRPL_EOD!AO7+BRPL_EOD!AP7</f>
        <v>45</v>
      </c>
      <c r="J7">
        <f>BYPL_EOD!AO7+BYPL_EOD!AP7</f>
        <v>55</v>
      </c>
      <c r="K7">
        <f>MES_EOD!AO7+MES_EOD!AP7</f>
        <v>15</v>
      </c>
      <c r="L7">
        <f>NDMC_EOD!AO7+NDMC_EOD!AP7</f>
        <v>12</v>
      </c>
      <c r="M7">
        <f>TPDDL_EOD!AO7+TPDDL_EOD!AP7</f>
        <v>75</v>
      </c>
      <c r="N7">
        <f t="shared" si="0"/>
        <v>202</v>
      </c>
      <c r="O7" s="154">
        <f t="shared" si="1"/>
        <v>0</v>
      </c>
      <c r="P7">
        <v>45</v>
      </c>
      <c r="Q7">
        <v>55</v>
      </c>
      <c r="R7">
        <v>15</v>
      </c>
      <c r="S7">
        <v>12</v>
      </c>
      <c r="T7">
        <v>75</v>
      </c>
      <c r="U7" s="156">
        <f t="shared" si="2"/>
        <v>202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960</v>
      </c>
      <c r="C8">
        <f>BAWANA!G8</f>
        <v>0</v>
      </c>
      <c r="D8">
        <f>BAWANA!AP8</f>
        <v>193</v>
      </c>
      <c r="E8">
        <f>BAWANA!AQ8</f>
        <v>0</v>
      </c>
      <c r="F8">
        <f t="shared" si="4"/>
        <v>768</v>
      </c>
      <c r="G8">
        <f t="shared" si="5"/>
        <v>193</v>
      </c>
      <c r="H8" s="154"/>
      <c r="I8">
        <f>BRPL_EOD!AO8+BRPL_EOD!AP8</f>
        <v>45</v>
      </c>
      <c r="J8">
        <f>BYPL_EOD!AO8+BYPL_EOD!AP8</f>
        <v>55</v>
      </c>
      <c r="K8">
        <f>MES_EOD!AO8+MES_EOD!AP8</f>
        <v>6</v>
      </c>
      <c r="L8">
        <f>NDMC_EOD!AO8+NDMC_EOD!AP8</f>
        <v>12</v>
      </c>
      <c r="M8">
        <f>TPDDL_EOD!AO8+TPDDL_EOD!AP8</f>
        <v>75</v>
      </c>
      <c r="N8">
        <f t="shared" si="0"/>
        <v>193</v>
      </c>
      <c r="O8" s="154">
        <f t="shared" si="1"/>
        <v>0</v>
      </c>
      <c r="P8">
        <v>45</v>
      </c>
      <c r="Q8">
        <v>55</v>
      </c>
      <c r="R8">
        <v>6</v>
      </c>
      <c r="S8">
        <v>12</v>
      </c>
      <c r="T8">
        <v>75</v>
      </c>
      <c r="U8" s="156">
        <f t="shared" si="2"/>
        <v>193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960</v>
      </c>
      <c r="C9">
        <f>BAWANA!G9</f>
        <v>0</v>
      </c>
      <c r="D9">
        <f>BAWANA!AP9</f>
        <v>188</v>
      </c>
      <c r="E9">
        <f>BAWANA!AQ9</f>
        <v>0</v>
      </c>
      <c r="F9">
        <f t="shared" si="4"/>
        <v>768</v>
      </c>
      <c r="G9">
        <f t="shared" si="5"/>
        <v>188</v>
      </c>
      <c r="H9" s="154"/>
      <c r="I9">
        <f>BRPL_EOD!AO9+BRPL_EOD!AP9</f>
        <v>45</v>
      </c>
      <c r="J9">
        <f>BYPL_EOD!AO9+BYPL_EOD!AP9</f>
        <v>50</v>
      </c>
      <c r="K9">
        <f>MES_EOD!AO9+MES_EOD!AP9</f>
        <v>6</v>
      </c>
      <c r="L9">
        <f>NDMC_EOD!AO9+NDMC_EOD!AP9</f>
        <v>12</v>
      </c>
      <c r="M9">
        <f>TPDDL_EOD!AO9+TPDDL_EOD!AP9</f>
        <v>75</v>
      </c>
      <c r="N9">
        <f t="shared" si="0"/>
        <v>188</v>
      </c>
      <c r="O9" s="154">
        <f t="shared" si="1"/>
        <v>0</v>
      </c>
      <c r="P9">
        <v>45</v>
      </c>
      <c r="Q9">
        <v>50</v>
      </c>
      <c r="R9">
        <v>6</v>
      </c>
      <c r="S9">
        <v>12</v>
      </c>
      <c r="T9">
        <v>75</v>
      </c>
      <c r="U9" s="156">
        <f t="shared" si="2"/>
        <v>188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960</v>
      </c>
      <c r="C10">
        <f>BAWANA!G10</f>
        <v>0</v>
      </c>
      <c r="D10">
        <f>BAWANA!AP10</f>
        <v>173</v>
      </c>
      <c r="E10">
        <f>BAWANA!AQ10</f>
        <v>0</v>
      </c>
      <c r="F10">
        <f t="shared" si="4"/>
        <v>768</v>
      </c>
      <c r="G10">
        <f t="shared" si="5"/>
        <v>173</v>
      </c>
      <c r="H10" s="154"/>
      <c r="I10">
        <f>BRPL_EOD!AO10+BRPL_EOD!AP10</f>
        <v>45</v>
      </c>
      <c r="J10">
        <f>BYPL_EOD!AO10+BYPL_EOD!AP10</f>
        <v>35</v>
      </c>
      <c r="K10">
        <f>MES_EOD!AO10+MES_EOD!AP10</f>
        <v>6</v>
      </c>
      <c r="L10">
        <f>NDMC_EOD!AO10+NDMC_EOD!AP10</f>
        <v>12</v>
      </c>
      <c r="M10">
        <f>TPDDL_EOD!AO10+TPDDL_EOD!AP10</f>
        <v>75</v>
      </c>
      <c r="N10">
        <f t="shared" si="0"/>
        <v>173</v>
      </c>
      <c r="O10" s="154">
        <f t="shared" si="1"/>
        <v>0</v>
      </c>
      <c r="P10">
        <v>45</v>
      </c>
      <c r="Q10">
        <v>35</v>
      </c>
      <c r="R10">
        <v>6</v>
      </c>
      <c r="S10">
        <v>12</v>
      </c>
      <c r="T10">
        <v>75</v>
      </c>
      <c r="U10" s="156">
        <f t="shared" si="2"/>
        <v>173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960</v>
      </c>
      <c r="C11">
        <f>BAWANA!G11</f>
        <v>0</v>
      </c>
      <c r="D11">
        <f>BAWANA!AP11</f>
        <v>188</v>
      </c>
      <c r="E11">
        <f>BAWANA!AQ11</f>
        <v>0</v>
      </c>
      <c r="F11">
        <f t="shared" si="4"/>
        <v>768</v>
      </c>
      <c r="G11">
        <f t="shared" si="5"/>
        <v>188</v>
      </c>
      <c r="H11" s="154"/>
      <c r="I11">
        <f>BRPL_EOD!AO11+BRPL_EOD!AP11</f>
        <v>45</v>
      </c>
      <c r="J11">
        <f>BYPL_EOD!AO11+BYPL_EOD!AP11</f>
        <v>95</v>
      </c>
      <c r="K11">
        <f>MES_EOD!AO11+MES_EOD!AP11</f>
        <v>6</v>
      </c>
      <c r="L11">
        <f>NDMC_EOD!AO11+NDMC_EOD!AP11</f>
        <v>12</v>
      </c>
      <c r="M11">
        <f>TPDDL_EOD!AO11+TPDDL_EOD!AP11</f>
        <v>30</v>
      </c>
      <c r="N11">
        <f t="shared" si="0"/>
        <v>188</v>
      </c>
      <c r="O11" s="154">
        <f t="shared" si="1"/>
        <v>0</v>
      </c>
      <c r="P11">
        <v>45</v>
      </c>
      <c r="Q11">
        <v>95</v>
      </c>
      <c r="R11">
        <v>6</v>
      </c>
      <c r="S11">
        <v>12</v>
      </c>
      <c r="T11">
        <v>30</v>
      </c>
      <c r="U11" s="156">
        <f t="shared" si="2"/>
        <v>188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960</v>
      </c>
      <c r="C12">
        <f>BAWANA!G12</f>
        <v>0</v>
      </c>
      <c r="D12">
        <f>BAWANA!AP12</f>
        <v>193</v>
      </c>
      <c r="E12">
        <f>BAWANA!AQ12</f>
        <v>0</v>
      </c>
      <c r="F12">
        <f t="shared" si="4"/>
        <v>768</v>
      </c>
      <c r="G12">
        <f t="shared" si="5"/>
        <v>193</v>
      </c>
      <c r="H12" s="154"/>
      <c r="I12">
        <f>BRPL_EOD!AO12+BRPL_EOD!AP12</f>
        <v>45</v>
      </c>
      <c r="J12">
        <f>BYPL_EOD!AO12+BYPL_EOD!AP12</f>
        <v>100</v>
      </c>
      <c r="K12">
        <f>MES_EOD!AO12+MES_EOD!AP12</f>
        <v>6</v>
      </c>
      <c r="L12">
        <f>NDMC_EOD!AO12+NDMC_EOD!AP12</f>
        <v>12</v>
      </c>
      <c r="M12">
        <f>TPDDL_EOD!AO12+TPDDL_EOD!AP12</f>
        <v>30</v>
      </c>
      <c r="N12">
        <f t="shared" si="0"/>
        <v>193</v>
      </c>
      <c r="O12" s="154">
        <f t="shared" si="1"/>
        <v>0</v>
      </c>
      <c r="P12">
        <v>45</v>
      </c>
      <c r="Q12">
        <v>100</v>
      </c>
      <c r="R12">
        <v>6</v>
      </c>
      <c r="S12">
        <v>12</v>
      </c>
      <c r="T12">
        <v>30</v>
      </c>
      <c r="U12" s="156">
        <f t="shared" si="2"/>
        <v>193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960</v>
      </c>
      <c r="C13">
        <f>BAWANA!G13</f>
        <v>0</v>
      </c>
      <c r="D13">
        <f>BAWANA!AP13</f>
        <v>171</v>
      </c>
      <c r="E13">
        <f>BAWANA!AQ13</f>
        <v>0</v>
      </c>
      <c r="F13">
        <f t="shared" si="4"/>
        <v>768</v>
      </c>
      <c r="G13">
        <f t="shared" si="5"/>
        <v>171</v>
      </c>
      <c r="H13" s="154"/>
      <c r="I13">
        <f>BRPL_EOD!AO13+BRPL_EOD!AP13</f>
        <v>45</v>
      </c>
      <c r="J13">
        <f>BYPL_EOD!AO13+BYPL_EOD!AP13</f>
        <v>70</v>
      </c>
      <c r="K13">
        <f>MES_EOD!AO13+MES_EOD!AP13</f>
        <v>14</v>
      </c>
      <c r="L13">
        <f>NDMC_EOD!AO13+NDMC_EOD!AP13</f>
        <v>12</v>
      </c>
      <c r="M13">
        <f>TPDDL_EOD!AO13+TPDDL_EOD!AP13</f>
        <v>30</v>
      </c>
      <c r="N13">
        <f t="shared" si="0"/>
        <v>171</v>
      </c>
      <c r="O13" s="154">
        <f t="shared" si="1"/>
        <v>0</v>
      </c>
      <c r="P13">
        <v>45</v>
      </c>
      <c r="Q13">
        <v>70</v>
      </c>
      <c r="R13">
        <v>14</v>
      </c>
      <c r="S13">
        <v>12</v>
      </c>
      <c r="T13">
        <v>30</v>
      </c>
      <c r="U13" s="156">
        <f t="shared" si="2"/>
        <v>171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960</v>
      </c>
      <c r="C14">
        <f>BAWANA!G14</f>
        <v>0</v>
      </c>
      <c r="D14">
        <f>BAWANA!AP14</f>
        <v>193</v>
      </c>
      <c r="E14">
        <f>BAWANA!AQ14</f>
        <v>0</v>
      </c>
      <c r="F14">
        <f t="shared" si="4"/>
        <v>768</v>
      </c>
      <c r="G14">
        <f t="shared" si="5"/>
        <v>193</v>
      </c>
      <c r="H14" s="154"/>
      <c r="I14">
        <f>BRPL_EOD!AO14+BRPL_EOD!AP14</f>
        <v>45</v>
      </c>
      <c r="J14">
        <f>BYPL_EOD!AO14+BYPL_EOD!AP14</f>
        <v>100</v>
      </c>
      <c r="K14">
        <f>MES_EOD!AO14+MES_EOD!AP14</f>
        <v>6</v>
      </c>
      <c r="L14">
        <f>NDMC_EOD!AO14+NDMC_EOD!AP14</f>
        <v>12</v>
      </c>
      <c r="M14">
        <f>TPDDL_EOD!AO14+TPDDL_EOD!AP14</f>
        <v>30</v>
      </c>
      <c r="N14">
        <f t="shared" si="0"/>
        <v>193</v>
      </c>
      <c r="O14" s="154">
        <f t="shared" si="1"/>
        <v>0</v>
      </c>
      <c r="P14">
        <v>45</v>
      </c>
      <c r="Q14">
        <v>100</v>
      </c>
      <c r="R14">
        <v>6</v>
      </c>
      <c r="S14">
        <v>12</v>
      </c>
      <c r="T14">
        <v>30</v>
      </c>
      <c r="U14" s="156">
        <f t="shared" si="2"/>
        <v>193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960</v>
      </c>
      <c r="C15">
        <f>BAWANA!G15</f>
        <v>0</v>
      </c>
      <c r="D15">
        <f>BAWANA!AP15</f>
        <v>178</v>
      </c>
      <c r="E15">
        <f>BAWANA!AQ15</f>
        <v>0</v>
      </c>
      <c r="F15">
        <f t="shared" si="4"/>
        <v>768</v>
      </c>
      <c r="G15">
        <f t="shared" si="5"/>
        <v>178</v>
      </c>
      <c r="H15" s="154"/>
      <c r="I15">
        <f>BRPL_EOD!AO15+BRPL_EOD!AP15</f>
        <v>45</v>
      </c>
      <c r="J15">
        <f>BYPL_EOD!AO15+BYPL_EOD!AP15</f>
        <v>85</v>
      </c>
      <c r="K15">
        <f>MES_EOD!AO15+MES_EOD!AP15</f>
        <v>6</v>
      </c>
      <c r="L15">
        <f>NDMC_EOD!AO15+NDMC_EOD!AP15</f>
        <v>12</v>
      </c>
      <c r="M15">
        <f>TPDDL_EOD!AO15+TPDDL_EOD!AP15</f>
        <v>30</v>
      </c>
      <c r="N15">
        <f t="shared" si="0"/>
        <v>178</v>
      </c>
      <c r="O15" s="154">
        <f t="shared" si="1"/>
        <v>0</v>
      </c>
      <c r="P15">
        <v>45</v>
      </c>
      <c r="Q15">
        <v>85</v>
      </c>
      <c r="R15">
        <v>6</v>
      </c>
      <c r="S15">
        <v>12</v>
      </c>
      <c r="T15">
        <v>30</v>
      </c>
      <c r="U15" s="156">
        <f t="shared" si="2"/>
        <v>178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960</v>
      </c>
      <c r="C16">
        <f>BAWANA!G16</f>
        <v>0</v>
      </c>
      <c r="D16">
        <f>BAWANA!AP16</f>
        <v>158</v>
      </c>
      <c r="E16">
        <f>BAWANA!AQ16</f>
        <v>0</v>
      </c>
      <c r="F16">
        <f t="shared" si="4"/>
        <v>768</v>
      </c>
      <c r="G16">
        <f t="shared" si="5"/>
        <v>158</v>
      </c>
      <c r="H16" s="154"/>
      <c r="I16">
        <f>BRPL_EOD!AO16+BRPL_EOD!AP16</f>
        <v>45</v>
      </c>
      <c r="J16">
        <f>BYPL_EOD!AO16+BYPL_EOD!AP16</f>
        <v>65</v>
      </c>
      <c r="K16">
        <f>MES_EOD!AO16+MES_EOD!AP16</f>
        <v>6</v>
      </c>
      <c r="L16">
        <f>NDMC_EOD!AO16+NDMC_EOD!AP16</f>
        <v>12</v>
      </c>
      <c r="M16">
        <f>TPDDL_EOD!AO16+TPDDL_EOD!AP16</f>
        <v>30</v>
      </c>
      <c r="N16">
        <f t="shared" si="0"/>
        <v>158</v>
      </c>
      <c r="O16" s="154">
        <f t="shared" si="1"/>
        <v>0</v>
      </c>
      <c r="P16">
        <v>45</v>
      </c>
      <c r="Q16">
        <v>65</v>
      </c>
      <c r="R16">
        <v>6</v>
      </c>
      <c r="S16">
        <v>12</v>
      </c>
      <c r="T16">
        <v>30</v>
      </c>
      <c r="U16" s="156">
        <f t="shared" si="2"/>
        <v>158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960</v>
      </c>
      <c r="C17">
        <f>BAWANA!G17</f>
        <v>0</v>
      </c>
      <c r="D17">
        <f>BAWANA!AP17</f>
        <v>158</v>
      </c>
      <c r="E17">
        <f>BAWANA!AQ17</f>
        <v>0</v>
      </c>
      <c r="F17">
        <f t="shared" si="4"/>
        <v>768</v>
      </c>
      <c r="G17">
        <f t="shared" si="5"/>
        <v>158</v>
      </c>
      <c r="H17" s="154"/>
      <c r="I17">
        <f>BRPL_EOD!AO17+BRPL_EOD!AP17</f>
        <v>45</v>
      </c>
      <c r="J17">
        <f>BYPL_EOD!AO17+BYPL_EOD!AP17</f>
        <v>65</v>
      </c>
      <c r="K17">
        <f>MES_EOD!AO17+MES_EOD!AP17</f>
        <v>6</v>
      </c>
      <c r="L17">
        <f>NDMC_EOD!AO17+NDMC_EOD!AP17</f>
        <v>12</v>
      </c>
      <c r="M17">
        <f>TPDDL_EOD!AO17+TPDDL_EOD!AP17</f>
        <v>30</v>
      </c>
      <c r="N17">
        <f t="shared" si="0"/>
        <v>158</v>
      </c>
      <c r="O17" s="154">
        <f t="shared" si="1"/>
        <v>0</v>
      </c>
      <c r="P17">
        <v>45</v>
      </c>
      <c r="Q17">
        <v>65</v>
      </c>
      <c r="R17">
        <v>6</v>
      </c>
      <c r="S17">
        <v>12</v>
      </c>
      <c r="T17">
        <v>30</v>
      </c>
      <c r="U17" s="156">
        <f t="shared" si="2"/>
        <v>158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960</v>
      </c>
      <c r="C18">
        <f>BAWANA!G18</f>
        <v>0</v>
      </c>
      <c r="D18">
        <f>BAWANA!AP18</f>
        <v>128</v>
      </c>
      <c r="E18">
        <f>BAWANA!AQ18</f>
        <v>0</v>
      </c>
      <c r="F18">
        <f t="shared" si="4"/>
        <v>768</v>
      </c>
      <c r="G18">
        <f t="shared" si="5"/>
        <v>128</v>
      </c>
      <c r="H18" s="154"/>
      <c r="I18">
        <f>BRPL_EOD!AO18+BRPL_EOD!AP18</f>
        <v>45</v>
      </c>
      <c r="J18">
        <f>BYPL_EOD!AO18+BYPL_EOD!AP18</f>
        <v>35</v>
      </c>
      <c r="K18">
        <f>MES_EOD!AO18+MES_EOD!AP18</f>
        <v>6</v>
      </c>
      <c r="L18">
        <f>NDMC_EOD!AO18+NDMC_EOD!AP18</f>
        <v>12</v>
      </c>
      <c r="M18">
        <f>TPDDL_EOD!AO18+TPDDL_EOD!AP18</f>
        <v>30</v>
      </c>
      <c r="N18">
        <f t="shared" si="0"/>
        <v>128</v>
      </c>
      <c r="O18" s="154">
        <f t="shared" si="1"/>
        <v>0</v>
      </c>
      <c r="P18">
        <v>45</v>
      </c>
      <c r="Q18">
        <v>35</v>
      </c>
      <c r="R18">
        <v>6</v>
      </c>
      <c r="S18">
        <v>12</v>
      </c>
      <c r="T18">
        <v>30</v>
      </c>
      <c r="U18" s="156">
        <f t="shared" si="2"/>
        <v>128</v>
      </c>
      <c r="V18" s="154">
        <f t="shared" si="3"/>
        <v>0</v>
      </c>
      <c r="Y18">
        <f>BAWANA!BA18+BAWANA!BB18</f>
        <v>11</v>
      </c>
      <c r="Z18">
        <f>BAWANA!BH18+BAWANA!BI18</f>
        <v>11</v>
      </c>
      <c r="AA18">
        <f>BAWANA!AB18+BAWANA!AC18</f>
        <v>11</v>
      </c>
      <c r="AB18">
        <f>BAWANA!AI18+BAWANA!AJ18</f>
        <v>11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960</v>
      </c>
      <c r="C19">
        <f>BAWANA!G19</f>
        <v>0</v>
      </c>
      <c r="D19">
        <f>BAWANA!AP19</f>
        <v>145</v>
      </c>
      <c r="E19">
        <f>BAWANA!AQ19</f>
        <v>0</v>
      </c>
      <c r="F19">
        <f t="shared" si="4"/>
        <v>768</v>
      </c>
      <c r="G19">
        <f t="shared" si="5"/>
        <v>145</v>
      </c>
      <c r="H19" s="154"/>
      <c r="I19">
        <f>BRPL_EOD!AO19+BRPL_EOD!AP19</f>
        <v>45</v>
      </c>
      <c r="J19">
        <f>BYPL_EOD!AO19+BYPL_EOD!AP19</f>
        <v>45</v>
      </c>
      <c r="K19">
        <f>MES_EOD!AO19+MES_EOD!AP19</f>
        <v>13</v>
      </c>
      <c r="L19">
        <f>NDMC_EOD!AO19+NDMC_EOD!AP19</f>
        <v>12</v>
      </c>
      <c r="M19">
        <f>TPDDL_EOD!AO19+TPDDL_EOD!AP19</f>
        <v>30</v>
      </c>
      <c r="N19">
        <f t="shared" si="0"/>
        <v>145</v>
      </c>
      <c r="O19" s="154">
        <f t="shared" si="1"/>
        <v>0</v>
      </c>
      <c r="P19">
        <v>45</v>
      </c>
      <c r="Q19">
        <v>45</v>
      </c>
      <c r="R19">
        <v>13</v>
      </c>
      <c r="S19">
        <v>12</v>
      </c>
      <c r="T19">
        <v>30</v>
      </c>
      <c r="U19" s="156">
        <f t="shared" si="2"/>
        <v>145</v>
      </c>
      <c r="V19" s="154">
        <f t="shared" si="3"/>
        <v>0</v>
      </c>
      <c r="Y19">
        <f>BAWANA!BA19+BAWANA!BB19</f>
        <v>2.5</v>
      </c>
      <c r="Z19">
        <f>BAWANA!BH19+BAWANA!BI19</f>
        <v>2.5</v>
      </c>
      <c r="AA19">
        <f>BAWANA!AB19+BAWANA!AC19</f>
        <v>2.5</v>
      </c>
      <c r="AB19">
        <f>BAWANA!AI19+BAWANA!AJ19</f>
        <v>2.5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960</v>
      </c>
      <c r="C20">
        <f>BAWANA!G20</f>
        <v>0</v>
      </c>
      <c r="D20">
        <f>BAWANA!AP20</f>
        <v>128</v>
      </c>
      <c r="E20">
        <f>BAWANA!AQ20</f>
        <v>0</v>
      </c>
      <c r="F20">
        <f t="shared" si="4"/>
        <v>768</v>
      </c>
      <c r="G20">
        <f t="shared" si="5"/>
        <v>128</v>
      </c>
      <c r="H20" s="154"/>
      <c r="I20">
        <f>BRPL_EOD!AO20+BRPL_EOD!AP20</f>
        <v>45</v>
      </c>
      <c r="J20">
        <f>BYPL_EOD!AO20+BYPL_EOD!AP20</f>
        <v>35</v>
      </c>
      <c r="K20">
        <f>MES_EOD!AO20+MES_EOD!AP20</f>
        <v>6</v>
      </c>
      <c r="L20">
        <f>NDMC_EOD!AO20+NDMC_EOD!AP20</f>
        <v>12</v>
      </c>
      <c r="M20">
        <f>TPDDL_EOD!AO20+TPDDL_EOD!AP20</f>
        <v>30</v>
      </c>
      <c r="N20">
        <f t="shared" si="0"/>
        <v>128</v>
      </c>
      <c r="O20" s="154">
        <f t="shared" si="1"/>
        <v>0</v>
      </c>
      <c r="P20">
        <v>45</v>
      </c>
      <c r="Q20">
        <v>35</v>
      </c>
      <c r="R20">
        <v>6</v>
      </c>
      <c r="S20">
        <v>12</v>
      </c>
      <c r="T20">
        <v>30</v>
      </c>
      <c r="U20" s="156">
        <f t="shared" si="2"/>
        <v>128</v>
      </c>
      <c r="V20" s="154">
        <f t="shared" si="3"/>
        <v>0</v>
      </c>
      <c r="Y20">
        <f>BAWANA!BA20+BAWANA!BB20</f>
        <v>11</v>
      </c>
      <c r="Z20">
        <f>BAWANA!BH20+BAWANA!BI20</f>
        <v>11</v>
      </c>
      <c r="AA20">
        <f>BAWANA!AB20+BAWANA!AC20</f>
        <v>11</v>
      </c>
      <c r="AB20">
        <f>BAWANA!AI20+BAWANA!AJ20</f>
        <v>11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960</v>
      </c>
      <c r="C21">
        <f>BAWANA!G21</f>
        <v>0</v>
      </c>
      <c r="D21">
        <f>BAWANA!AP21</f>
        <v>128</v>
      </c>
      <c r="E21">
        <f>BAWANA!AQ21</f>
        <v>0</v>
      </c>
      <c r="F21">
        <f t="shared" si="4"/>
        <v>768</v>
      </c>
      <c r="G21">
        <f t="shared" si="5"/>
        <v>128</v>
      </c>
      <c r="H21" s="154"/>
      <c r="I21">
        <f>BRPL_EOD!AO21+BRPL_EOD!AP21</f>
        <v>45</v>
      </c>
      <c r="J21">
        <f>BYPL_EOD!AO21+BYPL_EOD!AP21</f>
        <v>35</v>
      </c>
      <c r="K21">
        <f>MES_EOD!AO21+MES_EOD!AP21</f>
        <v>6</v>
      </c>
      <c r="L21">
        <f>NDMC_EOD!AO21+NDMC_EOD!AP21</f>
        <v>12</v>
      </c>
      <c r="M21">
        <f>TPDDL_EOD!AO21+TPDDL_EOD!AP21</f>
        <v>30</v>
      </c>
      <c r="N21">
        <f t="shared" si="0"/>
        <v>128</v>
      </c>
      <c r="O21" s="154">
        <f t="shared" si="1"/>
        <v>0</v>
      </c>
      <c r="P21">
        <v>45</v>
      </c>
      <c r="Q21">
        <v>35</v>
      </c>
      <c r="R21">
        <v>6</v>
      </c>
      <c r="S21">
        <v>12</v>
      </c>
      <c r="T21">
        <v>30</v>
      </c>
      <c r="U21" s="156">
        <f t="shared" si="2"/>
        <v>128</v>
      </c>
      <c r="V21" s="154">
        <f t="shared" si="3"/>
        <v>0</v>
      </c>
      <c r="Y21">
        <f>BAWANA!BA21+BAWANA!BB21</f>
        <v>11</v>
      </c>
      <c r="Z21">
        <f>BAWANA!BH21+BAWANA!BI21</f>
        <v>11</v>
      </c>
      <c r="AA21">
        <f>BAWANA!AB21+BAWANA!AC21</f>
        <v>11</v>
      </c>
      <c r="AB21">
        <f>BAWANA!AI21+BAWANA!AJ21</f>
        <v>11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960</v>
      </c>
      <c r="C22">
        <f>BAWANA!G22</f>
        <v>0</v>
      </c>
      <c r="D22">
        <f>BAWANA!AP22</f>
        <v>128</v>
      </c>
      <c r="E22">
        <f>BAWANA!AQ22</f>
        <v>0</v>
      </c>
      <c r="F22">
        <f t="shared" si="4"/>
        <v>768</v>
      </c>
      <c r="G22">
        <f t="shared" si="5"/>
        <v>128</v>
      </c>
      <c r="H22" s="154"/>
      <c r="I22">
        <f>BRPL_EOD!AO22+BRPL_EOD!AP22</f>
        <v>45</v>
      </c>
      <c r="J22">
        <f>BYPL_EOD!AO22+BYPL_EOD!AP22</f>
        <v>35</v>
      </c>
      <c r="K22">
        <f>MES_EOD!AO22+MES_EOD!AP22</f>
        <v>6</v>
      </c>
      <c r="L22">
        <f>NDMC_EOD!AO22+NDMC_EOD!AP22</f>
        <v>12</v>
      </c>
      <c r="M22">
        <f>TPDDL_EOD!AO22+TPDDL_EOD!AP22</f>
        <v>30</v>
      </c>
      <c r="N22">
        <f t="shared" si="0"/>
        <v>128</v>
      </c>
      <c r="O22" s="154">
        <f t="shared" si="1"/>
        <v>0</v>
      </c>
      <c r="P22">
        <v>45</v>
      </c>
      <c r="Q22">
        <v>35</v>
      </c>
      <c r="R22">
        <v>6</v>
      </c>
      <c r="S22">
        <v>12</v>
      </c>
      <c r="T22">
        <v>30</v>
      </c>
      <c r="U22" s="156">
        <f t="shared" si="2"/>
        <v>128</v>
      </c>
      <c r="V22" s="154">
        <f t="shared" si="3"/>
        <v>0</v>
      </c>
      <c r="Y22">
        <f>BAWANA!BA22+BAWANA!BB22</f>
        <v>11</v>
      </c>
      <c r="Z22">
        <f>BAWANA!BH22+BAWANA!BI22</f>
        <v>11</v>
      </c>
      <c r="AA22">
        <f>BAWANA!AB22+BAWANA!AC22</f>
        <v>11</v>
      </c>
      <c r="AB22">
        <f>BAWANA!AI22+BAWANA!AJ22</f>
        <v>11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960</v>
      </c>
      <c r="C23">
        <f>BAWANA!G23</f>
        <v>0</v>
      </c>
      <c r="D23">
        <f>BAWANA!AP23</f>
        <v>128</v>
      </c>
      <c r="E23">
        <f>BAWANA!AQ23</f>
        <v>0</v>
      </c>
      <c r="F23">
        <f t="shared" si="4"/>
        <v>768</v>
      </c>
      <c r="G23">
        <f t="shared" si="5"/>
        <v>128</v>
      </c>
      <c r="H23" s="154"/>
      <c r="I23">
        <f>BRPL_EOD!AO23+BRPL_EOD!AP23</f>
        <v>45</v>
      </c>
      <c r="J23">
        <f>BYPL_EOD!AO23+BYPL_EOD!AP23</f>
        <v>35</v>
      </c>
      <c r="K23">
        <f>MES_EOD!AO23+MES_EOD!AP23</f>
        <v>6</v>
      </c>
      <c r="L23">
        <f>NDMC_EOD!AO23+NDMC_EOD!AP23</f>
        <v>12</v>
      </c>
      <c r="M23">
        <f>TPDDL_EOD!AO23+TPDDL_EOD!AP23</f>
        <v>30</v>
      </c>
      <c r="N23">
        <f t="shared" si="0"/>
        <v>128</v>
      </c>
      <c r="O23" s="154">
        <f t="shared" si="1"/>
        <v>0</v>
      </c>
      <c r="P23">
        <v>45</v>
      </c>
      <c r="Q23">
        <v>35</v>
      </c>
      <c r="R23">
        <v>6</v>
      </c>
      <c r="S23">
        <v>12</v>
      </c>
      <c r="T23">
        <v>30</v>
      </c>
      <c r="U23" s="156">
        <f t="shared" si="2"/>
        <v>128</v>
      </c>
      <c r="V23" s="154">
        <f t="shared" si="3"/>
        <v>0</v>
      </c>
      <c r="Y23">
        <f>BAWANA!BA23+BAWANA!BB23</f>
        <v>11</v>
      </c>
      <c r="Z23">
        <f>BAWANA!BH23+BAWANA!BI23</f>
        <v>11</v>
      </c>
      <c r="AA23">
        <f>BAWANA!AB23+BAWANA!AC23</f>
        <v>11</v>
      </c>
      <c r="AB23">
        <f>BAWANA!AI23+BAWANA!AJ23</f>
        <v>11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960</v>
      </c>
      <c r="C24">
        <f>BAWANA!G24</f>
        <v>0</v>
      </c>
      <c r="D24">
        <f>BAWANA!AP24</f>
        <v>128</v>
      </c>
      <c r="E24">
        <f>BAWANA!AQ24</f>
        <v>0</v>
      </c>
      <c r="F24">
        <f t="shared" si="4"/>
        <v>768</v>
      </c>
      <c r="G24">
        <f t="shared" si="5"/>
        <v>128</v>
      </c>
      <c r="H24" s="154"/>
      <c r="I24">
        <f>BRPL_EOD!AO24+BRPL_EOD!AP24</f>
        <v>45</v>
      </c>
      <c r="J24">
        <f>BYPL_EOD!AO24+BYPL_EOD!AP24</f>
        <v>35</v>
      </c>
      <c r="K24">
        <f>MES_EOD!AO24+MES_EOD!AP24</f>
        <v>6</v>
      </c>
      <c r="L24">
        <f>NDMC_EOD!AO24+NDMC_EOD!AP24</f>
        <v>12</v>
      </c>
      <c r="M24">
        <f>TPDDL_EOD!AO24+TPDDL_EOD!AP24</f>
        <v>30</v>
      </c>
      <c r="N24">
        <f t="shared" si="0"/>
        <v>128</v>
      </c>
      <c r="O24" s="154">
        <f t="shared" si="1"/>
        <v>0</v>
      </c>
      <c r="P24">
        <v>45</v>
      </c>
      <c r="Q24">
        <v>35</v>
      </c>
      <c r="R24">
        <v>6</v>
      </c>
      <c r="S24">
        <v>12</v>
      </c>
      <c r="T24">
        <v>30</v>
      </c>
      <c r="U24" s="156">
        <f t="shared" si="2"/>
        <v>128</v>
      </c>
      <c r="V24" s="154">
        <f t="shared" si="3"/>
        <v>0</v>
      </c>
      <c r="Y24">
        <f>BAWANA!BA24+BAWANA!BB24</f>
        <v>11</v>
      </c>
      <c r="Z24">
        <f>BAWANA!BH24+BAWANA!BI24</f>
        <v>11</v>
      </c>
      <c r="AA24">
        <f>BAWANA!AB24+BAWANA!AC24</f>
        <v>11</v>
      </c>
      <c r="AB24">
        <f>BAWANA!AI24+BAWANA!AJ24</f>
        <v>11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960</v>
      </c>
      <c r="C25">
        <f>BAWANA!G25</f>
        <v>0</v>
      </c>
      <c r="D25">
        <f>BAWANA!AP25</f>
        <v>137</v>
      </c>
      <c r="E25">
        <f>BAWANA!AQ25</f>
        <v>0</v>
      </c>
      <c r="F25">
        <f t="shared" si="4"/>
        <v>768</v>
      </c>
      <c r="G25">
        <f t="shared" si="5"/>
        <v>137</v>
      </c>
      <c r="H25" s="154"/>
      <c r="I25">
        <f>BRPL_EOD!AO25+BRPL_EOD!AP25</f>
        <v>45</v>
      </c>
      <c r="J25">
        <f>BYPL_EOD!AO25+BYPL_EOD!AP25</f>
        <v>35</v>
      </c>
      <c r="K25">
        <f>MES_EOD!AO25+MES_EOD!AP25</f>
        <v>15</v>
      </c>
      <c r="L25">
        <f>NDMC_EOD!AO25+NDMC_EOD!AP25</f>
        <v>12</v>
      </c>
      <c r="M25">
        <f>TPDDL_EOD!AO25+TPDDL_EOD!AP25</f>
        <v>30</v>
      </c>
      <c r="N25">
        <f t="shared" si="0"/>
        <v>137</v>
      </c>
      <c r="O25" s="154">
        <f t="shared" si="1"/>
        <v>0</v>
      </c>
      <c r="P25">
        <v>45</v>
      </c>
      <c r="Q25">
        <v>35</v>
      </c>
      <c r="R25">
        <v>15</v>
      </c>
      <c r="S25">
        <v>12</v>
      </c>
      <c r="T25">
        <v>30</v>
      </c>
      <c r="U25" s="156">
        <f t="shared" si="2"/>
        <v>137</v>
      </c>
      <c r="V25" s="154">
        <f t="shared" si="3"/>
        <v>0</v>
      </c>
      <c r="Y25">
        <f>BAWANA!BA25+BAWANA!BB25</f>
        <v>6.5</v>
      </c>
      <c r="Z25">
        <f>BAWANA!BH25+BAWANA!BI25</f>
        <v>6.5</v>
      </c>
      <c r="AA25">
        <f>BAWANA!AB25+BAWANA!AC25</f>
        <v>6.5</v>
      </c>
      <c r="AB25">
        <f>BAWANA!AI25+BAWANA!AJ25</f>
        <v>6.5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960</v>
      </c>
      <c r="C26">
        <f>BAWANA!G26</f>
        <v>0</v>
      </c>
      <c r="D26">
        <f>BAWANA!AP26</f>
        <v>128</v>
      </c>
      <c r="E26">
        <f>BAWANA!AQ26</f>
        <v>0</v>
      </c>
      <c r="F26">
        <f t="shared" si="4"/>
        <v>768</v>
      </c>
      <c r="G26">
        <f t="shared" si="5"/>
        <v>128</v>
      </c>
      <c r="H26" s="154"/>
      <c r="I26">
        <f>BRPL_EOD!AO26+BRPL_EOD!AP26</f>
        <v>45</v>
      </c>
      <c r="J26">
        <f>BYPL_EOD!AO26+BYPL_EOD!AP26</f>
        <v>35</v>
      </c>
      <c r="K26">
        <f>MES_EOD!AO26+MES_EOD!AP26</f>
        <v>6</v>
      </c>
      <c r="L26">
        <f>NDMC_EOD!AO26+NDMC_EOD!AP26</f>
        <v>12</v>
      </c>
      <c r="M26">
        <f>TPDDL_EOD!AO26+TPDDL_EOD!AP26</f>
        <v>30</v>
      </c>
      <c r="N26">
        <f t="shared" si="0"/>
        <v>128</v>
      </c>
      <c r="O26" s="154">
        <f t="shared" si="1"/>
        <v>0</v>
      </c>
      <c r="P26">
        <v>45</v>
      </c>
      <c r="Q26">
        <v>35</v>
      </c>
      <c r="R26">
        <v>6</v>
      </c>
      <c r="S26">
        <v>12</v>
      </c>
      <c r="T26">
        <v>30</v>
      </c>
      <c r="U26" s="156">
        <f t="shared" si="2"/>
        <v>128</v>
      </c>
      <c r="V26" s="154">
        <f t="shared" si="3"/>
        <v>0</v>
      </c>
      <c r="Y26">
        <f>BAWANA!BA26+BAWANA!BB26</f>
        <v>11</v>
      </c>
      <c r="Z26">
        <f>BAWANA!BH26+BAWANA!BI26</f>
        <v>11</v>
      </c>
      <c r="AA26">
        <f>BAWANA!AB26+BAWANA!AC26</f>
        <v>11</v>
      </c>
      <c r="AB26">
        <f>BAWANA!AI26+BAWANA!AJ26</f>
        <v>11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960</v>
      </c>
      <c r="C27">
        <f>BAWANA!G27</f>
        <v>0</v>
      </c>
      <c r="D27">
        <f>BAWANA!AP27</f>
        <v>128</v>
      </c>
      <c r="E27">
        <f>BAWANA!AQ27</f>
        <v>0</v>
      </c>
      <c r="F27">
        <f t="shared" si="4"/>
        <v>768</v>
      </c>
      <c r="G27">
        <f t="shared" si="5"/>
        <v>128</v>
      </c>
      <c r="H27" s="154"/>
      <c r="I27">
        <f>BRPL_EOD!AO27+BRPL_EOD!AP27</f>
        <v>45</v>
      </c>
      <c r="J27">
        <f>BYPL_EOD!AO27+BYPL_EOD!AP27</f>
        <v>35</v>
      </c>
      <c r="K27">
        <f>MES_EOD!AO27+MES_EOD!AP27</f>
        <v>6</v>
      </c>
      <c r="L27">
        <f>NDMC_EOD!AO27+NDMC_EOD!AP27</f>
        <v>12</v>
      </c>
      <c r="M27">
        <f>TPDDL_EOD!AO27+TPDDL_EOD!AP27</f>
        <v>30</v>
      </c>
      <c r="N27">
        <f t="shared" si="0"/>
        <v>128</v>
      </c>
      <c r="O27" s="154">
        <f t="shared" si="1"/>
        <v>0</v>
      </c>
      <c r="P27">
        <v>45</v>
      </c>
      <c r="Q27">
        <v>35</v>
      </c>
      <c r="R27">
        <v>6</v>
      </c>
      <c r="S27">
        <v>12</v>
      </c>
      <c r="T27">
        <v>30</v>
      </c>
      <c r="U27" s="156">
        <f t="shared" si="2"/>
        <v>128</v>
      </c>
      <c r="V27" s="154">
        <f t="shared" si="3"/>
        <v>0</v>
      </c>
      <c r="Y27">
        <f>BAWANA!BA27+BAWANA!BB27</f>
        <v>11</v>
      </c>
      <c r="Z27">
        <f>BAWANA!BH27+BAWANA!BI27</f>
        <v>11</v>
      </c>
      <c r="AA27">
        <f>BAWANA!AB27+BAWANA!AC27</f>
        <v>11</v>
      </c>
      <c r="AB27">
        <f>BAWANA!AI27+BAWANA!AJ27</f>
        <v>11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960</v>
      </c>
      <c r="C28">
        <f>BAWANA!G28</f>
        <v>0</v>
      </c>
      <c r="D28">
        <f>BAWANA!AP28</f>
        <v>143</v>
      </c>
      <c r="E28">
        <f>BAWANA!AQ28</f>
        <v>0</v>
      </c>
      <c r="F28">
        <f t="shared" si="4"/>
        <v>768</v>
      </c>
      <c r="G28">
        <f t="shared" si="5"/>
        <v>143</v>
      </c>
      <c r="H28" s="154"/>
      <c r="I28">
        <f>BRPL_EOD!AO28+BRPL_EOD!AP28</f>
        <v>45</v>
      </c>
      <c r="J28">
        <f>BYPL_EOD!AO28+BYPL_EOD!AP28</f>
        <v>50</v>
      </c>
      <c r="K28">
        <f>MES_EOD!AO28+MES_EOD!AP28</f>
        <v>6</v>
      </c>
      <c r="L28">
        <f>NDMC_EOD!AO28+NDMC_EOD!AP28</f>
        <v>12</v>
      </c>
      <c r="M28">
        <f>TPDDL_EOD!AO28+TPDDL_EOD!AP28</f>
        <v>30</v>
      </c>
      <c r="N28">
        <f t="shared" si="0"/>
        <v>143</v>
      </c>
      <c r="O28" s="154">
        <f t="shared" si="1"/>
        <v>0</v>
      </c>
      <c r="P28">
        <v>45</v>
      </c>
      <c r="Q28">
        <v>50</v>
      </c>
      <c r="R28">
        <v>6</v>
      </c>
      <c r="S28">
        <v>12</v>
      </c>
      <c r="T28">
        <v>30</v>
      </c>
      <c r="U28" s="156">
        <f t="shared" si="2"/>
        <v>143</v>
      </c>
      <c r="V28" s="154">
        <f t="shared" si="3"/>
        <v>0</v>
      </c>
      <c r="Y28">
        <f>BAWANA!BA28+BAWANA!BB28</f>
        <v>3.5</v>
      </c>
      <c r="Z28">
        <f>BAWANA!BH28+BAWANA!BI28</f>
        <v>3.5</v>
      </c>
      <c r="AA28">
        <f>BAWANA!AB28+BAWANA!AC28</f>
        <v>3.5</v>
      </c>
      <c r="AB28">
        <f>BAWANA!AI28+BAWANA!AJ28</f>
        <v>3.5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960</v>
      </c>
      <c r="C29">
        <f>BAWANA!G29</f>
        <v>0</v>
      </c>
      <c r="D29">
        <f>BAWANA!AP29</f>
        <v>143</v>
      </c>
      <c r="E29">
        <f>BAWANA!AQ29</f>
        <v>0</v>
      </c>
      <c r="F29">
        <f t="shared" si="4"/>
        <v>768</v>
      </c>
      <c r="G29">
        <f t="shared" si="5"/>
        <v>143</v>
      </c>
      <c r="H29" s="154"/>
      <c r="I29">
        <f>BRPL_EOD!AO29+BRPL_EOD!AP29</f>
        <v>45</v>
      </c>
      <c r="J29">
        <f>BYPL_EOD!AO29+BYPL_EOD!AP29</f>
        <v>50</v>
      </c>
      <c r="K29">
        <f>MES_EOD!AO29+MES_EOD!AP29</f>
        <v>6</v>
      </c>
      <c r="L29">
        <f>NDMC_EOD!AO29+NDMC_EOD!AP29</f>
        <v>12</v>
      </c>
      <c r="M29">
        <f>TPDDL_EOD!AO29+TPDDL_EOD!AP29</f>
        <v>30</v>
      </c>
      <c r="N29">
        <f t="shared" si="0"/>
        <v>143</v>
      </c>
      <c r="O29" s="154">
        <f t="shared" si="1"/>
        <v>0</v>
      </c>
      <c r="P29">
        <v>45</v>
      </c>
      <c r="Q29">
        <v>50</v>
      </c>
      <c r="R29">
        <v>6</v>
      </c>
      <c r="S29">
        <v>12</v>
      </c>
      <c r="T29">
        <v>30</v>
      </c>
      <c r="U29" s="156">
        <f t="shared" si="2"/>
        <v>143</v>
      </c>
      <c r="V29" s="154">
        <f t="shared" si="3"/>
        <v>0</v>
      </c>
      <c r="Y29">
        <f>BAWANA!BA29+BAWANA!BB29</f>
        <v>3.5</v>
      </c>
      <c r="Z29">
        <f>BAWANA!BH29+BAWANA!BI29</f>
        <v>3.5</v>
      </c>
      <c r="AA29">
        <f>BAWANA!AB29+BAWANA!AC29</f>
        <v>3.5</v>
      </c>
      <c r="AB29">
        <f>BAWANA!AI29+BAWANA!AJ29</f>
        <v>3.5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960</v>
      </c>
      <c r="C30">
        <f>BAWANA!G30</f>
        <v>0</v>
      </c>
      <c r="D30">
        <f>BAWANA!AP30</f>
        <v>143</v>
      </c>
      <c r="E30">
        <f>BAWANA!AQ30</f>
        <v>0</v>
      </c>
      <c r="F30">
        <f t="shared" si="4"/>
        <v>768</v>
      </c>
      <c r="G30">
        <f t="shared" si="5"/>
        <v>143</v>
      </c>
      <c r="H30" s="154"/>
      <c r="I30">
        <f>BRPL_EOD!AO30+BRPL_EOD!AP30</f>
        <v>45</v>
      </c>
      <c r="J30">
        <f>BYPL_EOD!AO30+BYPL_EOD!AP30</f>
        <v>50</v>
      </c>
      <c r="K30">
        <f>MES_EOD!AO30+MES_EOD!AP30</f>
        <v>6</v>
      </c>
      <c r="L30">
        <f>NDMC_EOD!AO30+NDMC_EOD!AP30</f>
        <v>12</v>
      </c>
      <c r="M30">
        <f>TPDDL_EOD!AO30+TPDDL_EOD!AP30</f>
        <v>30</v>
      </c>
      <c r="N30">
        <f t="shared" si="0"/>
        <v>143</v>
      </c>
      <c r="O30" s="154">
        <f t="shared" si="1"/>
        <v>0</v>
      </c>
      <c r="P30">
        <v>45</v>
      </c>
      <c r="Q30">
        <v>50</v>
      </c>
      <c r="R30">
        <v>6</v>
      </c>
      <c r="S30">
        <v>12</v>
      </c>
      <c r="T30">
        <v>30</v>
      </c>
      <c r="U30" s="156">
        <f t="shared" si="2"/>
        <v>143</v>
      </c>
      <c r="V30" s="154">
        <f t="shared" si="3"/>
        <v>0</v>
      </c>
      <c r="Y30">
        <f>BAWANA!BA30+BAWANA!BB30</f>
        <v>3.5</v>
      </c>
      <c r="Z30">
        <f>BAWANA!BH30+BAWANA!BI30</f>
        <v>3.5</v>
      </c>
      <c r="AA30">
        <f>BAWANA!AB30+BAWANA!AC30</f>
        <v>3.5</v>
      </c>
      <c r="AB30">
        <f>BAWANA!AI30+BAWANA!AJ30</f>
        <v>3.5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960</v>
      </c>
      <c r="C31">
        <f>BAWANA!G31</f>
        <v>0</v>
      </c>
      <c r="D31">
        <f>BAWANA!AP31</f>
        <v>152</v>
      </c>
      <c r="E31">
        <f>BAWANA!AQ31</f>
        <v>0</v>
      </c>
      <c r="F31">
        <f t="shared" si="4"/>
        <v>768</v>
      </c>
      <c r="G31">
        <f t="shared" si="5"/>
        <v>152</v>
      </c>
      <c r="H31" s="154"/>
      <c r="I31">
        <f>BRPL_EOD!AO31+BRPL_EOD!AP31</f>
        <v>45</v>
      </c>
      <c r="J31">
        <f>BYPL_EOD!AO31+BYPL_EOD!AP31</f>
        <v>50</v>
      </c>
      <c r="K31">
        <f>MES_EOD!AO31+MES_EOD!AP31</f>
        <v>15</v>
      </c>
      <c r="L31">
        <f>NDMC_EOD!AO31+NDMC_EOD!AP31</f>
        <v>12</v>
      </c>
      <c r="M31">
        <f>TPDDL_EOD!AO31+TPDDL_EOD!AP31</f>
        <v>30</v>
      </c>
      <c r="N31">
        <f t="shared" si="0"/>
        <v>152</v>
      </c>
      <c r="O31" s="154">
        <f t="shared" si="1"/>
        <v>0</v>
      </c>
      <c r="P31">
        <v>45</v>
      </c>
      <c r="Q31">
        <v>50</v>
      </c>
      <c r="R31">
        <v>15</v>
      </c>
      <c r="S31">
        <v>12</v>
      </c>
      <c r="T31">
        <v>30</v>
      </c>
      <c r="U31" s="156">
        <f t="shared" si="2"/>
        <v>152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960</v>
      </c>
      <c r="C32">
        <f>BAWANA!G32</f>
        <v>0</v>
      </c>
      <c r="D32">
        <f>BAWANA!AP32</f>
        <v>143</v>
      </c>
      <c r="E32">
        <f>BAWANA!AQ32</f>
        <v>0</v>
      </c>
      <c r="F32">
        <f t="shared" si="4"/>
        <v>768</v>
      </c>
      <c r="G32">
        <f t="shared" si="5"/>
        <v>143</v>
      </c>
      <c r="H32" s="154"/>
      <c r="I32">
        <f>BRPL_EOD!AO32+BRPL_EOD!AP32</f>
        <v>45</v>
      </c>
      <c r="J32">
        <f>BYPL_EOD!AO32+BYPL_EOD!AP32</f>
        <v>50</v>
      </c>
      <c r="K32">
        <f>MES_EOD!AO32+MES_EOD!AP32</f>
        <v>6</v>
      </c>
      <c r="L32">
        <f>NDMC_EOD!AO32+NDMC_EOD!AP32</f>
        <v>12</v>
      </c>
      <c r="M32">
        <f>TPDDL_EOD!AO32+TPDDL_EOD!AP32</f>
        <v>30</v>
      </c>
      <c r="N32">
        <f t="shared" si="0"/>
        <v>143</v>
      </c>
      <c r="O32" s="154">
        <f t="shared" si="1"/>
        <v>0</v>
      </c>
      <c r="P32">
        <v>45</v>
      </c>
      <c r="Q32">
        <v>50</v>
      </c>
      <c r="R32">
        <v>6</v>
      </c>
      <c r="S32">
        <v>12</v>
      </c>
      <c r="T32">
        <v>30</v>
      </c>
      <c r="U32" s="156">
        <f t="shared" si="2"/>
        <v>143</v>
      </c>
      <c r="V32" s="154">
        <f t="shared" si="3"/>
        <v>0</v>
      </c>
      <c r="Y32">
        <f>BAWANA!BA32+BAWANA!BB32</f>
        <v>3.5</v>
      </c>
      <c r="Z32">
        <f>BAWANA!BH32+BAWANA!BI32</f>
        <v>3.5</v>
      </c>
      <c r="AA32">
        <f>BAWANA!AB32+BAWANA!AC32</f>
        <v>3.5</v>
      </c>
      <c r="AB32">
        <f>BAWANA!AI32+BAWANA!AJ32</f>
        <v>3.5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960</v>
      </c>
      <c r="C33">
        <f>BAWANA!G33</f>
        <v>0</v>
      </c>
      <c r="D33">
        <f>BAWANA!AP33</f>
        <v>143</v>
      </c>
      <c r="E33">
        <f>BAWANA!AQ33</f>
        <v>0</v>
      </c>
      <c r="F33">
        <f t="shared" si="4"/>
        <v>768</v>
      </c>
      <c r="G33">
        <f t="shared" si="5"/>
        <v>143</v>
      </c>
      <c r="H33" s="154"/>
      <c r="I33">
        <f>BRPL_EOD!AO33+BRPL_EOD!AP33</f>
        <v>45</v>
      </c>
      <c r="J33">
        <f>BYPL_EOD!AO33+BYPL_EOD!AP33</f>
        <v>50</v>
      </c>
      <c r="K33">
        <f>MES_EOD!AO33+MES_EOD!AP33</f>
        <v>6</v>
      </c>
      <c r="L33">
        <f>NDMC_EOD!AO33+NDMC_EOD!AP33</f>
        <v>12</v>
      </c>
      <c r="M33">
        <f>TPDDL_EOD!AO33+TPDDL_EOD!AP33</f>
        <v>30</v>
      </c>
      <c r="N33">
        <f t="shared" si="0"/>
        <v>143</v>
      </c>
      <c r="O33" s="154">
        <f t="shared" si="1"/>
        <v>0</v>
      </c>
      <c r="P33">
        <v>45</v>
      </c>
      <c r="Q33">
        <v>50</v>
      </c>
      <c r="R33">
        <v>6</v>
      </c>
      <c r="S33">
        <v>12</v>
      </c>
      <c r="T33">
        <v>30</v>
      </c>
      <c r="U33" s="156">
        <f t="shared" si="2"/>
        <v>143</v>
      </c>
      <c r="V33" s="154">
        <f t="shared" si="3"/>
        <v>0</v>
      </c>
      <c r="Y33">
        <f>BAWANA!BA33+BAWANA!BB33</f>
        <v>3.5</v>
      </c>
      <c r="Z33">
        <f>BAWANA!BH33+BAWANA!BI33</f>
        <v>3.5</v>
      </c>
      <c r="AA33">
        <f>BAWANA!AB33+BAWANA!AC33</f>
        <v>3.5</v>
      </c>
      <c r="AB33">
        <f>BAWANA!AI33+BAWANA!AJ33</f>
        <v>3.5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960</v>
      </c>
      <c r="C34">
        <f>BAWANA!G34</f>
        <v>0</v>
      </c>
      <c r="D34">
        <f>BAWANA!AP34</f>
        <v>148</v>
      </c>
      <c r="E34">
        <f>BAWANA!AQ34</f>
        <v>0</v>
      </c>
      <c r="F34">
        <f t="shared" si="4"/>
        <v>768</v>
      </c>
      <c r="G34">
        <f t="shared" si="5"/>
        <v>148</v>
      </c>
      <c r="H34" s="154"/>
      <c r="I34">
        <f>BRPL_EOD!AO34+BRPL_EOD!AP34</f>
        <v>45</v>
      </c>
      <c r="J34">
        <f>BYPL_EOD!AO34+BYPL_EOD!AP34</f>
        <v>55</v>
      </c>
      <c r="K34">
        <f>MES_EOD!AO34+MES_EOD!AP34</f>
        <v>6</v>
      </c>
      <c r="L34">
        <f>NDMC_EOD!AO34+NDMC_EOD!AP34</f>
        <v>12</v>
      </c>
      <c r="M34">
        <f>TPDDL_EOD!AO34+TPDDL_EOD!AP34</f>
        <v>30</v>
      </c>
      <c r="N34">
        <f t="shared" si="0"/>
        <v>148</v>
      </c>
      <c r="O34" s="154">
        <f t="shared" si="1"/>
        <v>0</v>
      </c>
      <c r="P34">
        <v>45</v>
      </c>
      <c r="Q34">
        <v>55</v>
      </c>
      <c r="R34">
        <v>6</v>
      </c>
      <c r="S34">
        <v>12</v>
      </c>
      <c r="T34">
        <v>30</v>
      </c>
      <c r="U34" s="156">
        <f t="shared" si="2"/>
        <v>148</v>
      </c>
      <c r="V34" s="154">
        <f t="shared" si="3"/>
        <v>0</v>
      </c>
      <c r="Y34">
        <f>BAWANA!BA34+BAWANA!BB34</f>
        <v>1</v>
      </c>
      <c r="Z34">
        <f>BAWANA!BH34+BAWANA!BI34</f>
        <v>1</v>
      </c>
      <c r="AA34">
        <f>BAWANA!AB34+BAWANA!AC34</f>
        <v>1</v>
      </c>
      <c r="AB34">
        <f>BAWANA!AI34+BAWANA!AJ34</f>
        <v>1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960</v>
      </c>
      <c r="C35">
        <f>BAWANA!G35</f>
        <v>0</v>
      </c>
      <c r="D35">
        <f>BAWANA!AP35</f>
        <v>148</v>
      </c>
      <c r="E35">
        <f>BAWANA!AQ35</f>
        <v>0</v>
      </c>
      <c r="F35">
        <f t="shared" si="4"/>
        <v>768</v>
      </c>
      <c r="G35">
        <f t="shared" si="5"/>
        <v>148</v>
      </c>
      <c r="H35" s="154"/>
      <c r="I35">
        <f>BRPL_EOD!AO35+BRPL_EOD!AP35</f>
        <v>45</v>
      </c>
      <c r="J35">
        <f>BYPL_EOD!AO35+BYPL_EOD!AP35</f>
        <v>55</v>
      </c>
      <c r="K35">
        <f>MES_EOD!AO35+MES_EOD!AP35</f>
        <v>6</v>
      </c>
      <c r="L35">
        <f>NDMC_EOD!AO35+NDMC_EOD!AP35</f>
        <v>12</v>
      </c>
      <c r="M35">
        <f>TPDDL_EOD!AO35+TPDDL_EOD!AP35</f>
        <v>30</v>
      </c>
      <c r="N35">
        <f t="shared" si="0"/>
        <v>148</v>
      </c>
      <c r="O35" s="154">
        <f t="shared" si="1"/>
        <v>0</v>
      </c>
      <c r="P35">
        <v>45</v>
      </c>
      <c r="Q35">
        <v>55</v>
      </c>
      <c r="R35">
        <v>6</v>
      </c>
      <c r="S35">
        <v>12</v>
      </c>
      <c r="T35">
        <v>30</v>
      </c>
      <c r="U35" s="156">
        <f t="shared" si="2"/>
        <v>148</v>
      </c>
      <c r="V35" s="154">
        <f t="shared" si="3"/>
        <v>0</v>
      </c>
      <c r="Y35">
        <f>BAWANA!BA35+BAWANA!BB35</f>
        <v>1</v>
      </c>
      <c r="Z35">
        <f>BAWANA!BH35+BAWANA!BI35</f>
        <v>1</v>
      </c>
      <c r="AA35">
        <f>BAWANA!AB35+BAWANA!AC35</f>
        <v>1</v>
      </c>
      <c r="AB35">
        <f>BAWANA!AI35+BAWANA!AJ35</f>
        <v>1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960</v>
      </c>
      <c r="C36">
        <f>BAWANA!G36</f>
        <v>0</v>
      </c>
      <c r="D36">
        <f>BAWANA!AP36</f>
        <v>148</v>
      </c>
      <c r="E36">
        <f>BAWANA!AQ36</f>
        <v>0</v>
      </c>
      <c r="F36">
        <f t="shared" si="4"/>
        <v>768</v>
      </c>
      <c r="G36">
        <f t="shared" si="5"/>
        <v>148</v>
      </c>
      <c r="H36" s="154"/>
      <c r="I36">
        <f>BRPL_EOD!AO36+BRPL_EOD!AP36</f>
        <v>45</v>
      </c>
      <c r="J36">
        <f>BYPL_EOD!AO36+BYPL_EOD!AP36</f>
        <v>55</v>
      </c>
      <c r="K36">
        <f>MES_EOD!AO36+MES_EOD!AP36</f>
        <v>6</v>
      </c>
      <c r="L36">
        <f>NDMC_EOD!AO36+NDMC_EOD!AP36</f>
        <v>12</v>
      </c>
      <c r="M36">
        <f>TPDDL_EOD!AO36+TPDDL_EOD!AP36</f>
        <v>30</v>
      </c>
      <c r="N36">
        <f t="shared" si="0"/>
        <v>148</v>
      </c>
      <c r="O36" s="154">
        <f t="shared" si="1"/>
        <v>0</v>
      </c>
      <c r="P36">
        <v>45</v>
      </c>
      <c r="Q36">
        <v>55</v>
      </c>
      <c r="R36">
        <v>6</v>
      </c>
      <c r="S36">
        <v>12</v>
      </c>
      <c r="T36">
        <v>30</v>
      </c>
      <c r="U36" s="156">
        <f t="shared" si="2"/>
        <v>148</v>
      </c>
      <c r="V36" s="154">
        <f t="shared" si="3"/>
        <v>0</v>
      </c>
      <c r="Y36">
        <f>BAWANA!BA36+BAWANA!BB36</f>
        <v>1</v>
      </c>
      <c r="Z36">
        <f>BAWANA!BH36+BAWANA!BI36</f>
        <v>1</v>
      </c>
      <c r="AA36">
        <f>BAWANA!AB36+BAWANA!AC36</f>
        <v>1</v>
      </c>
      <c r="AB36">
        <f>BAWANA!AI36+BAWANA!AJ36</f>
        <v>1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960</v>
      </c>
      <c r="C37">
        <f>BAWANA!G37</f>
        <v>0</v>
      </c>
      <c r="D37">
        <f>BAWANA!AP37</f>
        <v>146</v>
      </c>
      <c r="E37">
        <f>BAWANA!AQ37</f>
        <v>0</v>
      </c>
      <c r="F37">
        <f t="shared" si="4"/>
        <v>768</v>
      </c>
      <c r="G37">
        <f t="shared" si="5"/>
        <v>146</v>
      </c>
      <c r="H37" s="154"/>
      <c r="I37">
        <f>BRPL_EOD!AO37+BRPL_EOD!AP37</f>
        <v>45</v>
      </c>
      <c r="J37">
        <f>BYPL_EOD!AO37+BYPL_EOD!AP37</f>
        <v>40</v>
      </c>
      <c r="K37">
        <f>MES_EOD!AO37+MES_EOD!AP37</f>
        <v>19</v>
      </c>
      <c r="L37">
        <f>NDMC_EOD!AO37+NDMC_EOD!AP37</f>
        <v>12</v>
      </c>
      <c r="M37">
        <f>TPDDL_EOD!AO37+TPDDL_EOD!AP37</f>
        <v>30</v>
      </c>
      <c r="N37">
        <f t="shared" si="0"/>
        <v>146</v>
      </c>
      <c r="O37" s="154">
        <f t="shared" si="1"/>
        <v>0</v>
      </c>
      <c r="P37">
        <v>45</v>
      </c>
      <c r="Q37">
        <v>40</v>
      </c>
      <c r="R37">
        <v>19</v>
      </c>
      <c r="S37">
        <v>12</v>
      </c>
      <c r="T37">
        <v>30</v>
      </c>
      <c r="U37" s="156">
        <f t="shared" si="2"/>
        <v>146</v>
      </c>
      <c r="V37" s="154">
        <f t="shared" si="3"/>
        <v>0</v>
      </c>
      <c r="Y37">
        <f>BAWANA!BA37+BAWANA!BB37</f>
        <v>2</v>
      </c>
      <c r="Z37">
        <f>BAWANA!BH37+BAWANA!BI37</f>
        <v>2</v>
      </c>
      <c r="AA37">
        <f>BAWANA!AB37+BAWANA!AC37</f>
        <v>2</v>
      </c>
      <c r="AB37">
        <f>BAWANA!AI37+BAWANA!AJ37</f>
        <v>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960</v>
      </c>
      <c r="C38">
        <f>BAWANA!G38</f>
        <v>0</v>
      </c>
      <c r="D38">
        <f>BAWANA!AP38</f>
        <v>133</v>
      </c>
      <c r="E38">
        <f>BAWANA!AQ38</f>
        <v>0</v>
      </c>
      <c r="F38">
        <f t="shared" si="4"/>
        <v>768</v>
      </c>
      <c r="G38">
        <f t="shared" si="5"/>
        <v>133</v>
      </c>
      <c r="H38" s="154"/>
      <c r="I38">
        <f>BRPL_EOD!AO38+BRPL_EOD!AP38</f>
        <v>45</v>
      </c>
      <c r="J38">
        <f>BYPL_EOD!AO38+BYPL_EOD!AP38</f>
        <v>40</v>
      </c>
      <c r="K38">
        <f>MES_EOD!AO38+MES_EOD!AP38</f>
        <v>6</v>
      </c>
      <c r="L38">
        <f>NDMC_EOD!AO38+NDMC_EOD!AP38</f>
        <v>12</v>
      </c>
      <c r="M38">
        <f>TPDDL_EOD!AO38+TPDDL_EOD!AP38</f>
        <v>30</v>
      </c>
      <c r="N38">
        <f t="shared" si="0"/>
        <v>133</v>
      </c>
      <c r="O38" s="154">
        <f t="shared" si="1"/>
        <v>0</v>
      </c>
      <c r="P38">
        <v>45</v>
      </c>
      <c r="Q38">
        <v>40</v>
      </c>
      <c r="R38">
        <v>6</v>
      </c>
      <c r="S38">
        <v>12</v>
      </c>
      <c r="T38">
        <v>30</v>
      </c>
      <c r="U38" s="156">
        <f t="shared" si="2"/>
        <v>133</v>
      </c>
      <c r="V38" s="154">
        <f t="shared" si="3"/>
        <v>0</v>
      </c>
      <c r="Y38">
        <f>BAWANA!BA38+BAWANA!BB38</f>
        <v>8.5</v>
      </c>
      <c r="Z38">
        <f>BAWANA!BH38+BAWANA!BI38</f>
        <v>8.5</v>
      </c>
      <c r="AA38">
        <f>BAWANA!AB38+BAWANA!AC38</f>
        <v>8.5</v>
      </c>
      <c r="AB38">
        <f>BAWANA!AI38+BAWANA!AJ38</f>
        <v>8.5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960</v>
      </c>
      <c r="C39">
        <f>BAWANA!G39</f>
        <v>0</v>
      </c>
      <c r="D39">
        <f>BAWANA!AP39</f>
        <v>133</v>
      </c>
      <c r="E39">
        <f>BAWANA!AQ39</f>
        <v>0</v>
      </c>
      <c r="F39">
        <f t="shared" si="4"/>
        <v>768</v>
      </c>
      <c r="G39">
        <f t="shared" si="5"/>
        <v>133</v>
      </c>
      <c r="H39" s="154"/>
      <c r="I39">
        <f>BRPL_EOD!AO39+BRPL_EOD!AP39</f>
        <v>45</v>
      </c>
      <c r="J39">
        <f>BYPL_EOD!AO39+BYPL_EOD!AP39</f>
        <v>40</v>
      </c>
      <c r="K39">
        <f>MES_EOD!AO39+MES_EOD!AP39</f>
        <v>6</v>
      </c>
      <c r="L39">
        <f>NDMC_EOD!AO39+NDMC_EOD!AP39</f>
        <v>12</v>
      </c>
      <c r="M39">
        <f>TPDDL_EOD!AO39+TPDDL_EOD!AP39</f>
        <v>30</v>
      </c>
      <c r="N39">
        <f t="shared" si="0"/>
        <v>133</v>
      </c>
      <c r="O39" s="154">
        <f t="shared" si="1"/>
        <v>0</v>
      </c>
      <c r="P39">
        <v>45</v>
      </c>
      <c r="Q39">
        <v>40</v>
      </c>
      <c r="R39">
        <v>6</v>
      </c>
      <c r="S39">
        <v>12</v>
      </c>
      <c r="T39">
        <v>30</v>
      </c>
      <c r="U39" s="156">
        <f t="shared" si="2"/>
        <v>133</v>
      </c>
      <c r="V39" s="154">
        <f t="shared" si="3"/>
        <v>0</v>
      </c>
      <c r="Y39">
        <f>BAWANA!BA39+BAWANA!BB39</f>
        <v>8.5</v>
      </c>
      <c r="Z39">
        <f>BAWANA!BH39+BAWANA!BI39</f>
        <v>8.5</v>
      </c>
      <c r="AA39">
        <f>BAWANA!AB39+BAWANA!AC39</f>
        <v>8.5</v>
      </c>
      <c r="AB39">
        <f>BAWANA!AI39+BAWANA!AJ39</f>
        <v>8.5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960</v>
      </c>
      <c r="C40">
        <f>BAWANA!G40</f>
        <v>0</v>
      </c>
      <c r="D40">
        <f>BAWANA!AP40</f>
        <v>133</v>
      </c>
      <c r="E40">
        <f>BAWANA!AQ40</f>
        <v>0</v>
      </c>
      <c r="F40">
        <f t="shared" si="4"/>
        <v>768</v>
      </c>
      <c r="G40">
        <f t="shared" si="5"/>
        <v>133</v>
      </c>
      <c r="H40" s="154"/>
      <c r="I40">
        <f>BRPL_EOD!AO40+BRPL_EOD!AP40</f>
        <v>45</v>
      </c>
      <c r="J40">
        <f>BYPL_EOD!AO40+BYPL_EOD!AP40</f>
        <v>40</v>
      </c>
      <c r="K40">
        <f>MES_EOD!AO40+MES_EOD!AP40</f>
        <v>6</v>
      </c>
      <c r="L40">
        <f>NDMC_EOD!AO40+NDMC_EOD!AP40</f>
        <v>12</v>
      </c>
      <c r="M40">
        <f>TPDDL_EOD!AO40+TPDDL_EOD!AP40</f>
        <v>30</v>
      </c>
      <c r="N40">
        <f t="shared" si="0"/>
        <v>133</v>
      </c>
      <c r="O40" s="154">
        <f t="shared" si="1"/>
        <v>0</v>
      </c>
      <c r="P40">
        <v>45</v>
      </c>
      <c r="Q40">
        <v>40</v>
      </c>
      <c r="R40">
        <v>6</v>
      </c>
      <c r="S40">
        <v>12</v>
      </c>
      <c r="T40">
        <v>30</v>
      </c>
      <c r="U40" s="156">
        <f t="shared" si="2"/>
        <v>133</v>
      </c>
      <c r="V40" s="154">
        <f t="shared" si="3"/>
        <v>0</v>
      </c>
      <c r="Y40">
        <f>BAWANA!BA40+BAWANA!BB40</f>
        <v>8.5</v>
      </c>
      <c r="Z40">
        <f>BAWANA!BH40+BAWANA!BI40</f>
        <v>8.5</v>
      </c>
      <c r="AA40">
        <f>BAWANA!AB40+BAWANA!AC40</f>
        <v>8.5</v>
      </c>
      <c r="AB40">
        <f>BAWANA!AI40+BAWANA!AJ40</f>
        <v>8.5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960</v>
      </c>
      <c r="C41">
        <f>BAWANA!G41</f>
        <v>0</v>
      </c>
      <c r="D41">
        <f>BAWANA!AP41</f>
        <v>133</v>
      </c>
      <c r="E41">
        <f>BAWANA!AQ41</f>
        <v>0</v>
      </c>
      <c r="F41">
        <f t="shared" si="4"/>
        <v>768</v>
      </c>
      <c r="G41">
        <f t="shared" si="5"/>
        <v>133</v>
      </c>
      <c r="H41" s="154"/>
      <c r="I41">
        <f>BRPL_EOD!AO41+BRPL_EOD!AP41</f>
        <v>45</v>
      </c>
      <c r="J41">
        <f>BYPL_EOD!AO41+BYPL_EOD!AP41</f>
        <v>40</v>
      </c>
      <c r="K41">
        <f>MES_EOD!AO41+MES_EOD!AP41</f>
        <v>6</v>
      </c>
      <c r="L41">
        <f>NDMC_EOD!AO41+NDMC_EOD!AP41</f>
        <v>12</v>
      </c>
      <c r="M41">
        <f>TPDDL_EOD!AO41+TPDDL_EOD!AP41</f>
        <v>30</v>
      </c>
      <c r="N41">
        <f t="shared" si="0"/>
        <v>133</v>
      </c>
      <c r="O41" s="154">
        <f t="shared" si="1"/>
        <v>0</v>
      </c>
      <c r="P41">
        <v>45</v>
      </c>
      <c r="Q41">
        <v>40</v>
      </c>
      <c r="R41">
        <v>6</v>
      </c>
      <c r="S41">
        <v>12</v>
      </c>
      <c r="T41">
        <v>30</v>
      </c>
      <c r="U41" s="156">
        <f t="shared" si="2"/>
        <v>133</v>
      </c>
      <c r="V41" s="154">
        <f t="shared" si="3"/>
        <v>0</v>
      </c>
      <c r="Y41">
        <f>BAWANA!BA41+BAWANA!BB41</f>
        <v>8.5</v>
      </c>
      <c r="Z41">
        <f>BAWANA!BH41+BAWANA!BI41</f>
        <v>8.5</v>
      </c>
      <c r="AA41">
        <f>BAWANA!AB41+BAWANA!AC41</f>
        <v>8.5</v>
      </c>
      <c r="AB41">
        <f>BAWANA!AI41+BAWANA!AJ41</f>
        <v>8.5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960</v>
      </c>
      <c r="C42">
        <f>BAWANA!G42</f>
        <v>0</v>
      </c>
      <c r="D42">
        <f>BAWANA!AP42</f>
        <v>133</v>
      </c>
      <c r="E42">
        <f>BAWANA!AQ42</f>
        <v>0</v>
      </c>
      <c r="F42">
        <f t="shared" si="4"/>
        <v>768</v>
      </c>
      <c r="G42">
        <f t="shared" si="5"/>
        <v>133</v>
      </c>
      <c r="H42" s="154"/>
      <c r="I42">
        <f>BRPL_EOD!AO42+BRPL_EOD!AP42</f>
        <v>45</v>
      </c>
      <c r="J42">
        <f>BYPL_EOD!AO42+BYPL_EOD!AP42</f>
        <v>40</v>
      </c>
      <c r="K42">
        <f>MES_EOD!AO42+MES_EOD!AP42</f>
        <v>6</v>
      </c>
      <c r="L42">
        <f>NDMC_EOD!AO42+NDMC_EOD!AP42</f>
        <v>12</v>
      </c>
      <c r="M42">
        <f>TPDDL_EOD!AO42+TPDDL_EOD!AP42</f>
        <v>30</v>
      </c>
      <c r="N42">
        <f t="shared" si="0"/>
        <v>133</v>
      </c>
      <c r="O42" s="154">
        <f t="shared" si="1"/>
        <v>0</v>
      </c>
      <c r="P42">
        <v>45</v>
      </c>
      <c r="Q42">
        <v>40</v>
      </c>
      <c r="R42">
        <v>6</v>
      </c>
      <c r="S42">
        <v>12</v>
      </c>
      <c r="T42">
        <v>30</v>
      </c>
      <c r="U42" s="156">
        <f t="shared" si="2"/>
        <v>133</v>
      </c>
      <c r="V42" s="154">
        <f t="shared" si="3"/>
        <v>0</v>
      </c>
      <c r="Y42">
        <f>BAWANA!BA42+BAWANA!BB42</f>
        <v>8.5</v>
      </c>
      <c r="Z42">
        <f>BAWANA!BH42+BAWANA!BI42</f>
        <v>8.5</v>
      </c>
      <c r="AA42">
        <f>BAWANA!AB42+BAWANA!AC42</f>
        <v>8.5</v>
      </c>
      <c r="AB42">
        <f>BAWANA!AI42+BAWANA!AJ42</f>
        <v>8.5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133</v>
      </c>
      <c r="E43">
        <f>BAWANA!AQ43</f>
        <v>0</v>
      </c>
      <c r="F43">
        <f t="shared" si="4"/>
        <v>768</v>
      </c>
      <c r="G43">
        <f t="shared" si="5"/>
        <v>133</v>
      </c>
      <c r="H43" s="154"/>
      <c r="I43">
        <f>BRPL_EOD!AO43+BRPL_EOD!AP43</f>
        <v>45</v>
      </c>
      <c r="J43">
        <f>BYPL_EOD!AO43+BYPL_EOD!AP43</f>
        <v>40</v>
      </c>
      <c r="K43">
        <f>MES_EOD!AO43+MES_EOD!AP43</f>
        <v>6</v>
      </c>
      <c r="L43">
        <f>NDMC_EOD!AO43+NDMC_EOD!AP43</f>
        <v>12</v>
      </c>
      <c r="M43">
        <f>TPDDL_EOD!AO43+TPDDL_EOD!AP43</f>
        <v>30</v>
      </c>
      <c r="N43">
        <f t="shared" si="0"/>
        <v>133</v>
      </c>
      <c r="O43" s="154">
        <f t="shared" si="1"/>
        <v>0</v>
      </c>
      <c r="P43">
        <v>45</v>
      </c>
      <c r="Q43">
        <v>40</v>
      </c>
      <c r="R43">
        <v>6</v>
      </c>
      <c r="S43">
        <v>12</v>
      </c>
      <c r="T43">
        <v>30</v>
      </c>
      <c r="U43" s="156">
        <f t="shared" si="2"/>
        <v>133</v>
      </c>
      <c r="V43" s="154">
        <f t="shared" si="3"/>
        <v>0</v>
      </c>
      <c r="Y43">
        <f>BAWANA!BA43+BAWANA!BB43</f>
        <v>8.5</v>
      </c>
      <c r="Z43">
        <f>BAWANA!BH43+BAWANA!BI43</f>
        <v>8.5</v>
      </c>
      <c r="AA43">
        <f>BAWANA!AB43+BAWANA!AC43</f>
        <v>8.5</v>
      </c>
      <c r="AB43">
        <f>BAWANA!AI43+BAWANA!AJ43</f>
        <v>8.5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133</v>
      </c>
      <c r="E44">
        <f>BAWANA!AQ44</f>
        <v>0</v>
      </c>
      <c r="F44">
        <f t="shared" si="4"/>
        <v>768</v>
      </c>
      <c r="G44">
        <f t="shared" si="5"/>
        <v>133</v>
      </c>
      <c r="H44" s="154"/>
      <c r="I44">
        <f>BRPL_EOD!AO44+BRPL_EOD!AP44</f>
        <v>45</v>
      </c>
      <c r="J44">
        <f>BYPL_EOD!AO44+BYPL_EOD!AP44</f>
        <v>40</v>
      </c>
      <c r="K44">
        <f>MES_EOD!AO44+MES_EOD!AP44</f>
        <v>6</v>
      </c>
      <c r="L44">
        <f>NDMC_EOD!AO44+NDMC_EOD!AP44</f>
        <v>12</v>
      </c>
      <c r="M44">
        <f>TPDDL_EOD!AO44+TPDDL_EOD!AP44</f>
        <v>30</v>
      </c>
      <c r="N44">
        <f t="shared" si="0"/>
        <v>133</v>
      </c>
      <c r="O44" s="154">
        <f t="shared" si="1"/>
        <v>0</v>
      </c>
      <c r="P44">
        <v>45</v>
      </c>
      <c r="Q44">
        <v>40</v>
      </c>
      <c r="R44">
        <v>6</v>
      </c>
      <c r="S44">
        <v>12</v>
      </c>
      <c r="T44">
        <v>30</v>
      </c>
      <c r="U44" s="156">
        <f t="shared" si="2"/>
        <v>133</v>
      </c>
      <c r="V44" s="154">
        <f t="shared" si="3"/>
        <v>0</v>
      </c>
      <c r="Y44">
        <f>BAWANA!BA44+BAWANA!BB44</f>
        <v>8.5</v>
      </c>
      <c r="Z44">
        <f>BAWANA!BH44+BAWANA!BI44</f>
        <v>8.5</v>
      </c>
      <c r="AA44">
        <f>BAWANA!AB44+BAWANA!AC44</f>
        <v>8.5</v>
      </c>
      <c r="AB44">
        <f>BAWANA!AI44+BAWANA!AJ44</f>
        <v>8.5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133</v>
      </c>
      <c r="E45">
        <f>BAWANA!AQ45</f>
        <v>0</v>
      </c>
      <c r="F45">
        <f t="shared" si="4"/>
        <v>768</v>
      </c>
      <c r="G45">
        <f t="shared" si="5"/>
        <v>133</v>
      </c>
      <c r="H45" s="154"/>
      <c r="I45">
        <f>BRPL_EOD!AO45+BRPL_EOD!AP45</f>
        <v>45</v>
      </c>
      <c r="J45">
        <f>BYPL_EOD!AO45+BYPL_EOD!AP45</f>
        <v>40</v>
      </c>
      <c r="K45">
        <f>MES_EOD!AO45+MES_EOD!AP45</f>
        <v>6</v>
      </c>
      <c r="L45">
        <f>NDMC_EOD!AO45+NDMC_EOD!AP45</f>
        <v>12</v>
      </c>
      <c r="M45">
        <f>TPDDL_EOD!AO45+TPDDL_EOD!AP45</f>
        <v>30</v>
      </c>
      <c r="N45">
        <f t="shared" si="0"/>
        <v>133</v>
      </c>
      <c r="O45" s="154">
        <f t="shared" si="1"/>
        <v>0</v>
      </c>
      <c r="P45">
        <v>45</v>
      </c>
      <c r="Q45">
        <v>40</v>
      </c>
      <c r="R45">
        <v>6</v>
      </c>
      <c r="S45">
        <v>12</v>
      </c>
      <c r="T45">
        <v>30</v>
      </c>
      <c r="U45" s="156">
        <f t="shared" si="2"/>
        <v>133</v>
      </c>
      <c r="V45" s="154">
        <f t="shared" si="3"/>
        <v>0</v>
      </c>
      <c r="Y45">
        <f>BAWANA!BA45+BAWANA!BB45</f>
        <v>8.5</v>
      </c>
      <c r="Z45">
        <f>BAWANA!BH45+BAWANA!BI45</f>
        <v>8.5</v>
      </c>
      <c r="AA45">
        <f>BAWANA!AB45+BAWANA!AC45</f>
        <v>8.5</v>
      </c>
      <c r="AB45">
        <f>BAWANA!AI45+BAWANA!AJ45</f>
        <v>8.5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133</v>
      </c>
      <c r="E46">
        <f>BAWANA!AQ46</f>
        <v>0</v>
      </c>
      <c r="F46">
        <f t="shared" si="4"/>
        <v>768</v>
      </c>
      <c r="G46">
        <f t="shared" si="5"/>
        <v>133</v>
      </c>
      <c r="H46" s="154"/>
      <c r="I46">
        <f>BRPL_EOD!AO46+BRPL_EOD!AP46</f>
        <v>45</v>
      </c>
      <c r="J46">
        <f>BYPL_EOD!AO46+BYPL_EOD!AP46</f>
        <v>40</v>
      </c>
      <c r="K46">
        <f>MES_EOD!AO46+MES_EOD!AP46</f>
        <v>6</v>
      </c>
      <c r="L46">
        <f>NDMC_EOD!AO46+NDMC_EOD!AP46</f>
        <v>12</v>
      </c>
      <c r="M46">
        <f>TPDDL_EOD!AO46+TPDDL_EOD!AP46</f>
        <v>30</v>
      </c>
      <c r="N46">
        <f t="shared" si="0"/>
        <v>133</v>
      </c>
      <c r="O46" s="154">
        <f t="shared" si="1"/>
        <v>0</v>
      </c>
      <c r="P46">
        <v>45</v>
      </c>
      <c r="Q46">
        <v>40</v>
      </c>
      <c r="R46">
        <v>6</v>
      </c>
      <c r="S46">
        <v>12</v>
      </c>
      <c r="T46">
        <v>30</v>
      </c>
      <c r="U46" s="156">
        <f t="shared" si="2"/>
        <v>133</v>
      </c>
      <c r="V46" s="154">
        <f t="shared" si="3"/>
        <v>0</v>
      </c>
      <c r="Y46">
        <f>BAWANA!BA46+BAWANA!BB46</f>
        <v>8.5</v>
      </c>
      <c r="Z46">
        <f>BAWANA!BH46+BAWANA!BI46</f>
        <v>8.5</v>
      </c>
      <c r="AA46">
        <f>BAWANA!AB46+BAWANA!AC46</f>
        <v>8.5</v>
      </c>
      <c r="AB46">
        <f>BAWANA!AI46+BAWANA!AJ46</f>
        <v>8.5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133</v>
      </c>
      <c r="E47">
        <f>BAWANA!AQ47</f>
        <v>0</v>
      </c>
      <c r="F47">
        <f t="shared" si="4"/>
        <v>768</v>
      </c>
      <c r="G47">
        <f t="shared" si="5"/>
        <v>133</v>
      </c>
      <c r="H47" s="154"/>
      <c r="I47">
        <f>BRPL_EOD!AO47+BRPL_EOD!AP47</f>
        <v>45</v>
      </c>
      <c r="J47">
        <f>BYPL_EOD!AO47+BYPL_EOD!AP47</f>
        <v>40</v>
      </c>
      <c r="K47">
        <f>MES_EOD!AO47+MES_EOD!AP47</f>
        <v>6</v>
      </c>
      <c r="L47">
        <f>NDMC_EOD!AO47+NDMC_EOD!AP47</f>
        <v>12</v>
      </c>
      <c r="M47">
        <f>TPDDL_EOD!AO47+TPDDL_EOD!AP47</f>
        <v>30</v>
      </c>
      <c r="N47">
        <f t="shared" si="0"/>
        <v>133</v>
      </c>
      <c r="O47" s="154">
        <f t="shared" si="1"/>
        <v>0</v>
      </c>
      <c r="P47">
        <v>45</v>
      </c>
      <c r="Q47">
        <v>40</v>
      </c>
      <c r="R47">
        <v>6</v>
      </c>
      <c r="S47">
        <v>12</v>
      </c>
      <c r="T47">
        <v>30</v>
      </c>
      <c r="U47" s="156">
        <f t="shared" si="2"/>
        <v>133</v>
      </c>
      <c r="V47" s="154">
        <f t="shared" si="3"/>
        <v>0</v>
      </c>
      <c r="Y47">
        <f>BAWANA!BA47+BAWANA!BB47</f>
        <v>8.5</v>
      </c>
      <c r="Z47">
        <f>BAWANA!BH47+BAWANA!BI47</f>
        <v>8.5</v>
      </c>
      <c r="AA47">
        <f>BAWANA!AB47+BAWANA!AC47</f>
        <v>8.5</v>
      </c>
      <c r="AB47">
        <f>BAWANA!AI47+BAWANA!AJ47</f>
        <v>8.5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143</v>
      </c>
      <c r="E48">
        <f>BAWANA!AQ48</f>
        <v>0</v>
      </c>
      <c r="F48">
        <f t="shared" si="4"/>
        <v>768</v>
      </c>
      <c r="G48">
        <f t="shared" si="5"/>
        <v>143</v>
      </c>
      <c r="H48" s="154"/>
      <c r="I48">
        <f>BRPL_EOD!AO48+BRPL_EOD!AP48</f>
        <v>45</v>
      </c>
      <c r="J48">
        <f>BYPL_EOD!AO48+BYPL_EOD!AP48</f>
        <v>50</v>
      </c>
      <c r="K48">
        <f>MES_EOD!AO48+MES_EOD!AP48</f>
        <v>6</v>
      </c>
      <c r="L48">
        <f>NDMC_EOD!AO48+NDMC_EOD!AP48</f>
        <v>12</v>
      </c>
      <c r="M48">
        <f>TPDDL_EOD!AO48+TPDDL_EOD!AP48</f>
        <v>30</v>
      </c>
      <c r="N48">
        <f t="shared" si="0"/>
        <v>143</v>
      </c>
      <c r="O48" s="154">
        <f t="shared" si="1"/>
        <v>0</v>
      </c>
      <c r="P48">
        <v>45</v>
      </c>
      <c r="Q48">
        <v>50</v>
      </c>
      <c r="R48">
        <v>6</v>
      </c>
      <c r="S48">
        <v>12</v>
      </c>
      <c r="T48">
        <v>30</v>
      </c>
      <c r="U48" s="156">
        <f t="shared" si="2"/>
        <v>143</v>
      </c>
      <c r="V48" s="154">
        <f t="shared" si="3"/>
        <v>0</v>
      </c>
      <c r="Y48">
        <f>BAWANA!BA48+BAWANA!BB48</f>
        <v>3.5</v>
      </c>
      <c r="Z48">
        <f>BAWANA!BH48+BAWANA!BI48</f>
        <v>3.5</v>
      </c>
      <c r="AA48">
        <f>BAWANA!AB48+BAWANA!AC48</f>
        <v>3.5</v>
      </c>
      <c r="AB48">
        <f>BAWANA!AI48+BAWANA!AJ48</f>
        <v>3.5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143</v>
      </c>
      <c r="E49">
        <f>BAWANA!AQ49</f>
        <v>0</v>
      </c>
      <c r="F49">
        <f t="shared" si="4"/>
        <v>768</v>
      </c>
      <c r="G49">
        <f t="shared" si="5"/>
        <v>143</v>
      </c>
      <c r="H49" s="154"/>
      <c r="I49">
        <f>BRPL_EOD!AO49+BRPL_EOD!AP49</f>
        <v>45</v>
      </c>
      <c r="J49">
        <f>BYPL_EOD!AO49+BYPL_EOD!AP49</f>
        <v>50</v>
      </c>
      <c r="K49">
        <f>MES_EOD!AO49+MES_EOD!AP49</f>
        <v>6</v>
      </c>
      <c r="L49">
        <f>NDMC_EOD!AO49+NDMC_EOD!AP49</f>
        <v>12</v>
      </c>
      <c r="M49">
        <f>TPDDL_EOD!AO49+TPDDL_EOD!AP49</f>
        <v>30</v>
      </c>
      <c r="N49">
        <f t="shared" si="0"/>
        <v>143</v>
      </c>
      <c r="O49" s="154">
        <f t="shared" si="1"/>
        <v>0</v>
      </c>
      <c r="P49">
        <v>45</v>
      </c>
      <c r="Q49">
        <v>50</v>
      </c>
      <c r="R49">
        <v>6</v>
      </c>
      <c r="S49">
        <v>12</v>
      </c>
      <c r="T49">
        <v>30</v>
      </c>
      <c r="U49" s="156">
        <f t="shared" si="2"/>
        <v>143</v>
      </c>
      <c r="V49" s="154">
        <f t="shared" si="3"/>
        <v>0</v>
      </c>
      <c r="Y49">
        <f>BAWANA!BA49+BAWANA!BB49</f>
        <v>3.5</v>
      </c>
      <c r="Z49">
        <f>BAWANA!BH49+BAWANA!BI49</f>
        <v>3.5</v>
      </c>
      <c r="AA49">
        <f>BAWANA!AB49+BAWANA!AC49</f>
        <v>3.5</v>
      </c>
      <c r="AB49">
        <f>BAWANA!AI49+BAWANA!AJ49</f>
        <v>3.5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143</v>
      </c>
      <c r="E50">
        <f>BAWANA!AQ50</f>
        <v>0</v>
      </c>
      <c r="F50">
        <f t="shared" si="4"/>
        <v>768</v>
      </c>
      <c r="G50">
        <f t="shared" si="5"/>
        <v>143</v>
      </c>
      <c r="H50" s="154"/>
      <c r="I50">
        <f>BRPL_EOD!AO50+BRPL_EOD!AP50</f>
        <v>45</v>
      </c>
      <c r="J50">
        <f>BYPL_EOD!AO50+BYPL_EOD!AP50</f>
        <v>50</v>
      </c>
      <c r="K50">
        <f>MES_EOD!AO50+MES_EOD!AP50</f>
        <v>6</v>
      </c>
      <c r="L50">
        <f>NDMC_EOD!AO50+NDMC_EOD!AP50</f>
        <v>12</v>
      </c>
      <c r="M50">
        <f>TPDDL_EOD!AO50+TPDDL_EOD!AP50</f>
        <v>30</v>
      </c>
      <c r="N50">
        <f t="shared" si="0"/>
        <v>143</v>
      </c>
      <c r="O50" s="154">
        <f t="shared" si="1"/>
        <v>0</v>
      </c>
      <c r="P50">
        <v>45</v>
      </c>
      <c r="Q50">
        <v>50</v>
      </c>
      <c r="R50">
        <v>6</v>
      </c>
      <c r="S50">
        <v>12</v>
      </c>
      <c r="T50">
        <v>30</v>
      </c>
      <c r="U50" s="156">
        <f t="shared" si="2"/>
        <v>143</v>
      </c>
      <c r="V50" s="154">
        <f t="shared" si="3"/>
        <v>0</v>
      </c>
      <c r="Y50">
        <f>BAWANA!BA50+BAWANA!BB50</f>
        <v>3.5</v>
      </c>
      <c r="Z50">
        <f>BAWANA!BH50+BAWANA!BI50</f>
        <v>3.5</v>
      </c>
      <c r="AA50">
        <f>BAWANA!AB50+BAWANA!AC50</f>
        <v>3.5</v>
      </c>
      <c r="AB50">
        <f>BAWANA!AI50+BAWANA!AJ50</f>
        <v>3.5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143</v>
      </c>
      <c r="E51">
        <f>BAWANA!AQ51</f>
        <v>0</v>
      </c>
      <c r="F51">
        <f t="shared" si="4"/>
        <v>736</v>
      </c>
      <c r="G51">
        <f t="shared" si="5"/>
        <v>143</v>
      </c>
      <c r="H51" s="154"/>
      <c r="I51">
        <f>BRPL_EOD!AO51+BRPL_EOD!AP51</f>
        <v>45</v>
      </c>
      <c r="J51">
        <f>BYPL_EOD!AO51+BYPL_EOD!AP51</f>
        <v>50</v>
      </c>
      <c r="K51">
        <f>MES_EOD!AO51+MES_EOD!AP51</f>
        <v>6</v>
      </c>
      <c r="L51">
        <f>NDMC_EOD!AO51+NDMC_EOD!AP51</f>
        <v>12</v>
      </c>
      <c r="M51">
        <f>TPDDL_EOD!AO51+TPDDL_EOD!AP51</f>
        <v>30</v>
      </c>
      <c r="N51">
        <f t="shared" si="0"/>
        <v>143</v>
      </c>
      <c r="O51" s="154">
        <f t="shared" si="1"/>
        <v>0</v>
      </c>
      <c r="P51">
        <v>45</v>
      </c>
      <c r="Q51">
        <v>50</v>
      </c>
      <c r="R51">
        <v>6</v>
      </c>
      <c r="S51">
        <v>12</v>
      </c>
      <c r="T51">
        <v>30</v>
      </c>
      <c r="U51" s="156">
        <f t="shared" si="2"/>
        <v>143</v>
      </c>
      <c r="V51" s="154">
        <f t="shared" si="3"/>
        <v>0</v>
      </c>
      <c r="Y51">
        <f>BAWANA!BA51+BAWANA!BB51</f>
        <v>3.5</v>
      </c>
      <c r="Z51">
        <f>BAWANA!BH51+BAWANA!BI51</f>
        <v>3.5</v>
      </c>
      <c r="AA51">
        <f>BAWANA!AB51+BAWANA!AC51</f>
        <v>3.5</v>
      </c>
      <c r="AB51">
        <f>BAWANA!AI51+BAWANA!AJ51</f>
        <v>3.5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153</v>
      </c>
      <c r="E52">
        <f>BAWANA!AQ52</f>
        <v>0</v>
      </c>
      <c r="F52">
        <f t="shared" si="4"/>
        <v>736</v>
      </c>
      <c r="G52">
        <f t="shared" si="5"/>
        <v>153</v>
      </c>
      <c r="H52" s="154"/>
      <c r="I52">
        <f>BRPL_EOD!AO52+BRPL_EOD!AP52</f>
        <v>45</v>
      </c>
      <c r="J52">
        <f>BYPL_EOD!AO52+BYPL_EOD!AP52</f>
        <v>60</v>
      </c>
      <c r="K52">
        <f>MES_EOD!AO52+MES_EOD!AP52</f>
        <v>6</v>
      </c>
      <c r="L52">
        <f>NDMC_EOD!AO52+NDMC_EOD!AP52</f>
        <v>12</v>
      </c>
      <c r="M52">
        <f>TPDDL_EOD!AO52+TPDDL_EOD!AP52</f>
        <v>30</v>
      </c>
      <c r="N52">
        <f t="shared" si="0"/>
        <v>153</v>
      </c>
      <c r="O52" s="154">
        <f t="shared" si="1"/>
        <v>0</v>
      </c>
      <c r="P52">
        <v>45</v>
      </c>
      <c r="Q52">
        <v>60</v>
      </c>
      <c r="R52">
        <v>6</v>
      </c>
      <c r="S52">
        <v>12</v>
      </c>
      <c r="T52">
        <v>30</v>
      </c>
      <c r="U52" s="156">
        <f t="shared" si="2"/>
        <v>153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158</v>
      </c>
      <c r="E53">
        <f>BAWANA!AQ53</f>
        <v>0</v>
      </c>
      <c r="F53">
        <f t="shared" si="4"/>
        <v>736</v>
      </c>
      <c r="G53">
        <f t="shared" si="5"/>
        <v>158</v>
      </c>
      <c r="H53" s="154"/>
      <c r="I53">
        <f>BRPL_EOD!AO53+BRPL_EOD!AP53</f>
        <v>45</v>
      </c>
      <c r="J53">
        <f>BYPL_EOD!AO53+BYPL_EOD!AP53</f>
        <v>65</v>
      </c>
      <c r="K53">
        <f>MES_EOD!AO53+MES_EOD!AP53</f>
        <v>6</v>
      </c>
      <c r="L53">
        <f>NDMC_EOD!AO53+NDMC_EOD!AP53</f>
        <v>12</v>
      </c>
      <c r="M53">
        <f>TPDDL_EOD!AO53+TPDDL_EOD!AP53</f>
        <v>30</v>
      </c>
      <c r="N53">
        <f t="shared" si="0"/>
        <v>158</v>
      </c>
      <c r="O53" s="154">
        <f t="shared" si="1"/>
        <v>0</v>
      </c>
      <c r="P53">
        <v>45</v>
      </c>
      <c r="Q53">
        <v>65</v>
      </c>
      <c r="R53">
        <v>6</v>
      </c>
      <c r="S53">
        <v>12</v>
      </c>
      <c r="T53">
        <v>30</v>
      </c>
      <c r="U53" s="156">
        <f t="shared" si="2"/>
        <v>158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158</v>
      </c>
      <c r="E54">
        <f>BAWANA!AQ54</f>
        <v>0</v>
      </c>
      <c r="F54">
        <f t="shared" si="4"/>
        <v>736</v>
      </c>
      <c r="G54">
        <f t="shared" si="5"/>
        <v>158</v>
      </c>
      <c r="H54" s="154"/>
      <c r="I54">
        <f>BRPL_EOD!AO54+BRPL_EOD!AP54</f>
        <v>45</v>
      </c>
      <c r="J54">
        <f>BYPL_EOD!AO54+BYPL_EOD!AP54</f>
        <v>65</v>
      </c>
      <c r="K54">
        <f>MES_EOD!AO54+MES_EOD!AP54</f>
        <v>6</v>
      </c>
      <c r="L54">
        <f>NDMC_EOD!AO54+NDMC_EOD!AP54</f>
        <v>12</v>
      </c>
      <c r="M54">
        <f>TPDDL_EOD!AO54+TPDDL_EOD!AP54</f>
        <v>30</v>
      </c>
      <c r="N54">
        <f t="shared" si="0"/>
        <v>158</v>
      </c>
      <c r="O54" s="154">
        <f t="shared" si="1"/>
        <v>0</v>
      </c>
      <c r="P54">
        <v>45</v>
      </c>
      <c r="Q54">
        <v>65</v>
      </c>
      <c r="R54">
        <v>6</v>
      </c>
      <c r="S54">
        <v>12</v>
      </c>
      <c r="T54">
        <v>30</v>
      </c>
      <c r="U54" s="156">
        <f t="shared" si="2"/>
        <v>158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143</v>
      </c>
      <c r="E55">
        <f>BAWANA!AQ55</f>
        <v>0</v>
      </c>
      <c r="F55">
        <f t="shared" si="4"/>
        <v>736</v>
      </c>
      <c r="G55">
        <f t="shared" si="5"/>
        <v>143</v>
      </c>
      <c r="H55" s="154"/>
      <c r="I55">
        <f>BRPL_EOD!AO55+BRPL_EOD!AP55</f>
        <v>45</v>
      </c>
      <c r="J55">
        <f>BYPL_EOD!AO55+BYPL_EOD!AP55</f>
        <v>50</v>
      </c>
      <c r="K55">
        <f>MES_EOD!AO55+MES_EOD!AP55</f>
        <v>6</v>
      </c>
      <c r="L55">
        <f>NDMC_EOD!AO55+NDMC_EOD!AP55</f>
        <v>12</v>
      </c>
      <c r="M55">
        <f>TPDDL_EOD!AO55+TPDDL_EOD!AP55</f>
        <v>30</v>
      </c>
      <c r="N55">
        <f t="shared" si="0"/>
        <v>143</v>
      </c>
      <c r="O55" s="154">
        <f t="shared" si="1"/>
        <v>0</v>
      </c>
      <c r="P55">
        <v>45</v>
      </c>
      <c r="Q55">
        <v>50</v>
      </c>
      <c r="R55">
        <v>6</v>
      </c>
      <c r="S55">
        <v>12</v>
      </c>
      <c r="T55">
        <v>30</v>
      </c>
      <c r="U55" s="156">
        <f t="shared" si="2"/>
        <v>143</v>
      </c>
      <c r="V55" s="154">
        <f t="shared" si="3"/>
        <v>0</v>
      </c>
      <c r="Y55">
        <f>BAWANA!BA55+BAWANA!BB55</f>
        <v>3.5</v>
      </c>
      <c r="Z55">
        <f>BAWANA!BH55+BAWANA!BI55</f>
        <v>3.5</v>
      </c>
      <c r="AA55">
        <f>BAWANA!AB55+BAWANA!AC55</f>
        <v>3.5</v>
      </c>
      <c r="AB55">
        <f>BAWANA!AI55+BAWANA!AJ55</f>
        <v>3.5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143</v>
      </c>
      <c r="E56">
        <f>BAWANA!AQ56</f>
        <v>0</v>
      </c>
      <c r="F56">
        <f t="shared" si="4"/>
        <v>736</v>
      </c>
      <c r="G56">
        <f t="shared" si="5"/>
        <v>143</v>
      </c>
      <c r="H56" s="154"/>
      <c r="I56">
        <f>BRPL_EOD!AO56+BRPL_EOD!AP56</f>
        <v>45</v>
      </c>
      <c r="J56">
        <f>BYPL_EOD!AO56+BYPL_EOD!AP56</f>
        <v>50</v>
      </c>
      <c r="K56">
        <f>MES_EOD!AO56+MES_EOD!AP56</f>
        <v>6</v>
      </c>
      <c r="L56">
        <f>NDMC_EOD!AO56+NDMC_EOD!AP56</f>
        <v>12</v>
      </c>
      <c r="M56">
        <f>TPDDL_EOD!AO56+TPDDL_EOD!AP56</f>
        <v>30</v>
      </c>
      <c r="N56">
        <f t="shared" si="0"/>
        <v>143</v>
      </c>
      <c r="O56" s="154">
        <f t="shared" si="1"/>
        <v>0</v>
      </c>
      <c r="P56">
        <v>45</v>
      </c>
      <c r="Q56">
        <v>50</v>
      </c>
      <c r="R56">
        <v>6</v>
      </c>
      <c r="S56">
        <v>12</v>
      </c>
      <c r="T56">
        <v>30</v>
      </c>
      <c r="U56" s="156">
        <f t="shared" si="2"/>
        <v>143</v>
      </c>
      <c r="V56" s="154">
        <f t="shared" si="3"/>
        <v>0</v>
      </c>
      <c r="Y56">
        <f>BAWANA!BA56+BAWANA!BB56</f>
        <v>3.5</v>
      </c>
      <c r="Z56">
        <f>BAWANA!BH56+BAWANA!BI56</f>
        <v>3.5</v>
      </c>
      <c r="AA56">
        <f>BAWANA!AB56+BAWANA!AC56</f>
        <v>3.5</v>
      </c>
      <c r="AB56">
        <f>BAWANA!AI56+BAWANA!AJ56</f>
        <v>3.5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133</v>
      </c>
      <c r="E57">
        <f>BAWANA!AQ57</f>
        <v>0</v>
      </c>
      <c r="F57">
        <f t="shared" si="4"/>
        <v>736</v>
      </c>
      <c r="G57">
        <f t="shared" si="5"/>
        <v>133</v>
      </c>
      <c r="H57" s="154"/>
      <c r="I57">
        <f>BRPL_EOD!AO57+BRPL_EOD!AP57</f>
        <v>45</v>
      </c>
      <c r="J57">
        <f>BYPL_EOD!AO57+BYPL_EOD!AP57</f>
        <v>40</v>
      </c>
      <c r="K57">
        <f>MES_EOD!AO57+MES_EOD!AP57</f>
        <v>6</v>
      </c>
      <c r="L57">
        <f>NDMC_EOD!AO57+NDMC_EOD!AP57</f>
        <v>12</v>
      </c>
      <c r="M57">
        <f>TPDDL_EOD!AO57+TPDDL_EOD!AP57</f>
        <v>30</v>
      </c>
      <c r="N57">
        <f t="shared" si="0"/>
        <v>133</v>
      </c>
      <c r="O57" s="154">
        <f t="shared" si="1"/>
        <v>0</v>
      </c>
      <c r="P57">
        <v>45</v>
      </c>
      <c r="Q57">
        <v>40</v>
      </c>
      <c r="R57">
        <v>6</v>
      </c>
      <c r="S57">
        <v>12</v>
      </c>
      <c r="T57">
        <v>30</v>
      </c>
      <c r="U57" s="156">
        <f t="shared" si="2"/>
        <v>133</v>
      </c>
      <c r="V57" s="154">
        <f t="shared" si="3"/>
        <v>0</v>
      </c>
      <c r="Y57">
        <f>BAWANA!BA57+BAWANA!BB57</f>
        <v>8.5</v>
      </c>
      <c r="Z57">
        <f>BAWANA!BH57+BAWANA!BI57</f>
        <v>8.5</v>
      </c>
      <c r="AA57">
        <f>BAWANA!AB57+BAWANA!AC57</f>
        <v>8.5</v>
      </c>
      <c r="AB57">
        <f>BAWANA!AI57+BAWANA!AJ57</f>
        <v>8.5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149.66000000000003</v>
      </c>
      <c r="E58">
        <f>BAWANA!AQ58</f>
        <v>0</v>
      </c>
      <c r="F58">
        <f t="shared" si="4"/>
        <v>736</v>
      </c>
      <c r="G58">
        <f t="shared" si="5"/>
        <v>149.66000000000003</v>
      </c>
      <c r="H58" s="154"/>
      <c r="I58">
        <f>BRPL_EOD!AO58+BRPL_EOD!AP58</f>
        <v>45</v>
      </c>
      <c r="J58">
        <f>BYPL_EOD!AO58+BYPL_EOD!AP58</f>
        <v>56.65</v>
      </c>
      <c r="K58">
        <f>MES_EOD!AO58+MES_EOD!AP58</f>
        <v>6</v>
      </c>
      <c r="L58">
        <f>NDMC_EOD!AO58+NDMC_EOD!AP58</f>
        <v>12</v>
      </c>
      <c r="M58">
        <f>TPDDL_EOD!AO58+TPDDL_EOD!AP58</f>
        <v>30</v>
      </c>
      <c r="N58">
        <f t="shared" si="0"/>
        <v>149.65</v>
      </c>
      <c r="O58" s="154">
        <f t="shared" si="1"/>
        <v>1.0000000000019327E-2</v>
      </c>
      <c r="P58">
        <v>45.003007016371541</v>
      </c>
      <c r="Q58">
        <v>56.653785499498838</v>
      </c>
      <c r="R58">
        <v>6.0004009355162049</v>
      </c>
      <c r="S58">
        <v>12.00080187103241</v>
      </c>
      <c r="T58">
        <v>30.002004677581027</v>
      </c>
      <c r="U58" s="156">
        <f t="shared" si="2"/>
        <v>149.66000000000003</v>
      </c>
      <c r="V58" s="154">
        <f t="shared" si="3"/>
        <v>0</v>
      </c>
      <c r="Y58">
        <f>BAWANA!BA58+BAWANA!BB58</f>
        <v>0.17</v>
      </c>
      <c r="Z58">
        <f>BAWANA!BH58+BAWANA!BI58</f>
        <v>0.17</v>
      </c>
      <c r="AA58">
        <f>BAWANA!AB58+BAWANA!AC58</f>
        <v>0.17</v>
      </c>
      <c r="AB58">
        <f>BAWANA!AI58+BAWANA!AJ58</f>
        <v>0.17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175.4</v>
      </c>
      <c r="E59">
        <f>BAWANA!AQ59</f>
        <v>0</v>
      </c>
      <c r="F59">
        <f t="shared" si="4"/>
        <v>736</v>
      </c>
      <c r="G59">
        <f t="shared" si="5"/>
        <v>175.4</v>
      </c>
      <c r="H59" s="154"/>
      <c r="I59">
        <f>BRPL_EOD!AO59+BRPL_EOD!AP59</f>
        <v>45</v>
      </c>
      <c r="J59">
        <f>BYPL_EOD!AO59+BYPL_EOD!AP59</f>
        <v>82.4</v>
      </c>
      <c r="K59">
        <f>MES_EOD!AO59+MES_EOD!AP59</f>
        <v>6</v>
      </c>
      <c r="L59">
        <f>NDMC_EOD!AO59+NDMC_EOD!AP59</f>
        <v>12</v>
      </c>
      <c r="M59">
        <f>TPDDL_EOD!AO59+TPDDL_EOD!AP59</f>
        <v>30</v>
      </c>
      <c r="N59">
        <f t="shared" si="0"/>
        <v>175.4</v>
      </c>
      <c r="O59" s="154">
        <f t="shared" si="1"/>
        <v>0</v>
      </c>
      <c r="P59">
        <v>45</v>
      </c>
      <c r="Q59">
        <v>82.4</v>
      </c>
      <c r="R59">
        <v>6</v>
      </c>
      <c r="S59">
        <v>12</v>
      </c>
      <c r="T59">
        <v>30</v>
      </c>
      <c r="U59" s="156">
        <f t="shared" si="2"/>
        <v>175.4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175.4</v>
      </c>
      <c r="E60">
        <f>BAWANA!AQ60</f>
        <v>0</v>
      </c>
      <c r="F60">
        <f t="shared" si="4"/>
        <v>736</v>
      </c>
      <c r="G60">
        <f t="shared" si="5"/>
        <v>175.4</v>
      </c>
      <c r="H60" s="154"/>
      <c r="I60">
        <f>BRPL_EOD!AO60+BRPL_EOD!AP60</f>
        <v>45</v>
      </c>
      <c r="J60">
        <f>BYPL_EOD!AO60+BYPL_EOD!AP60</f>
        <v>82.4</v>
      </c>
      <c r="K60">
        <f>MES_EOD!AO60+MES_EOD!AP60</f>
        <v>6</v>
      </c>
      <c r="L60">
        <f>NDMC_EOD!AO60+NDMC_EOD!AP60</f>
        <v>12</v>
      </c>
      <c r="M60">
        <f>TPDDL_EOD!AO60+TPDDL_EOD!AP60</f>
        <v>30</v>
      </c>
      <c r="N60">
        <f t="shared" si="0"/>
        <v>175.4</v>
      </c>
      <c r="O60" s="154">
        <f t="shared" si="1"/>
        <v>0</v>
      </c>
      <c r="P60">
        <v>45</v>
      </c>
      <c r="Q60">
        <v>82.4</v>
      </c>
      <c r="R60">
        <v>6</v>
      </c>
      <c r="S60">
        <v>12</v>
      </c>
      <c r="T60">
        <v>30</v>
      </c>
      <c r="U60" s="156">
        <f t="shared" si="2"/>
        <v>175.4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201.59</v>
      </c>
      <c r="E61">
        <f>BAWANA!AQ61</f>
        <v>0</v>
      </c>
      <c r="F61">
        <f t="shared" si="4"/>
        <v>736</v>
      </c>
      <c r="G61">
        <f t="shared" si="5"/>
        <v>201.59</v>
      </c>
      <c r="H61" s="154"/>
      <c r="I61">
        <f>BRPL_EOD!AO61+BRPL_EOD!AP61</f>
        <v>45</v>
      </c>
      <c r="J61">
        <f>BYPL_EOD!AO61+BYPL_EOD!AP61</f>
        <v>97.85</v>
      </c>
      <c r="K61">
        <f>MES_EOD!AO61+MES_EOD!AP61</f>
        <v>16.739999999999998</v>
      </c>
      <c r="L61">
        <f>NDMC_EOD!AO61+NDMC_EOD!AP61</f>
        <v>12</v>
      </c>
      <c r="M61">
        <f>TPDDL_EOD!AO61+TPDDL_EOD!AP61</f>
        <v>30</v>
      </c>
      <c r="N61">
        <f t="shared" si="0"/>
        <v>201.59</v>
      </c>
      <c r="O61" s="154">
        <f t="shared" si="1"/>
        <v>0</v>
      </c>
      <c r="P61">
        <v>45</v>
      </c>
      <c r="Q61">
        <v>97.85</v>
      </c>
      <c r="R61">
        <v>16.739999999999998</v>
      </c>
      <c r="S61">
        <v>12</v>
      </c>
      <c r="T61">
        <v>30</v>
      </c>
      <c r="U61" s="156">
        <f t="shared" si="2"/>
        <v>201.59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190.85</v>
      </c>
      <c r="E62">
        <f>BAWANA!AQ62</f>
        <v>0</v>
      </c>
      <c r="F62">
        <f t="shared" si="4"/>
        <v>736</v>
      </c>
      <c r="G62">
        <f t="shared" si="5"/>
        <v>190.85</v>
      </c>
      <c r="H62" s="154"/>
      <c r="I62">
        <f>BRPL_EOD!AO62+BRPL_EOD!AP62</f>
        <v>45</v>
      </c>
      <c r="J62">
        <f>BYPL_EOD!AO62+BYPL_EOD!AP62</f>
        <v>97.85</v>
      </c>
      <c r="K62">
        <f>MES_EOD!AO62+MES_EOD!AP62</f>
        <v>6</v>
      </c>
      <c r="L62">
        <f>NDMC_EOD!AO62+NDMC_EOD!AP62</f>
        <v>12</v>
      </c>
      <c r="M62">
        <f>TPDDL_EOD!AO62+TPDDL_EOD!AP62</f>
        <v>30</v>
      </c>
      <c r="N62">
        <f t="shared" si="0"/>
        <v>190.85</v>
      </c>
      <c r="O62" s="154">
        <f t="shared" si="1"/>
        <v>0</v>
      </c>
      <c r="P62">
        <v>45</v>
      </c>
      <c r="Q62">
        <v>97.85</v>
      </c>
      <c r="R62">
        <v>6</v>
      </c>
      <c r="S62">
        <v>12</v>
      </c>
      <c r="T62">
        <v>30</v>
      </c>
      <c r="U62" s="156">
        <f t="shared" si="2"/>
        <v>190.85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193</v>
      </c>
      <c r="E63">
        <f>BAWANA!AQ63</f>
        <v>0</v>
      </c>
      <c r="F63">
        <f t="shared" si="4"/>
        <v>736</v>
      </c>
      <c r="G63">
        <f t="shared" si="5"/>
        <v>193</v>
      </c>
      <c r="H63" s="154"/>
      <c r="I63">
        <f>BRPL_EOD!AO63+BRPL_EOD!AP63</f>
        <v>45</v>
      </c>
      <c r="J63">
        <f>BYPL_EOD!AO63+BYPL_EOD!AP63</f>
        <v>100</v>
      </c>
      <c r="K63">
        <f>MES_EOD!AO63+MES_EOD!AP63</f>
        <v>6</v>
      </c>
      <c r="L63">
        <f>NDMC_EOD!AO63+NDMC_EOD!AP63</f>
        <v>12</v>
      </c>
      <c r="M63">
        <f>TPDDL_EOD!AO63+TPDDL_EOD!AP63</f>
        <v>30</v>
      </c>
      <c r="N63">
        <f t="shared" si="0"/>
        <v>193</v>
      </c>
      <c r="O63" s="154">
        <f t="shared" si="1"/>
        <v>0</v>
      </c>
      <c r="P63">
        <v>45</v>
      </c>
      <c r="Q63">
        <v>100</v>
      </c>
      <c r="R63">
        <v>6</v>
      </c>
      <c r="S63">
        <v>12</v>
      </c>
      <c r="T63">
        <v>30</v>
      </c>
      <c r="U63" s="156">
        <f t="shared" si="2"/>
        <v>193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178</v>
      </c>
      <c r="E64">
        <f>BAWANA!AQ64</f>
        <v>0</v>
      </c>
      <c r="F64">
        <f t="shared" si="4"/>
        <v>736</v>
      </c>
      <c r="G64">
        <f t="shared" si="5"/>
        <v>178</v>
      </c>
      <c r="H64" s="154"/>
      <c r="I64">
        <f>BRPL_EOD!AO64+BRPL_EOD!AP64</f>
        <v>45</v>
      </c>
      <c r="J64">
        <f>BYPL_EOD!AO64+BYPL_EOD!AP64</f>
        <v>85</v>
      </c>
      <c r="K64">
        <f>MES_EOD!AO64+MES_EOD!AP64</f>
        <v>6</v>
      </c>
      <c r="L64">
        <f>NDMC_EOD!AO64+NDMC_EOD!AP64</f>
        <v>12</v>
      </c>
      <c r="M64">
        <f>TPDDL_EOD!AO64+TPDDL_EOD!AP64</f>
        <v>30</v>
      </c>
      <c r="N64">
        <f t="shared" si="0"/>
        <v>178</v>
      </c>
      <c r="O64" s="154">
        <f t="shared" si="1"/>
        <v>0</v>
      </c>
      <c r="P64">
        <v>45</v>
      </c>
      <c r="Q64">
        <v>85</v>
      </c>
      <c r="R64">
        <v>6</v>
      </c>
      <c r="S64">
        <v>12</v>
      </c>
      <c r="T64">
        <v>30</v>
      </c>
      <c r="U64" s="156">
        <f t="shared" si="2"/>
        <v>178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183</v>
      </c>
      <c r="E65">
        <f>BAWANA!AQ65</f>
        <v>0</v>
      </c>
      <c r="F65">
        <f t="shared" si="4"/>
        <v>736</v>
      </c>
      <c r="G65">
        <f t="shared" si="5"/>
        <v>183</v>
      </c>
      <c r="H65" s="154"/>
      <c r="I65">
        <f>BRPL_EOD!AO65+BRPL_EOD!AP65</f>
        <v>45</v>
      </c>
      <c r="J65">
        <f>BYPL_EOD!AO65+BYPL_EOD!AP65</f>
        <v>90</v>
      </c>
      <c r="K65">
        <f>MES_EOD!AO65+MES_EOD!AP65</f>
        <v>6</v>
      </c>
      <c r="L65">
        <f>NDMC_EOD!AO65+NDMC_EOD!AP65</f>
        <v>12</v>
      </c>
      <c r="M65">
        <f>TPDDL_EOD!AO65+TPDDL_EOD!AP65</f>
        <v>30</v>
      </c>
      <c r="N65">
        <f t="shared" si="0"/>
        <v>183</v>
      </c>
      <c r="O65" s="154">
        <f t="shared" si="1"/>
        <v>0</v>
      </c>
      <c r="P65">
        <v>45</v>
      </c>
      <c r="Q65">
        <v>90</v>
      </c>
      <c r="R65">
        <v>6</v>
      </c>
      <c r="S65">
        <v>12</v>
      </c>
      <c r="T65">
        <v>30</v>
      </c>
      <c r="U65" s="156">
        <f t="shared" si="2"/>
        <v>183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183</v>
      </c>
      <c r="E66">
        <f>BAWANA!AQ66</f>
        <v>0</v>
      </c>
      <c r="F66">
        <f t="shared" si="4"/>
        <v>736</v>
      </c>
      <c r="G66">
        <f t="shared" si="5"/>
        <v>183</v>
      </c>
      <c r="H66" s="154"/>
      <c r="I66">
        <f>BRPL_EOD!AO66+BRPL_EOD!AP66</f>
        <v>45</v>
      </c>
      <c r="J66">
        <f>BYPL_EOD!AO66+BYPL_EOD!AP66</f>
        <v>90</v>
      </c>
      <c r="K66">
        <f>MES_EOD!AO66+MES_EOD!AP66</f>
        <v>6</v>
      </c>
      <c r="L66">
        <f>NDMC_EOD!AO66+NDMC_EOD!AP66</f>
        <v>12</v>
      </c>
      <c r="M66">
        <f>TPDDL_EOD!AO66+TPDDL_EOD!AP66</f>
        <v>30</v>
      </c>
      <c r="N66">
        <f t="shared" si="0"/>
        <v>183</v>
      </c>
      <c r="O66" s="154">
        <f t="shared" si="1"/>
        <v>0</v>
      </c>
      <c r="P66">
        <v>45</v>
      </c>
      <c r="Q66">
        <v>90</v>
      </c>
      <c r="R66">
        <v>6</v>
      </c>
      <c r="S66">
        <v>12</v>
      </c>
      <c r="T66">
        <v>30</v>
      </c>
      <c r="U66" s="156">
        <f t="shared" si="2"/>
        <v>183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201.59</v>
      </c>
      <c r="E67">
        <f>BAWANA!AQ67</f>
        <v>0</v>
      </c>
      <c r="F67">
        <f t="shared" si="4"/>
        <v>736</v>
      </c>
      <c r="G67">
        <f t="shared" si="5"/>
        <v>201.59</v>
      </c>
      <c r="H67" s="154"/>
      <c r="I67">
        <f>BRPL_EOD!AO67+BRPL_EOD!AP67</f>
        <v>45</v>
      </c>
      <c r="J67">
        <f>BYPL_EOD!AO67+BYPL_EOD!AP67</f>
        <v>97.85</v>
      </c>
      <c r="K67">
        <f>MES_EOD!AO67+MES_EOD!AP67</f>
        <v>16.739999999999998</v>
      </c>
      <c r="L67">
        <f>NDMC_EOD!AO67+NDMC_EOD!AP67</f>
        <v>12</v>
      </c>
      <c r="M67">
        <f>TPDDL_EOD!AO67+TPDDL_EOD!AP67</f>
        <v>30</v>
      </c>
      <c r="N67">
        <f t="shared" ref="N67:N98" si="7">SUM(I67:M67)</f>
        <v>201.59</v>
      </c>
      <c r="O67" s="154">
        <f t="shared" ref="O67:O98" si="8">G67-N67</f>
        <v>0</v>
      </c>
      <c r="P67">
        <v>45</v>
      </c>
      <c r="Q67">
        <v>97.85</v>
      </c>
      <c r="R67">
        <v>16.739999999999998</v>
      </c>
      <c r="S67">
        <v>12</v>
      </c>
      <c r="T67">
        <v>30</v>
      </c>
      <c r="U67" s="156">
        <f t="shared" ref="U67:U98" si="9">SUM(P67:T67)</f>
        <v>201.59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168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168</v>
      </c>
      <c r="H68" s="154"/>
      <c r="I68">
        <f>BRPL_EOD!AO68+BRPL_EOD!AP68</f>
        <v>45</v>
      </c>
      <c r="J68">
        <f>BYPL_EOD!AO68+BYPL_EOD!AP68</f>
        <v>75</v>
      </c>
      <c r="K68">
        <f>MES_EOD!AO68+MES_EOD!AP68</f>
        <v>6</v>
      </c>
      <c r="L68">
        <f>NDMC_EOD!AO68+NDMC_EOD!AP68</f>
        <v>12</v>
      </c>
      <c r="M68">
        <f>TPDDL_EOD!AO68+TPDDL_EOD!AP68</f>
        <v>30</v>
      </c>
      <c r="N68">
        <f t="shared" si="7"/>
        <v>168</v>
      </c>
      <c r="O68" s="154">
        <f t="shared" si="8"/>
        <v>0</v>
      </c>
      <c r="P68">
        <v>45</v>
      </c>
      <c r="Q68">
        <v>75</v>
      </c>
      <c r="R68">
        <v>6</v>
      </c>
      <c r="S68">
        <v>12</v>
      </c>
      <c r="T68">
        <v>30</v>
      </c>
      <c r="U68" s="156">
        <f t="shared" si="9"/>
        <v>168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193</v>
      </c>
      <c r="E69">
        <f>BAWANA!AQ69</f>
        <v>0</v>
      </c>
      <c r="F69">
        <f t="shared" si="11"/>
        <v>736</v>
      </c>
      <c r="G69">
        <f t="shared" si="12"/>
        <v>193</v>
      </c>
      <c r="H69" s="154"/>
      <c r="I69">
        <f>BRPL_EOD!AO69+BRPL_EOD!AP69</f>
        <v>45</v>
      </c>
      <c r="J69">
        <f>BYPL_EOD!AO69+BYPL_EOD!AP69</f>
        <v>100</v>
      </c>
      <c r="K69">
        <f>MES_EOD!AO69+MES_EOD!AP69</f>
        <v>6</v>
      </c>
      <c r="L69">
        <f>NDMC_EOD!AO69+NDMC_EOD!AP69</f>
        <v>12</v>
      </c>
      <c r="M69">
        <f>TPDDL_EOD!AO69+TPDDL_EOD!AP69</f>
        <v>30</v>
      </c>
      <c r="N69">
        <f t="shared" si="7"/>
        <v>193</v>
      </c>
      <c r="O69" s="154">
        <f t="shared" si="8"/>
        <v>0</v>
      </c>
      <c r="P69">
        <v>45</v>
      </c>
      <c r="Q69">
        <v>100</v>
      </c>
      <c r="R69">
        <v>6</v>
      </c>
      <c r="S69">
        <v>12</v>
      </c>
      <c r="T69">
        <v>30</v>
      </c>
      <c r="U69" s="156">
        <f t="shared" si="9"/>
        <v>193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178</v>
      </c>
      <c r="E70">
        <f>BAWANA!AQ70</f>
        <v>0</v>
      </c>
      <c r="F70">
        <f t="shared" si="11"/>
        <v>736</v>
      </c>
      <c r="G70">
        <f t="shared" si="12"/>
        <v>178</v>
      </c>
      <c r="H70" s="154"/>
      <c r="I70">
        <f>BRPL_EOD!AO70+BRPL_EOD!AP70</f>
        <v>45</v>
      </c>
      <c r="J70">
        <f>BYPL_EOD!AO70+BYPL_EOD!AP70</f>
        <v>85</v>
      </c>
      <c r="K70">
        <f>MES_EOD!AO70+MES_EOD!AP70</f>
        <v>6</v>
      </c>
      <c r="L70">
        <f>NDMC_EOD!AO70+NDMC_EOD!AP70</f>
        <v>12</v>
      </c>
      <c r="M70">
        <f>TPDDL_EOD!AO70+TPDDL_EOD!AP70</f>
        <v>30</v>
      </c>
      <c r="N70">
        <f t="shared" si="7"/>
        <v>178</v>
      </c>
      <c r="O70" s="154">
        <f t="shared" si="8"/>
        <v>0</v>
      </c>
      <c r="P70">
        <v>45</v>
      </c>
      <c r="Q70">
        <v>85</v>
      </c>
      <c r="R70">
        <v>6</v>
      </c>
      <c r="S70">
        <v>12</v>
      </c>
      <c r="T70">
        <v>30</v>
      </c>
      <c r="U70" s="156">
        <f t="shared" si="9"/>
        <v>178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183</v>
      </c>
      <c r="E71">
        <f>BAWANA!AQ71</f>
        <v>0</v>
      </c>
      <c r="F71">
        <f t="shared" si="11"/>
        <v>736</v>
      </c>
      <c r="G71">
        <f t="shared" si="12"/>
        <v>183</v>
      </c>
      <c r="H71" s="154"/>
      <c r="I71">
        <f>BRPL_EOD!AO71+BRPL_EOD!AP71</f>
        <v>45</v>
      </c>
      <c r="J71">
        <f>BYPL_EOD!AO71+BYPL_EOD!AP71</f>
        <v>90</v>
      </c>
      <c r="K71">
        <f>MES_EOD!AO71+MES_EOD!AP71</f>
        <v>6</v>
      </c>
      <c r="L71">
        <f>NDMC_EOD!AO71+NDMC_EOD!AP71</f>
        <v>12</v>
      </c>
      <c r="M71">
        <f>TPDDL_EOD!AO71+TPDDL_EOD!AP71</f>
        <v>30</v>
      </c>
      <c r="N71">
        <f t="shared" si="7"/>
        <v>183</v>
      </c>
      <c r="O71" s="154">
        <f t="shared" si="8"/>
        <v>0</v>
      </c>
      <c r="P71">
        <v>45</v>
      </c>
      <c r="Q71">
        <v>90</v>
      </c>
      <c r="R71">
        <v>6</v>
      </c>
      <c r="S71">
        <v>12</v>
      </c>
      <c r="T71">
        <v>30</v>
      </c>
      <c r="U71" s="156">
        <f t="shared" si="9"/>
        <v>183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190.85</v>
      </c>
      <c r="E72">
        <f>BAWANA!AQ72</f>
        <v>0</v>
      </c>
      <c r="F72">
        <f t="shared" si="11"/>
        <v>736</v>
      </c>
      <c r="G72">
        <f t="shared" si="12"/>
        <v>190.85</v>
      </c>
      <c r="H72" s="154"/>
      <c r="I72">
        <f>BRPL_EOD!AO72+BRPL_EOD!AP72</f>
        <v>45</v>
      </c>
      <c r="J72">
        <f>BYPL_EOD!AO72+BYPL_EOD!AP72</f>
        <v>97.85</v>
      </c>
      <c r="K72">
        <f>MES_EOD!AO72+MES_EOD!AP72</f>
        <v>6</v>
      </c>
      <c r="L72">
        <f>NDMC_EOD!AO72+NDMC_EOD!AP72</f>
        <v>12</v>
      </c>
      <c r="M72">
        <f>TPDDL_EOD!AO72+TPDDL_EOD!AP72</f>
        <v>30</v>
      </c>
      <c r="N72">
        <f t="shared" si="7"/>
        <v>190.85</v>
      </c>
      <c r="O72" s="154">
        <f t="shared" si="8"/>
        <v>0</v>
      </c>
      <c r="P72">
        <v>45</v>
      </c>
      <c r="Q72">
        <v>97.85</v>
      </c>
      <c r="R72">
        <v>6</v>
      </c>
      <c r="S72">
        <v>12</v>
      </c>
      <c r="T72">
        <v>30</v>
      </c>
      <c r="U72" s="156">
        <f t="shared" si="9"/>
        <v>190.85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216.85</v>
      </c>
      <c r="E73">
        <f>BAWANA!AQ73</f>
        <v>0</v>
      </c>
      <c r="F73">
        <f t="shared" si="11"/>
        <v>736</v>
      </c>
      <c r="G73">
        <f t="shared" si="12"/>
        <v>216.85</v>
      </c>
      <c r="H73" s="154"/>
      <c r="I73">
        <f>BRPL_EOD!AO73+BRPL_EOD!AP73</f>
        <v>45</v>
      </c>
      <c r="J73">
        <f>BYPL_EOD!AO73+BYPL_EOD!AP73</f>
        <v>97.85</v>
      </c>
      <c r="K73">
        <f>MES_EOD!AO73+MES_EOD!AP73</f>
        <v>14</v>
      </c>
      <c r="L73">
        <f>NDMC_EOD!AO73+NDMC_EOD!AP73</f>
        <v>30</v>
      </c>
      <c r="M73">
        <f>TPDDL_EOD!AO73+TPDDL_EOD!AP73</f>
        <v>30</v>
      </c>
      <c r="N73">
        <f t="shared" si="7"/>
        <v>216.85</v>
      </c>
      <c r="O73" s="154">
        <f t="shared" si="8"/>
        <v>0</v>
      </c>
      <c r="P73">
        <v>45</v>
      </c>
      <c r="Q73">
        <v>97.85</v>
      </c>
      <c r="R73">
        <v>14</v>
      </c>
      <c r="S73">
        <v>30</v>
      </c>
      <c r="T73">
        <v>30</v>
      </c>
      <c r="U73" s="156">
        <f t="shared" si="9"/>
        <v>216.85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208.85</v>
      </c>
      <c r="E74">
        <f>BAWANA!AQ74</f>
        <v>0</v>
      </c>
      <c r="F74">
        <f t="shared" si="11"/>
        <v>736</v>
      </c>
      <c r="G74">
        <f t="shared" si="12"/>
        <v>208.85</v>
      </c>
      <c r="H74" s="154"/>
      <c r="I74">
        <f>BRPL_EOD!AO74+BRPL_EOD!AP74</f>
        <v>45</v>
      </c>
      <c r="J74">
        <f>BYPL_EOD!AO74+BYPL_EOD!AP74</f>
        <v>97.85</v>
      </c>
      <c r="K74">
        <f>MES_EOD!AO74+MES_EOD!AP74</f>
        <v>6</v>
      </c>
      <c r="L74">
        <f>NDMC_EOD!AO74+NDMC_EOD!AP74</f>
        <v>30</v>
      </c>
      <c r="M74">
        <f>TPDDL_EOD!AO74+TPDDL_EOD!AP74</f>
        <v>30</v>
      </c>
      <c r="N74">
        <f t="shared" si="7"/>
        <v>208.85</v>
      </c>
      <c r="O74" s="154">
        <f t="shared" si="8"/>
        <v>0</v>
      </c>
      <c r="P74">
        <v>45</v>
      </c>
      <c r="Q74">
        <v>97.85</v>
      </c>
      <c r="R74">
        <v>6</v>
      </c>
      <c r="S74">
        <v>30</v>
      </c>
      <c r="T74">
        <v>30</v>
      </c>
      <c r="U74" s="156">
        <f t="shared" si="9"/>
        <v>208.85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960</v>
      </c>
      <c r="C75">
        <f>BAWANA!G75</f>
        <v>0</v>
      </c>
      <c r="D75">
        <f>BAWANA!AP75</f>
        <v>208.85</v>
      </c>
      <c r="E75">
        <f>BAWANA!AQ75</f>
        <v>0</v>
      </c>
      <c r="F75">
        <f t="shared" si="11"/>
        <v>768</v>
      </c>
      <c r="G75">
        <f t="shared" si="12"/>
        <v>208.85</v>
      </c>
      <c r="H75" s="154"/>
      <c r="I75">
        <f>BRPL_EOD!AO75+BRPL_EOD!AP75</f>
        <v>45</v>
      </c>
      <c r="J75">
        <f>BYPL_EOD!AO75+BYPL_EOD!AP75</f>
        <v>97.85</v>
      </c>
      <c r="K75">
        <f>MES_EOD!AO75+MES_EOD!AP75</f>
        <v>6</v>
      </c>
      <c r="L75">
        <f>NDMC_EOD!AO75+NDMC_EOD!AP75</f>
        <v>30</v>
      </c>
      <c r="M75">
        <f>TPDDL_EOD!AO75+TPDDL_EOD!AP75</f>
        <v>30</v>
      </c>
      <c r="N75">
        <f t="shared" si="7"/>
        <v>208.85</v>
      </c>
      <c r="O75" s="154">
        <f t="shared" si="8"/>
        <v>0</v>
      </c>
      <c r="P75">
        <v>45</v>
      </c>
      <c r="Q75">
        <v>97.85</v>
      </c>
      <c r="R75">
        <v>6</v>
      </c>
      <c r="S75">
        <v>30</v>
      </c>
      <c r="T75">
        <v>30</v>
      </c>
      <c r="U75" s="156">
        <f t="shared" si="9"/>
        <v>208.85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960</v>
      </c>
      <c r="C76">
        <f>BAWANA!G76</f>
        <v>0</v>
      </c>
      <c r="D76">
        <f>BAWANA!AP76</f>
        <v>241</v>
      </c>
      <c r="E76">
        <f>BAWANA!AQ76</f>
        <v>0</v>
      </c>
      <c r="F76">
        <f t="shared" si="11"/>
        <v>768</v>
      </c>
      <c r="G76">
        <f t="shared" si="12"/>
        <v>241</v>
      </c>
      <c r="H76" s="154"/>
      <c r="I76">
        <f>BRPL_EOD!AO76+BRPL_EOD!AP76</f>
        <v>45</v>
      </c>
      <c r="J76">
        <f>BYPL_EOD!AO76+BYPL_EOD!AP76</f>
        <v>100</v>
      </c>
      <c r="K76">
        <f>MES_EOD!AO76+MES_EOD!AP76</f>
        <v>6</v>
      </c>
      <c r="L76">
        <f>NDMC_EOD!AO76+NDMC_EOD!AP76</f>
        <v>60</v>
      </c>
      <c r="M76">
        <f>TPDDL_EOD!AO76+TPDDL_EOD!AP76</f>
        <v>30</v>
      </c>
      <c r="N76">
        <f t="shared" si="7"/>
        <v>241</v>
      </c>
      <c r="O76" s="154">
        <f t="shared" si="8"/>
        <v>0</v>
      </c>
      <c r="P76">
        <v>45</v>
      </c>
      <c r="Q76">
        <v>100</v>
      </c>
      <c r="R76">
        <v>6</v>
      </c>
      <c r="S76">
        <v>60</v>
      </c>
      <c r="T76">
        <v>30</v>
      </c>
      <c r="U76" s="156">
        <f t="shared" si="9"/>
        <v>241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960</v>
      </c>
      <c r="C77">
        <f>BAWANA!G77</f>
        <v>0</v>
      </c>
      <c r="D77">
        <f>BAWANA!AP77</f>
        <v>211</v>
      </c>
      <c r="E77">
        <f>BAWANA!AQ77</f>
        <v>0</v>
      </c>
      <c r="F77">
        <f t="shared" si="11"/>
        <v>768</v>
      </c>
      <c r="G77">
        <f t="shared" si="12"/>
        <v>211</v>
      </c>
      <c r="H77" s="154"/>
      <c r="I77">
        <f>BRPL_EOD!AO77+BRPL_EOD!AP77</f>
        <v>45</v>
      </c>
      <c r="J77">
        <f>BYPL_EOD!AO77+BYPL_EOD!AP77</f>
        <v>70</v>
      </c>
      <c r="K77">
        <f>MES_EOD!AO77+MES_EOD!AP77</f>
        <v>6</v>
      </c>
      <c r="L77">
        <f>NDMC_EOD!AO77+NDMC_EOD!AP77</f>
        <v>60</v>
      </c>
      <c r="M77">
        <f>TPDDL_EOD!AO77+TPDDL_EOD!AP77</f>
        <v>30</v>
      </c>
      <c r="N77">
        <f t="shared" si="7"/>
        <v>211</v>
      </c>
      <c r="O77" s="154">
        <f t="shared" si="8"/>
        <v>0</v>
      </c>
      <c r="P77">
        <v>45</v>
      </c>
      <c r="Q77">
        <v>70</v>
      </c>
      <c r="R77">
        <v>6</v>
      </c>
      <c r="S77">
        <v>60</v>
      </c>
      <c r="T77">
        <v>30</v>
      </c>
      <c r="U77" s="156">
        <f t="shared" si="9"/>
        <v>211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960</v>
      </c>
      <c r="C78">
        <f>BAWANA!G78</f>
        <v>0</v>
      </c>
      <c r="D78">
        <f>BAWANA!AP78</f>
        <v>191</v>
      </c>
      <c r="E78">
        <f>BAWANA!AQ78</f>
        <v>0</v>
      </c>
      <c r="F78">
        <f t="shared" si="11"/>
        <v>768</v>
      </c>
      <c r="G78">
        <f t="shared" si="12"/>
        <v>191</v>
      </c>
      <c r="H78" s="154"/>
      <c r="I78">
        <f>BRPL_EOD!AO78+BRPL_EOD!AP78</f>
        <v>45</v>
      </c>
      <c r="J78">
        <f>BYPL_EOD!AO78+BYPL_EOD!AP78</f>
        <v>50</v>
      </c>
      <c r="K78">
        <f>MES_EOD!AO78+MES_EOD!AP78</f>
        <v>6</v>
      </c>
      <c r="L78">
        <f>NDMC_EOD!AO78+NDMC_EOD!AP78</f>
        <v>60</v>
      </c>
      <c r="M78">
        <f>TPDDL_EOD!AO78+TPDDL_EOD!AP78</f>
        <v>30</v>
      </c>
      <c r="N78">
        <f t="shared" si="7"/>
        <v>191</v>
      </c>
      <c r="O78" s="154">
        <f t="shared" si="8"/>
        <v>0</v>
      </c>
      <c r="P78">
        <v>45</v>
      </c>
      <c r="Q78">
        <v>50</v>
      </c>
      <c r="R78">
        <v>6</v>
      </c>
      <c r="S78">
        <v>60</v>
      </c>
      <c r="T78">
        <v>30</v>
      </c>
      <c r="U78" s="156">
        <f t="shared" si="9"/>
        <v>191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960</v>
      </c>
      <c r="C79">
        <f>BAWANA!G79</f>
        <v>0</v>
      </c>
      <c r="D79">
        <f>BAWANA!AP79</f>
        <v>197</v>
      </c>
      <c r="E79">
        <f>BAWANA!AQ79</f>
        <v>0</v>
      </c>
      <c r="F79">
        <f t="shared" si="11"/>
        <v>768</v>
      </c>
      <c r="G79">
        <f t="shared" si="12"/>
        <v>197</v>
      </c>
      <c r="H79" s="154"/>
      <c r="I79">
        <f>BRPL_EOD!AO79+BRPL_EOD!AP79</f>
        <v>45</v>
      </c>
      <c r="J79">
        <f>BYPL_EOD!AO79+BYPL_EOD!AP79</f>
        <v>50</v>
      </c>
      <c r="K79">
        <f>MES_EOD!AO79+MES_EOD!AP79</f>
        <v>12</v>
      </c>
      <c r="L79">
        <f>NDMC_EOD!AO79+NDMC_EOD!AP79</f>
        <v>60</v>
      </c>
      <c r="M79">
        <f>TPDDL_EOD!AO79+TPDDL_EOD!AP79</f>
        <v>30</v>
      </c>
      <c r="N79">
        <f t="shared" si="7"/>
        <v>197</v>
      </c>
      <c r="O79" s="154">
        <f t="shared" si="8"/>
        <v>0</v>
      </c>
      <c r="P79">
        <v>45</v>
      </c>
      <c r="Q79">
        <v>50</v>
      </c>
      <c r="R79">
        <v>12</v>
      </c>
      <c r="S79">
        <v>60</v>
      </c>
      <c r="T79">
        <v>30</v>
      </c>
      <c r="U79" s="156">
        <f t="shared" si="9"/>
        <v>197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960</v>
      </c>
      <c r="C80">
        <f>BAWANA!G80</f>
        <v>0</v>
      </c>
      <c r="D80">
        <f>BAWANA!AP80</f>
        <v>191</v>
      </c>
      <c r="E80">
        <f>BAWANA!AQ80</f>
        <v>0</v>
      </c>
      <c r="F80">
        <f t="shared" si="11"/>
        <v>768</v>
      </c>
      <c r="G80">
        <f t="shared" si="12"/>
        <v>191</v>
      </c>
      <c r="H80" s="154"/>
      <c r="I80">
        <f>BRPL_EOD!AO80+BRPL_EOD!AP80</f>
        <v>45</v>
      </c>
      <c r="J80">
        <f>BYPL_EOD!AO80+BYPL_EOD!AP80</f>
        <v>50</v>
      </c>
      <c r="K80">
        <f>MES_EOD!AO80+MES_EOD!AP80</f>
        <v>6</v>
      </c>
      <c r="L80">
        <f>NDMC_EOD!AO80+NDMC_EOD!AP80</f>
        <v>60</v>
      </c>
      <c r="M80">
        <f>TPDDL_EOD!AO80+TPDDL_EOD!AP80</f>
        <v>30</v>
      </c>
      <c r="N80">
        <f t="shared" si="7"/>
        <v>191</v>
      </c>
      <c r="O80" s="154">
        <f t="shared" si="8"/>
        <v>0</v>
      </c>
      <c r="P80">
        <v>45</v>
      </c>
      <c r="Q80">
        <v>50</v>
      </c>
      <c r="R80">
        <v>6</v>
      </c>
      <c r="S80">
        <v>60</v>
      </c>
      <c r="T80">
        <v>30</v>
      </c>
      <c r="U80" s="156">
        <f t="shared" si="9"/>
        <v>191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960</v>
      </c>
      <c r="C81">
        <f>BAWANA!G81</f>
        <v>0</v>
      </c>
      <c r="D81">
        <f>BAWANA!AP81</f>
        <v>191</v>
      </c>
      <c r="E81">
        <f>BAWANA!AQ81</f>
        <v>0</v>
      </c>
      <c r="F81">
        <f t="shared" si="11"/>
        <v>768</v>
      </c>
      <c r="G81">
        <f t="shared" si="12"/>
        <v>191</v>
      </c>
      <c r="H81" s="154"/>
      <c r="I81">
        <f>BRPL_EOD!AO81+BRPL_EOD!AP81</f>
        <v>45</v>
      </c>
      <c r="J81">
        <f>BYPL_EOD!AO81+BYPL_EOD!AP81</f>
        <v>50</v>
      </c>
      <c r="K81">
        <f>MES_EOD!AO81+MES_EOD!AP81</f>
        <v>6</v>
      </c>
      <c r="L81">
        <f>NDMC_EOD!AO81+NDMC_EOD!AP81</f>
        <v>60</v>
      </c>
      <c r="M81">
        <f>TPDDL_EOD!AO81+TPDDL_EOD!AP81</f>
        <v>30</v>
      </c>
      <c r="N81">
        <f t="shared" si="7"/>
        <v>191</v>
      </c>
      <c r="O81" s="154">
        <f t="shared" si="8"/>
        <v>0</v>
      </c>
      <c r="P81">
        <v>45</v>
      </c>
      <c r="Q81">
        <v>50</v>
      </c>
      <c r="R81">
        <v>6</v>
      </c>
      <c r="S81">
        <v>60</v>
      </c>
      <c r="T81">
        <v>30</v>
      </c>
      <c r="U81" s="156">
        <f t="shared" si="9"/>
        <v>191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960</v>
      </c>
      <c r="C82">
        <f>BAWANA!G82</f>
        <v>0</v>
      </c>
      <c r="D82">
        <f>BAWANA!AP82</f>
        <v>191</v>
      </c>
      <c r="E82">
        <f>BAWANA!AQ82</f>
        <v>0</v>
      </c>
      <c r="F82">
        <f t="shared" si="11"/>
        <v>768</v>
      </c>
      <c r="G82">
        <f t="shared" si="12"/>
        <v>191</v>
      </c>
      <c r="H82" s="154"/>
      <c r="I82">
        <f>BRPL_EOD!AO82+BRPL_EOD!AP82</f>
        <v>45</v>
      </c>
      <c r="J82">
        <f>BYPL_EOD!AO82+BYPL_EOD!AP82</f>
        <v>50</v>
      </c>
      <c r="K82">
        <f>MES_EOD!AO82+MES_EOD!AP82</f>
        <v>6</v>
      </c>
      <c r="L82">
        <f>NDMC_EOD!AO82+NDMC_EOD!AP82</f>
        <v>60</v>
      </c>
      <c r="M82">
        <f>TPDDL_EOD!AO82+TPDDL_EOD!AP82</f>
        <v>30</v>
      </c>
      <c r="N82">
        <f t="shared" si="7"/>
        <v>191</v>
      </c>
      <c r="O82" s="154">
        <f t="shared" si="8"/>
        <v>0</v>
      </c>
      <c r="P82">
        <v>45</v>
      </c>
      <c r="Q82">
        <v>50</v>
      </c>
      <c r="R82">
        <v>6</v>
      </c>
      <c r="S82">
        <v>60</v>
      </c>
      <c r="T82">
        <v>30</v>
      </c>
      <c r="U82" s="156">
        <f t="shared" si="9"/>
        <v>191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960</v>
      </c>
      <c r="C83">
        <f>BAWANA!G83</f>
        <v>0</v>
      </c>
      <c r="D83">
        <f>BAWANA!AP83</f>
        <v>175</v>
      </c>
      <c r="E83">
        <f>BAWANA!AQ83</f>
        <v>0</v>
      </c>
      <c r="F83">
        <f t="shared" si="11"/>
        <v>768</v>
      </c>
      <c r="G83">
        <f t="shared" si="12"/>
        <v>175</v>
      </c>
      <c r="H83" s="154"/>
      <c r="I83">
        <f>BRPL_EOD!AO83+BRPL_EOD!AP83</f>
        <v>45</v>
      </c>
      <c r="J83">
        <f>BYPL_EOD!AO83+BYPL_EOD!AP83</f>
        <v>70</v>
      </c>
      <c r="K83">
        <f>MES_EOD!AO83+MES_EOD!AP83</f>
        <v>6</v>
      </c>
      <c r="L83">
        <f>NDMC_EOD!AO83+NDMC_EOD!AP83</f>
        <v>24</v>
      </c>
      <c r="M83">
        <f>TPDDL_EOD!AO83+TPDDL_EOD!AP83</f>
        <v>30</v>
      </c>
      <c r="N83">
        <f t="shared" si="7"/>
        <v>175</v>
      </c>
      <c r="O83" s="154">
        <f t="shared" si="8"/>
        <v>0</v>
      </c>
      <c r="P83">
        <v>45</v>
      </c>
      <c r="Q83">
        <v>70</v>
      </c>
      <c r="R83">
        <v>6</v>
      </c>
      <c r="S83">
        <v>24</v>
      </c>
      <c r="T83">
        <v>30</v>
      </c>
      <c r="U83" s="156">
        <f t="shared" si="9"/>
        <v>175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960</v>
      </c>
      <c r="C84">
        <f>BAWANA!G84</f>
        <v>0</v>
      </c>
      <c r="D84">
        <f>BAWANA!AP84</f>
        <v>175</v>
      </c>
      <c r="E84">
        <f>BAWANA!AQ84</f>
        <v>0</v>
      </c>
      <c r="F84">
        <f t="shared" si="11"/>
        <v>768</v>
      </c>
      <c r="G84">
        <f t="shared" si="12"/>
        <v>175</v>
      </c>
      <c r="H84" s="154"/>
      <c r="I84">
        <f>BRPL_EOD!AO84+BRPL_EOD!AP84</f>
        <v>45</v>
      </c>
      <c r="J84">
        <f>BYPL_EOD!AO84+BYPL_EOD!AP84</f>
        <v>70</v>
      </c>
      <c r="K84">
        <f>MES_EOD!AO84+MES_EOD!AP84</f>
        <v>6</v>
      </c>
      <c r="L84">
        <f>NDMC_EOD!AO84+NDMC_EOD!AP84</f>
        <v>24</v>
      </c>
      <c r="M84">
        <f>TPDDL_EOD!AO84+TPDDL_EOD!AP84</f>
        <v>30</v>
      </c>
      <c r="N84">
        <f t="shared" si="7"/>
        <v>175</v>
      </c>
      <c r="O84" s="154">
        <f t="shared" si="8"/>
        <v>0</v>
      </c>
      <c r="P84">
        <v>45</v>
      </c>
      <c r="Q84">
        <v>70</v>
      </c>
      <c r="R84">
        <v>6</v>
      </c>
      <c r="S84">
        <v>24</v>
      </c>
      <c r="T84">
        <v>30</v>
      </c>
      <c r="U84" s="156">
        <f t="shared" si="9"/>
        <v>175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960</v>
      </c>
      <c r="C85">
        <f>BAWANA!G85</f>
        <v>0</v>
      </c>
      <c r="D85">
        <f>BAWANA!AP85</f>
        <v>231</v>
      </c>
      <c r="E85">
        <f>BAWANA!AQ85</f>
        <v>0</v>
      </c>
      <c r="F85">
        <f t="shared" si="11"/>
        <v>768</v>
      </c>
      <c r="G85">
        <f t="shared" si="12"/>
        <v>231</v>
      </c>
      <c r="H85" s="154"/>
      <c r="I85">
        <f>BRPL_EOD!AO85+BRPL_EOD!AP85</f>
        <v>45</v>
      </c>
      <c r="J85">
        <f>BYPL_EOD!AO85+BYPL_EOD!AP85</f>
        <v>120</v>
      </c>
      <c r="K85">
        <f>MES_EOD!AO85+MES_EOD!AP85</f>
        <v>12</v>
      </c>
      <c r="L85">
        <f>NDMC_EOD!AO85+NDMC_EOD!AP85</f>
        <v>24</v>
      </c>
      <c r="M85">
        <f>TPDDL_EOD!AO85+TPDDL_EOD!AP85</f>
        <v>30</v>
      </c>
      <c r="N85">
        <f t="shared" si="7"/>
        <v>231</v>
      </c>
      <c r="O85" s="154">
        <f t="shared" si="8"/>
        <v>0</v>
      </c>
      <c r="P85">
        <v>45</v>
      </c>
      <c r="Q85">
        <v>120</v>
      </c>
      <c r="R85">
        <v>12</v>
      </c>
      <c r="S85">
        <v>24</v>
      </c>
      <c r="T85">
        <v>30</v>
      </c>
      <c r="U85" s="156">
        <f t="shared" si="9"/>
        <v>231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960</v>
      </c>
      <c r="C86">
        <f>BAWANA!G86</f>
        <v>0</v>
      </c>
      <c r="D86">
        <f>BAWANA!AP86</f>
        <v>225</v>
      </c>
      <c r="E86">
        <f>BAWANA!AQ86</f>
        <v>0</v>
      </c>
      <c r="F86">
        <f t="shared" si="11"/>
        <v>768</v>
      </c>
      <c r="G86">
        <f t="shared" si="12"/>
        <v>225</v>
      </c>
      <c r="H86" s="154"/>
      <c r="I86">
        <f>BRPL_EOD!AO86+BRPL_EOD!AP86</f>
        <v>45</v>
      </c>
      <c r="J86">
        <f>BYPL_EOD!AO86+BYPL_EOD!AP86</f>
        <v>120</v>
      </c>
      <c r="K86">
        <f>MES_EOD!AO86+MES_EOD!AP86</f>
        <v>6</v>
      </c>
      <c r="L86">
        <f>NDMC_EOD!AO86+NDMC_EOD!AP86</f>
        <v>24</v>
      </c>
      <c r="M86">
        <f>TPDDL_EOD!AO86+TPDDL_EOD!AP86</f>
        <v>30</v>
      </c>
      <c r="N86">
        <f t="shared" si="7"/>
        <v>225</v>
      </c>
      <c r="O86" s="154">
        <f t="shared" si="8"/>
        <v>0</v>
      </c>
      <c r="P86">
        <v>45</v>
      </c>
      <c r="Q86">
        <v>120</v>
      </c>
      <c r="R86">
        <v>6</v>
      </c>
      <c r="S86">
        <v>24</v>
      </c>
      <c r="T86">
        <v>30</v>
      </c>
      <c r="U86" s="156">
        <f t="shared" si="9"/>
        <v>225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960</v>
      </c>
      <c r="C87">
        <f>BAWANA!G87</f>
        <v>0</v>
      </c>
      <c r="D87">
        <f>BAWANA!AP87</f>
        <v>213</v>
      </c>
      <c r="E87">
        <f>BAWANA!AQ87</f>
        <v>0</v>
      </c>
      <c r="F87">
        <f t="shared" si="11"/>
        <v>768</v>
      </c>
      <c r="G87">
        <f t="shared" si="12"/>
        <v>213</v>
      </c>
      <c r="H87" s="154"/>
      <c r="I87">
        <f>BRPL_EOD!AO87+BRPL_EOD!AP87</f>
        <v>45</v>
      </c>
      <c r="J87">
        <f>BYPL_EOD!AO87+BYPL_EOD!AP87</f>
        <v>120</v>
      </c>
      <c r="K87">
        <f>MES_EOD!AO87+MES_EOD!AP87</f>
        <v>6</v>
      </c>
      <c r="L87">
        <f>NDMC_EOD!AO87+NDMC_EOD!AP87</f>
        <v>12</v>
      </c>
      <c r="M87">
        <f>TPDDL_EOD!AO87+TPDDL_EOD!AP87</f>
        <v>30</v>
      </c>
      <c r="N87">
        <f t="shared" si="7"/>
        <v>213</v>
      </c>
      <c r="O87" s="154">
        <f t="shared" si="8"/>
        <v>0</v>
      </c>
      <c r="P87">
        <v>45</v>
      </c>
      <c r="Q87">
        <v>120</v>
      </c>
      <c r="R87">
        <v>6</v>
      </c>
      <c r="S87">
        <v>12</v>
      </c>
      <c r="T87">
        <v>30</v>
      </c>
      <c r="U87" s="156">
        <f t="shared" si="9"/>
        <v>213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960</v>
      </c>
      <c r="C88">
        <f>BAWANA!G88</f>
        <v>0</v>
      </c>
      <c r="D88">
        <f>BAWANA!AP88</f>
        <v>213</v>
      </c>
      <c r="E88">
        <f>BAWANA!AQ88</f>
        <v>0</v>
      </c>
      <c r="F88">
        <f t="shared" si="11"/>
        <v>768</v>
      </c>
      <c r="G88">
        <f t="shared" si="12"/>
        <v>213</v>
      </c>
      <c r="H88" s="154"/>
      <c r="I88">
        <f>BRPL_EOD!AO88+BRPL_EOD!AP88</f>
        <v>45</v>
      </c>
      <c r="J88">
        <f>BYPL_EOD!AO88+BYPL_EOD!AP88</f>
        <v>120</v>
      </c>
      <c r="K88">
        <f>MES_EOD!AO88+MES_EOD!AP88</f>
        <v>6</v>
      </c>
      <c r="L88">
        <f>NDMC_EOD!AO88+NDMC_EOD!AP88</f>
        <v>12</v>
      </c>
      <c r="M88">
        <f>TPDDL_EOD!AO88+TPDDL_EOD!AP88</f>
        <v>30</v>
      </c>
      <c r="N88">
        <f t="shared" si="7"/>
        <v>213</v>
      </c>
      <c r="O88" s="154">
        <f t="shared" si="8"/>
        <v>0</v>
      </c>
      <c r="P88">
        <v>45</v>
      </c>
      <c r="Q88">
        <v>120</v>
      </c>
      <c r="R88">
        <v>6</v>
      </c>
      <c r="S88">
        <v>12</v>
      </c>
      <c r="T88">
        <v>30</v>
      </c>
      <c r="U88" s="156">
        <f t="shared" si="9"/>
        <v>213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960</v>
      </c>
      <c r="C89">
        <f>BAWANA!G89</f>
        <v>0</v>
      </c>
      <c r="D89">
        <f>BAWANA!AP89</f>
        <v>213</v>
      </c>
      <c r="E89">
        <f>BAWANA!AQ89</f>
        <v>0</v>
      </c>
      <c r="F89">
        <f t="shared" si="11"/>
        <v>768</v>
      </c>
      <c r="G89">
        <f t="shared" si="12"/>
        <v>213</v>
      </c>
      <c r="H89" s="154"/>
      <c r="I89">
        <f>BRPL_EOD!AO89+BRPL_EOD!AP89</f>
        <v>45</v>
      </c>
      <c r="J89">
        <f>BYPL_EOD!AO89+BYPL_EOD!AP89</f>
        <v>120</v>
      </c>
      <c r="K89">
        <f>MES_EOD!AO89+MES_EOD!AP89</f>
        <v>6</v>
      </c>
      <c r="L89">
        <f>NDMC_EOD!AO89+NDMC_EOD!AP89</f>
        <v>12</v>
      </c>
      <c r="M89">
        <f>TPDDL_EOD!AO89+TPDDL_EOD!AP89</f>
        <v>30</v>
      </c>
      <c r="N89">
        <f t="shared" si="7"/>
        <v>213</v>
      </c>
      <c r="O89" s="154">
        <f t="shared" si="8"/>
        <v>0</v>
      </c>
      <c r="P89">
        <v>45</v>
      </c>
      <c r="Q89">
        <v>120</v>
      </c>
      <c r="R89">
        <v>6</v>
      </c>
      <c r="S89">
        <v>12</v>
      </c>
      <c r="T89">
        <v>30</v>
      </c>
      <c r="U89" s="156">
        <f t="shared" si="9"/>
        <v>213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960</v>
      </c>
      <c r="C90">
        <f>BAWANA!G90</f>
        <v>0</v>
      </c>
      <c r="D90">
        <f>BAWANA!AP90</f>
        <v>213</v>
      </c>
      <c r="E90">
        <f>BAWANA!AQ90</f>
        <v>0</v>
      </c>
      <c r="F90">
        <f t="shared" si="11"/>
        <v>768</v>
      </c>
      <c r="G90">
        <f t="shared" si="12"/>
        <v>213</v>
      </c>
      <c r="H90" s="154"/>
      <c r="I90">
        <f>BRPL_EOD!AO90+BRPL_EOD!AP90</f>
        <v>45</v>
      </c>
      <c r="J90">
        <f>BYPL_EOD!AO90+BYPL_EOD!AP90</f>
        <v>120</v>
      </c>
      <c r="K90">
        <f>MES_EOD!AO90+MES_EOD!AP90</f>
        <v>6</v>
      </c>
      <c r="L90">
        <f>NDMC_EOD!AO90+NDMC_EOD!AP90</f>
        <v>12</v>
      </c>
      <c r="M90">
        <f>TPDDL_EOD!AO90+TPDDL_EOD!AP90</f>
        <v>30</v>
      </c>
      <c r="N90">
        <f t="shared" si="7"/>
        <v>213</v>
      </c>
      <c r="O90" s="154">
        <f t="shared" si="8"/>
        <v>0</v>
      </c>
      <c r="P90">
        <v>45</v>
      </c>
      <c r="Q90">
        <v>120</v>
      </c>
      <c r="R90">
        <v>6</v>
      </c>
      <c r="S90">
        <v>12</v>
      </c>
      <c r="T90">
        <v>30</v>
      </c>
      <c r="U90" s="156">
        <f t="shared" si="9"/>
        <v>213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960</v>
      </c>
      <c r="C91">
        <f>BAWANA!G91</f>
        <v>0</v>
      </c>
      <c r="D91">
        <f>BAWANA!AP91</f>
        <v>179</v>
      </c>
      <c r="E91">
        <f>BAWANA!AQ91</f>
        <v>0</v>
      </c>
      <c r="F91">
        <f t="shared" si="11"/>
        <v>768</v>
      </c>
      <c r="G91">
        <f t="shared" si="12"/>
        <v>179</v>
      </c>
      <c r="H91" s="154"/>
      <c r="I91">
        <f>BRPL_EOD!AO91+BRPL_EOD!AP91</f>
        <v>45</v>
      </c>
      <c r="J91">
        <f>BYPL_EOD!AO91+BYPL_EOD!AP91</f>
        <v>80</v>
      </c>
      <c r="K91">
        <f>MES_EOD!AO91+MES_EOD!AP91</f>
        <v>12</v>
      </c>
      <c r="L91">
        <f>NDMC_EOD!AO91+NDMC_EOD!AP91</f>
        <v>12</v>
      </c>
      <c r="M91">
        <f>TPDDL_EOD!AO91+TPDDL_EOD!AP91</f>
        <v>30</v>
      </c>
      <c r="N91">
        <f t="shared" si="7"/>
        <v>179</v>
      </c>
      <c r="O91" s="154">
        <f t="shared" si="8"/>
        <v>0</v>
      </c>
      <c r="P91">
        <v>45</v>
      </c>
      <c r="Q91">
        <v>80</v>
      </c>
      <c r="R91">
        <v>12</v>
      </c>
      <c r="S91">
        <v>12</v>
      </c>
      <c r="T91">
        <v>30</v>
      </c>
      <c r="U91" s="156">
        <f t="shared" si="9"/>
        <v>179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960</v>
      </c>
      <c r="C92">
        <f>BAWANA!G92</f>
        <v>0</v>
      </c>
      <c r="D92">
        <f>BAWANA!AP92</f>
        <v>183</v>
      </c>
      <c r="E92">
        <f>BAWANA!AQ92</f>
        <v>0</v>
      </c>
      <c r="F92">
        <f t="shared" si="11"/>
        <v>768</v>
      </c>
      <c r="G92">
        <f t="shared" si="12"/>
        <v>183</v>
      </c>
      <c r="H92" s="154"/>
      <c r="I92">
        <f>BRPL_EOD!AO92+BRPL_EOD!AP92</f>
        <v>45</v>
      </c>
      <c r="J92">
        <f>BYPL_EOD!AO92+BYPL_EOD!AP92</f>
        <v>90</v>
      </c>
      <c r="K92">
        <f>MES_EOD!AO92+MES_EOD!AP92</f>
        <v>6</v>
      </c>
      <c r="L92">
        <f>NDMC_EOD!AO92+NDMC_EOD!AP92</f>
        <v>12</v>
      </c>
      <c r="M92">
        <f>TPDDL_EOD!AO92+TPDDL_EOD!AP92</f>
        <v>30</v>
      </c>
      <c r="N92">
        <f t="shared" si="7"/>
        <v>183</v>
      </c>
      <c r="O92" s="154">
        <f t="shared" si="8"/>
        <v>0</v>
      </c>
      <c r="P92">
        <v>45</v>
      </c>
      <c r="Q92">
        <v>90</v>
      </c>
      <c r="R92">
        <v>6</v>
      </c>
      <c r="S92">
        <v>12</v>
      </c>
      <c r="T92">
        <v>30</v>
      </c>
      <c r="U92" s="156">
        <f t="shared" si="9"/>
        <v>183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960</v>
      </c>
      <c r="C93">
        <f>BAWANA!G93</f>
        <v>0</v>
      </c>
      <c r="D93">
        <f>BAWANA!AP93</f>
        <v>238</v>
      </c>
      <c r="E93">
        <f>BAWANA!AQ93</f>
        <v>0</v>
      </c>
      <c r="F93">
        <f t="shared" si="11"/>
        <v>768</v>
      </c>
      <c r="G93">
        <f t="shared" si="12"/>
        <v>238</v>
      </c>
      <c r="H93" s="154"/>
      <c r="I93">
        <f>BRPL_EOD!AO93+BRPL_EOD!AP93</f>
        <v>45</v>
      </c>
      <c r="J93">
        <f>BYPL_EOD!AO93+BYPL_EOD!AP93</f>
        <v>100</v>
      </c>
      <c r="K93">
        <f>MES_EOD!AO93+MES_EOD!AP93</f>
        <v>6</v>
      </c>
      <c r="L93">
        <f>NDMC_EOD!AO93+NDMC_EOD!AP93</f>
        <v>12</v>
      </c>
      <c r="M93">
        <f>TPDDL_EOD!AO93+TPDDL_EOD!AP93</f>
        <v>75</v>
      </c>
      <c r="N93">
        <f t="shared" si="7"/>
        <v>238</v>
      </c>
      <c r="O93" s="154">
        <f t="shared" si="8"/>
        <v>0</v>
      </c>
      <c r="P93">
        <v>45</v>
      </c>
      <c r="Q93">
        <v>100</v>
      </c>
      <c r="R93">
        <v>6</v>
      </c>
      <c r="S93">
        <v>12</v>
      </c>
      <c r="T93">
        <v>75</v>
      </c>
      <c r="U93" s="156">
        <f t="shared" si="9"/>
        <v>238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960</v>
      </c>
      <c r="C94">
        <f>BAWANA!G94</f>
        <v>0</v>
      </c>
      <c r="D94">
        <f>BAWANA!AP94</f>
        <v>245.55</v>
      </c>
      <c r="E94">
        <f>BAWANA!AQ94</f>
        <v>0</v>
      </c>
      <c r="F94">
        <f t="shared" si="11"/>
        <v>768</v>
      </c>
      <c r="G94">
        <f t="shared" si="12"/>
        <v>245.55</v>
      </c>
      <c r="H94" s="154"/>
      <c r="I94">
        <f>BRPL_EOD!AO94+BRPL_EOD!AP94</f>
        <v>45</v>
      </c>
      <c r="J94">
        <f>BYPL_EOD!AO94+BYPL_EOD!AP94</f>
        <v>107.55</v>
      </c>
      <c r="K94">
        <f>MES_EOD!AO94+MES_EOD!AP94</f>
        <v>6</v>
      </c>
      <c r="L94">
        <f>NDMC_EOD!AO94+NDMC_EOD!AP94</f>
        <v>12</v>
      </c>
      <c r="M94">
        <f>TPDDL_EOD!AO94+TPDDL_EOD!AP94</f>
        <v>75</v>
      </c>
      <c r="N94">
        <f t="shared" si="7"/>
        <v>245.55</v>
      </c>
      <c r="O94" s="154">
        <f t="shared" si="8"/>
        <v>0</v>
      </c>
      <c r="P94">
        <v>45</v>
      </c>
      <c r="Q94">
        <v>107.55</v>
      </c>
      <c r="R94">
        <v>6</v>
      </c>
      <c r="S94">
        <v>12</v>
      </c>
      <c r="T94">
        <v>75</v>
      </c>
      <c r="U94" s="156">
        <f t="shared" si="9"/>
        <v>245.55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960</v>
      </c>
      <c r="C95">
        <f>BAWANA!G95</f>
        <v>0</v>
      </c>
      <c r="D95">
        <f>BAWANA!AP95</f>
        <v>255.55</v>
      </c>
      <c r="E95">
        <f>BAWANA!AQ95</f>
        <v>0</v>
      </c>
      <c r="F95">
        <f t="shared" si="11"/>
        <v>768</v>
      </c>
      <c r="G95">
        <f t="shared" si="12"/>
        <v>255.55</v>
      </c>
      <c r="H95" s="154"/>
      <c r="I95">
        <f>BRPL_EOD!AO95+BRPL_EOD!AP95</f>
        <v>45</v>
      </c>
      <c r="J95">
        <f>BYPL_EOD!AO95+BYPL_EOD!AP95</f>
        <v>117.55</v>
      </c>
      <c r="K95">
        <f>MES_EOD!AO95+MES_EOD!AP95</f>
        <v>6</v>
      </c>
      <c r="L95">
        <f>NDMC_EOD!AO95+NDMC_EOD!AP95</f>
        <v>12</v>
      </c>
      <c r="M95">
        <f>TPDDL_EOD!AO95+TPDDL_EOD!AP95</f>
        <v>75</v>
      </c>
      <c r="N95">
        <f t="shared" si="7"/>
        <v>255.55</v>
      </c>
      <c r="O95" s="154">
        <f t="shared" si="8"/>
        <v>0</v>
      </c>
      <c r="P95">
        <v>45</v>
      </c>
      <c r="Q95">
        <v>117.55</v>
      </c>
      <c r="R95">
        <v>6</v>
      </c>
      <c r="S95">
        <v>12</v>
      </c>
      <c r="T95">
        <v>75</v>
      </c>
      <c r="U95" s="156">
        <f t="shared" si="9"/>
        <v>255.55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960</v>
      </c>
      <c r="C96">
        <f>BAWANA!G96</f>
        <v>0</v>
      </c>
      <c r="D96">
        <f>BAWANA!AP96</f>
        <v>265.55</v>
      </c>
      <c r="E96">
        <f>BAWANA!AQ96</f>
        <v>0</v>
      </c>
      <c r="F96">
        <f t="shared" si="11"/>
        <v>768</v>
      </c>
      <c r="G96">
        <f t="shared" si="12"/>
        <v>265.55</v>
      </c>
      <c r="H96" s="154"/>
      <c r="I96">
        <f>BRPL_EOD!AO96+BRPL_EOD!AP96</f>
        <v>45</v>
      </c>
      <c r="J96">
        <f>BYPL_EOD!AO96+BYPL_EOD!AP96</f>
        <v>127.55</v>
      </c>
      <c r="K96">
        <f>MES_EOD!AO96+MES_EOD!AP96</f>
        <v>6</v>
      </c>
      <c r="L96">
        <f>NDMC_EOD!AO96+NDMC_EOD!AP96</f>
        <v>12</v>
      </c>
      <c r="M96">
        <f>TPDDL_EOD!AO96+TPDDL_EOD!AP96</f>
        <v>75</v>
      </c>
      <c r="N96">
        <f t="shared" si="7"/>
        <v>265.55</v>
      </c>
      <c r="O96" s="154">
        <f t="shared" si="8"/>
        <v>0</v>
      </c>
      <c r="P96">
        <v>45</v>
      </c>
      <c r="Q96">
        <v>127.55</v>
      </c>
      <c r="R96">
        <v>6</v>
      </c>
      <c r="S96">
        <v>12</v>
      </c>
      <c r="T96">
        <v>75</v>
      </c>
      <c r="U96" s="156">
        <f t="shared" si="9"/>
        <v>265.55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960</v>
      </c>
      <c r="C97">
        <f>BAWANA!G97</f>
        <v>0</v>
      </c>
      <c r="D97">
        <f>BAWANA!AP97</f>
        <v>270.55</v>
      </c>
      <c r="E97">
        <f>BAWANA!AQ97</f>
        <v>0</v>
      </c>
      <c r="F97">
        <f t="shared" si="11"/>
        <v>768</v>
      </c>
      <c r="G97">
        <f t="shared" si="12"/>
        <v>270.55</v>
      </c>
      <c r="H97" s="154"/>
      <c r="I97">
        <f>BRPL_EOD!AO97+BRPL_EOD!AP97</f>
        <v>45</v>
      </c>
      <c r="J97">
        <f>BYPL_EOD!AO97+BYPL_EOD!AP97</f>
        <v>127.55</v>
      </c>
      <c r="K97">
        <f>MES_EOD!AO97+MES_EOD!AP97</f>
        <v>11</v>
      </c>
      <c r="L97">
        <f>NDMC_EOD!AO97+NDMC_EOD!AP97</f>
        <v>12</v>
      </c>
      <c r="M97">
        <f>TPDDL_EOD!AO97+TPDDL_EOD!AP97</f>
        <v>75</v>
      </c>
      <c r="N97">
        <f t="shared" si="7"/>
        <v>270.55</v>
      </c>
      <c r="O97" s="154">
        <f t="shared" si="8"/>
        <v>0</v>
      </c>
      <c r="P97">
        <v>45</v>
      </c>
      <c r="Q97">
        <v>127.55</v>
      </c>
      <c r="R97">
        <v>11</v>
      </c>
      <c r="S97">
        <v>12</v>
      </c>
      <c r="T97">
        <v>75</v>
      </c>
      <c r="U97" s="156">
        <f t="shared" si="9"/>
        <v>270.55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960</v>
      </c>
      <c r="C98">
        <f>BAWANA!G98</f>
        <v>0</v>
      </c>
      <c r="D98">
        <f>BAWANA!AP98</f>
        <v>265.55</v>
      </c>
      <c r="E98">
        <f>BAWANA!AQ98</f>
        <v>0</v>
      </c>
      <c r="F98">
        <f t="shared" si="11"/>
        <v>768</v>
      </c>
      <c r="G98">
        <f t="shared" si="12"/>
        <v>265.55</v>
      </c>
      <c r="H98" s="154"/>
      <c r="I98">
        <f>BRPL_EOD!AO98+BRPL_EOD!AP98</f>
        <v>45</v>
      </c>
      <c r="J98">
        <f>BYPL_EOD!AO98+BYPL_EOD!AP98</f>
        <v>127.55</v>
      </c>
      <c r="K98">
        <f>MES_EOD!AO98+MES_EOD!AP98</f>
        <v>6</v>
      </c>
      <c r="L98">
        <f>NDMC_EOD!AO98+NDMC_EOD!AP98</f>
        <v>12</v>
      </c>
      <c r="M98">
        <f>TPDDL_EOD!AO98+TPDDL_EOD!AP98</f>
        <v>75</v>
      </c>
      <c r="N98">
        <f t="shared" si="7"/>
        <v>265.55</v>
      </c>
      <c r="O98" s="154">
        <f t="shared" si="8"/>
        <v>0</v>
      </c>
      <c r="P98">
        <v>45</v>
      </c>
      <c r="Q98">
        <v>127.55</v>
      </c>
      <c r="R98">
        <v>6</v>
      </c>
      <c r="S98">
        <v>12</v>
      </c>
      <c r="T98">
        <v>75</v>
      </c>
      <c r="U98" s="156">
        <f t="shared" si="9"/>
        <v>265.55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22.8</v>
      </c>
      <c r="C99" s="156">
        <f t="shared" ref="C99:U99" si="14">SUM(C3:C98)/4000</f>
        <v>0</v>
      </c>
      <c r="D99" s="156">
        <f t="shared" si="14"/>
        <v>4.1656599999999999</v>
      </c>
      <c r="E99" s="156">
        <f t="shared" si="14"/>
        <v>0</v>
      </c>
      <c r="F99" s="156">
        <f t="shared" si="14"/>
        <v>18.239999999999998</v>
      </c>
      <c r="G99" s="156">
        <f t="shared" si="14"/>
        <v>4.1656599999999999</v>
      </c>
      <c r="H99" s="156"/>
      <c r="I99" s="156">
        <f t="shared" si="14"/>
        <v>1.08</v>
      </c>
      <c r="J99" s="156">
        <f t="shared" si="14"/>
        <v>1.6397875000000006</v>
      </c>
      <c r="K99" s="156">
        <f t="shared" si="14"/>
        <v>0.17086999999999999</v>
      </c>
      <c r="L99" s="156">
        <f t="shared" si="14"/>
        <v>0.39750000000000002</v>
      </c>
      <c r="M99" s="156">
        <f t="shared" si="14"/>
        <v>0.87749999999999995</v>
      </c>
      <c r="N99" s="156">
        <f t="shared" si="14"/>
        <v>4.1656574999999991</v>
      </c>
      <c r="O99" s="156">
        <f t="shared" si="14"/>
        <v>2.5000000000048317E-6</v>
      </c>
      <c r="P99" s="156">
        <f t="shared" si="14"/>
        <v>1.080000751754093</v>
      </c>
      <c r="Q99" s="156">
        <f t="shared" si="14"/>
        <v>1.6397884463748753</v>
      </c>
      <c r="R99" s="156">
        <f t="shared" si="14"/>
        <v>0.17087010023387905</v>
      </c>
      <c r="S99" s="156">
        <f t="shared" si="14"/>
        <v>0.39750020046775808</v>
      </c>
      <c r="T99" s="156">
        <f t="shared" si="14"/>
        <v>0.87750050116939515</v>
      </c>
      <c r="U99" s="156">
        <f t="shared" si="14"/>
        <v>4.1656599999999999</v>
      </c>
      <c r="V99" s="156">
        <f t="shared" si="10"/>
        <v>0</v>
      </c>
      <c r="Y99" s="156">
        <f t="shared" ref="Y99:AD99" si="15">SUM(Y3:Y98)/4000</f>
        <v>5.8542499999999997E-2</v>
      </c>
      <c r="Z99" s="156">
        <f t="shared" si="15"/>
        <v>5.8542499999999997E-2</v>
      </c>
      <c r="AA99" s="156">
        <f t="shared" si="15"/>
        <v>5.8542499999999997E-2</v>
      </c>
      <c r="AB99" s="156">
        <f t="shared" si="15"/>
        <v>5.8542499999999997E-2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45">
      <c r="A2" s="211"/>
      <c r="B2" t="s">
        <v>427</v>
      </c>
      <c r="C2" t="s">
        <v>428</v>
      </c>
      <c r="D2" t="s">
        <v>429</v>
      </c>
      <c r="E2" t="s">
        <v>431</v>
      </c>
      <c r="F2" t="s">
        <v>432</v>
      </c>
      <c r="G2" t="s">
        <v>433</v>
      </c>
      <c r="H2" t="s">
        <v>440</v>
      </c>
      <c r="I2" t="s">
        <v>441</v>
      </c>
      <c r="J2" t="s">
        <v>442</v>
      </c>
      <c r="K2" t="s">
        <v>443</v>
      </c>
      <c r="L2" t="s">
        <v>447</v>
      </c>
      <c r="M2" t="s">
        <v>455</v>
      </c>
      <c r="N2" t="s">
        <v>456</v>
      </c>
      <c r="O2" t="s">
        <v>457</v>
      </c>
      <c r="P2" t="s">
        <v>461</v>
      </c>
      <c r="Q2" t="s">
        <v>466</v>
      </c>
      <c r="R2" t="s">
        <v>467</v>
      </c>
      <c r="S2" t="s">
        <v>468</v>
      </c>
      <c r="T2" t="s">
        <v>469</v>
      </c>
      <c r="U2" t="s">
        <v>459</v>
      </c>
      <c r="V2" t="s">
        <v>446</v>
      </c>
      <c r="W2" t="s">
        <v>448</v>
      </c>
      <c r="Z2" t="s">
        <v>435</v>
      </c>
      <c r="AA2" t="s">
        <v>436</v>
      </c>
      <c r="AB2" t="s">
        <v>437</v>
      </c>
      <c r="AC2" t="s">
        <v>438</v>
      </c>
      <c r="AD2" t="s">
        <v>444</v>
      </c>
      <c r="AE2" t="s">
        <v>445</v>
      </c>
      <c r="AF2" t="s">
        <v>449</v>
      </c>
      <c r="AG2" t="s">
        <v>450</v>
      </c>
      <c r="AH2" t="s">
        <v>451</v>
      </c>
      <c r="AI2" t="s">
        <v>452</v>
      </c>
      <c r="AJ2" t="s">
        <v>453</v>
      </c>
      <c r="AK2" t="s">
        <v>454</v>
      </c>
      <c r="AL2" t="s">
        <v>458</v>
      </c>
      <c r="AM2" t="s">
        <v>460</v>
      </c>
      <c r="AN2" t="s">
        <v>462</v>
      </c>
      <c r="AO2" t="s">
        <v>463</v>
      </c>
      <c r="AP2" t="s">
        <v>464</v>
      </c>
      <c r="AQ2" t="s">
        <v>465</v>
      </c>
      <c r="AR2" t="s">
        <v>470</v>
      </c>
      <c r="AS2" s="19"/>
      <c r="AT2" s="200" t="s">
        <v>434</v>
      </c>
      <c r="AU2" s="169"/>
      <c r="AV2" s="200" t="s">
        <v>426</v>
      </c>
      <c r="AW2" s="200" t="s">
        <v>430</v>
      </c>
      <c r="AX2" s="200" t="s">
        <v>439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2.1</v>
      </c>
      <c r="E3">
        <v>0</v>
      </c>
      <c r="F3">
        <v>16.29</v>
      </c>
      <c r="G3">
        <v>16.29</v>
      </c>
      <c r="H3">
        <v>0</v>
      </c>
      <c r="I3">
        <v>0</v>
      </c>
      <c r="J3">
        <v>0</v>
      </c>
      <c r="K3">
        <v>686.77995799999997</v>
      </c>
      <c r="L3">
        <v>653.15250000000003</v>
      </c>
      <c r="M3">
        <v>92</v>
      </c>
      <c r="N3">
        <v>118.125</v>
      </c>
      <c r="O3">
        <v>123.66562500000001</v>
      </c>
      <c r="P3">
        <v>125.58750000000001</v>
      </c>
      <c r="Q3">
        <v>20.556000000000001</v>
      </c>
      <c r="R3">
        <v>42.392195999999998</v>
      </c>
      <c r="S3">
        <v>26.390910000000002</v>
      </c>
      <c r="T3">
        <v>0</v>
      </c>
      <c r="U3">
        <v>348.97500000000002</v>
      </c>
      <c r="V3">
        <v>11.661683</v>
      </c>
      <c r="W3">
        <v>147.515624</v>
      </c>
      <c r="X3">
        <v>0</v>
      </c>
      <c r="Y3">
        <v>0</v>
      </c>
      <c r="Z3">
        <v>6.5537999999999998</v>
      </c>
      <c r="AA3">
        <v>28.09872</v>
      </c>
      <c r="AB3">
        <v>26.260100000000001</v>
      </c>
      <c r="AC3">
        <v>9.6778399999999998</v>
      </c>
      <c r="AD3">
        <v>9.1149000000000004</v>
      </c>
      <c r="AE3">
        <v>28.8675</v>
      </c>
      <c r="AF3">
        <v>8.8740000000000006</v>
      </c>
      <c r="AG3">
        <v>35.564399999999999</v>
      </c>
      <c r="AH3">
        <v>46.781799999999997</v>
      </c>
      <c r="AI3">
        <v>0</v>
      </c>
      <c r="AJ3">
        <v>0</v>
      </c>
      <c r="AK3">
        <v>51.5214</v>
      </c>
      <c r="AL3">
        <v>20.916</v>
      </c>
      <c r="AM3">
        <v>5.2786799999999996</v>
      </c>
      <c r="AN3">
        <v>0.97563</v>
      </c>
      <c r="AO3">
        <v>1.15395</v>
      </c>
      <c r="AP3">
        <v>1.5371999999999999</v>
      </c>
      <c r="AQ3">
        <v>31.940999999999999</v>
      </c>
      <c r="AR3">
        <v>32.822879999999998</v>
      </c>
      <c r="AS3">
        <v>0</v>
      </c>
      <c r="AT3">
        <v>14.9968</v>
      </c>
      <c r="AU3">
        <v>0</v>
      </c>
      <c r="AV3">
        <v>6.3</v>
      </c>
      <c r="AW3">
        <v>32.58</v>
      </c>
      <c r="AX3">
        <v>0</v>
      </c>
      <c r="AY3">
        <v>0</v>
      </c>
      <c r="AZ3">
        <v>0</v>
      </c>
      <c r="BA3">
        <f>SUM(B3:AZ3)</f>
        <v>2831.2985960000005</v>
      </c>
    </row>
    <row r="4" spans="1:53">
      <c r="A4" t="s">
        <v>46</v>
      </c>
      <c r="B4">
        <v>0</v>
      </c>
      <c r="C4">
        <v>0</v>
      </c>
      <c r="D4">
        <v>2.1</v>
      </c>
      <c r="E4">
        <v>0</v>
      </c>
      <c r="F4">
        <v>16.29</v>
      </c>
      <c r="G4">
        <v>16.29</v>
      </c>
      <c r="H4">
        <v>0</v>
      </c>
      <c r="I4">
        <v>0</v>
      </c>
      <c r="J4">
        <v>0</v>
      </c>
      <c r="K4">
        <v>686.77995799999997</v>
      </c>
      <c r="L4">
        <v>653.15250000000003</v>
      </c>
      <c r="M4">
        <v>92</v>
      </c>
      <c r="N4">
        <v>118.125</v>
      </c>
      <c r="O4">
        <v>123.66562500000001</v>
      </c>
      <c r="P4">
        <v>125.58750000000001</v>
      </c>
      <c r="Q4">
        <v>20.556000000000001</v>
      </c>
      <c r="R4">
        <v>42.392195999999998</v>
      </c>
      <c r="S4">
        <v>26.390910000000002</v>
      </c>
      <c r="T4">
        <v>0</v>
      </c>
      <c r="U4">
        <v>348.97500000000002</v>
      </c>
      <c r="V4">
        <v>11.661683</v>
      </c>
      <c r="W4">
        <v>147.515624</v>
      </c>
      <c r="X4">
        <v>0</v>
      </c>
      <c r="Y4">
        <v>0</v>
      </c>
      <c r="Z4">
        <v>6.5537999999999998</v>
      </c>
      <c r="AA4">
        <v>28.09872</v>
      </c>
      <c r="AB4">
        <v>26.260100000000001</v>
      </c>
      <c r="AC4">
        <v>9.6778399999999998</v>
      </c>
      <c r="AD4">
        <v>9.1149000000000004</v>
      </c>
      <c r="AE4">
        <v>28.8675</v>
      </c>
      <c r="AF4">
        <v>8.8740000000000006</v>
      </c>
      <c r="AG4">
        <v>35.564399999999999</v>
      </c>
      <c r="AH4">
        <v>46.781799999999997</v>
      </c>
      <c r="AI4">
        <v>0</v>
      </c>
      <c r="AJ4">
        <v>0</v>
      </c>
      <c r="AK4">
        <v>51.5214</v>
      </c>
      <c r="AL4">
        <v>20.916</v>
      </c>
      <c r="AM4">
        <v>5.2786799999999996</v>
      </c>
      <c r="AN4">
        <v>0.97563</v>
      </c>
      <c r="AO4">
        <v>1.1266080000000001</v>
      </c>
      <c r="AP4">
        <v>1.5371999999999999</v>
      </c>
      <c r="AQ4">
        <v>31.940999999999999</v>
      </c>
      <c r="AR4">
        <v>32.822879999999998</v>
      </c>
      <c r="AS4">
        <v>0</v>
      </c>
      <c r="AT4">
        <v>14.9968</v>
      </c>
      <c r="AU4">
        <v>0</v>
      </c>
      <c r="AV4">
        <v>6.3</v>
      </c>
      <c r="AW4">
        <v>32.58</v>
      </c>
      <c r="AX4">
        <v>0</v>
      </c>
      <c r="AY4">
        <v>0</v>
      </c>
      <c r="AZ4">
        <v>0</v>
      </c>
      <c r="BA4">
        <f t="shared" ref="BA4:BA67" si="0">SUM(B4:AZ4)</f>
        <v>2831.2712540000007</v>
      </c>
    </row>
    <row r="5" spans="1:53">
      <c r="A5" t="s">
        <v>47</v>
      </c>
      <c r="B5">
        <v>0</v>
      </c>
      <c r="C5">
        <v>0</v>
      </c>
      <c r="D5">
        <v>2.1</v>
      </c>
      <c r="E5">
        <v>0</v>
      </c>
      <c r="F5">
        <v>16.29</v>
      </c>
      <c r="G5">
        <v>16.29</v>
      </c>
      <c r="H5">
        <v>0</v>
      </c>
      <c r="I5">
        <v>0</v>
      </c>
      <c r="J5">
        <v>0</v>
      </c>
      <c r="K5">
        <v>686.77995799999997</v>
      </c>
      <c r="L5">
        <v>653.15250000000003</v>
      </c>
      <c r="M5">
        <v>92</v>
      </c>
      <c r="N5">
        <v>118.125</v>
      </c>
      <c r="O5">
        <v>123.66562500000001</v>
      </c>
      <c r="P5">
        <v>125.58750000000001</v>
      </c>
      <c r="Q5">
        <v>20.556000000000001</v>
      </c>
      <c r="R5">
        <v>42.392195999999998</v>
      </c>
      <c r="S5">
        <v>26.390910000000002</v>
      </c>
      <c r="T5">
        <v>0</v>
      </c>
      <c r="U5">
        <v>348.97500000000002</v>
      </c>
      <c r="V5">
        <v>11.661683</v>
      </c>
      <c r="W5">
        <v>147.515624</v>
      </c>
      <c r="X5">
        <v>0</v>
      </c>
      <c r="Y5">
        <v>0</v>
      </c>
      <c r="Z5">
        <v>6.5537999999999998</v>
      </c>
      <c r="AA5">
        <v>14.04936</v>
      </c>
      <c r="AB5">
        <v>26.260100000000001</v>
      </c>
      <c r="AC5">
        <v>9.6778399999999998</v>
      </c>
      <c r="AD5">
        <v>9.1149000000000004</v>
      </c>
      <c r="AE5">
        <v>28.8675</v>
      </c>
      <c r="AF5">
        <v>8.8740000000000006</v>
      </c>
      <c r="AG5">
        <v>35.564399999999999</v>
      </c>
      <c r="AH5">
        <v>46.781799999999997</v>
      </c>
      <c r="AI5">
        <v>0</v>
      </c>
      <c r="AJ5">
        <v>0</v>
      </c>
      <c r="AK5">
        <v>51.5214</v>
      </c>
      <c r="AL5">
        <v>20.916</v>
      </c>
      <c r="AM5">
        <v>5.2786799999999996</v>
      </c>
      <c r="AN5">
        <v>0.97563</v>
      </c>
      <c r="AO5">
        <v>0.72882599999999997</v>
      </c>
      <c r="AP5">
        <v>1.5371999999999999</v>
      </c>
      <c r="AQ5">
        <v>31.940999999999999</v>
      </c>
      <c r="AR5">
        <v>32.822879999999998</v>
      </c>
      <c r="AS5">
        <v>0</v>
      </c>
      <c r="AT5">
        <v>14.9968</v>
      </c>
      <c r="AU5">
        <v>0</v>
      </c>
      <c r="AV5">
        <v>6.3</v>
      </c>
      <c r="AW5">
        <v>32.58</v>
      </c>
      <c r="AX5">
        <v>0</v>
      </c>
      <c r="AY5">
        <v>0</v>
      </c>
      <c r="AZ5">
        <v>0</v>
      </c>
      <c r="BA5">
        <f t="shared" si="0"/>
        <v>2816.8241120000007</v>
      </c>
    </row>
    <row r="6" spans="1:53">
      <c r="A6" t="s">
        <v>48</v>
      </c>
      <c r="B6">
        <v>0</v>
      </c>
      <c r="C6">
        <v>0</v>
      </c>
      <c r="D6">
        <v>2.1</v>
      </c>
      <c r="E6">
        <v>0</v>
      </c>
      <c r="F6">
        <v>16.29</v>
      </c>
      <c r="G6">
        <v>16.29</v>
      </c>
      <c r="H6">
        <v>0</v>
      </c>
      <c r="I6">
        <v>0</v>
      </c>
      <c r="J6">
        <v>0</v>
      </c>
      <c r="K6">
        <v>686.77995799999997</v>
      </c>
      <c r="L6">
        <v>653.15250000000003</v>
      </c>
      <c r="M6">
        <v>92</v>
      </c>
      <c r="N6">
        <v>118.125</v>
      </c>
      <c r="O6">
        <v>123.66562500000001</v>
      </c>
      <c r="P6">
        <v>125.58750000000001</v>
      </c>
      <c r="Q6">
        <v>20.556000000000001</v>
      </c>
      <c r="R6">
        <v>42.392195999999998</v>
      </c>
      <c r="S6">
        <v>26.390910000000002</v>
      </c>
      <c r="T6">
        <v>0</v>
      </c>
      <c r="U6">
        <v>348.97500000000002</v>
      </c>
      <c r="V6">
        <v>11.661683</v>
      </c>
      <c r="W6">
        <v>147.515624</v>
      </c>
      <c r="X6">
        <v>0</v>
      </c>
      <c r="Y6">
        <v>0</v>
      </c>
      <c r="Z6">
        <v>6.5537999999999998</v>
      </c>
      <c r="AA6">
        <v>14.04936</v>
      </c>
      <c r="AB6">
        <v>26.260100000000001</v>
      </c>
      <c r="AC6">
        <v>9.6778399999999998</v>
      </c>
      <c r="AD6">
        <v>9.1149000000000004</v>
      </c>
      <c r="AE6">
        <v>28.8675</v>
      </c>
      <c r="AF6">
        <v>8.8740000000000006</v>
      </c>
      <c r="AG6">
        <v>35.564399999999999</v>
      </c>
      <c r="AH6">
        <v>46.781799999999997</v>
      </c>
      <c r="AI6">
        <v>0</v>
      </c>
      <c r="AJ6">
        <v>0</v>
      </c>
      <c r="AK6">
        <v>51.5214</v>
      </c>
      <c r="AL6">
        <v>20.916</v>
      </c>
      <c r="AM6">
        <v>5.2786799999999996</v>
      </c>
      <c r="AN6">
        <v>0.97563</v>
      </c>
      <c r="AO6">
        <v>0.66179399999999999</v>
      </c>
      <c r="AP6">
        <v>1.5371999999999999</v>
      </c>
      <c r="AQ6">
        <v>31.940999999999999</v>
      </c>
      <c r="AR6">
        <v>32.822879999999998</v>
      </c>
      <c r="AS6">
        <v>0</v>
      </c>
      <c r="AT6">
        <v>14.9968</v>
      </c>
      <c r="AU6">
        <v>0</v>
      </c>
      <c r="AV6">
        <v>6.3</v>
      </c>
      <c r="AW6">
        <v>32.58</v>
      </c>
      <c r="AX6">
        <v>0</v>
      </c>
      <c r="AY6">
        <v>0</v>
      </c>
      <c r="AZ6">
        <v>0</v>
      </c>
      <c r="BA6">
        <f t="shared" si="0"/>
        <v>2816.7570800000008</v>
      </c>
    </row>
    <row r="7" spans="1:53">
      <c r="A7" t="s">
        <v>49</v>
      </c>
      <c r="B7">
        <v>0</v>
      </c>
      <c r="C7">
        <v>0</v>
      </c>
      <c r="D7">
        <v>2.1</v>
      </c>
      <c r="E7">
        <v>0</v>
      </c>
      <c r="F7">
        <v>16.29</v>
      </c>
      <c r="G7">
        <v>16.29</v>
      </c>
      <c r="H7">
        <v>0</v>
      </c>
      <c r="I7">
        <v>0</v>
      </c>
      <c r="J7">
        <v>0</v>
      </c>
      <c r="K7">
        <v>686.77995799999997</v>
      </c>
      <c r="L7">
        <v>653.15250000000003</v>
      </c>
      <c r="M7">
        <v>92</v>
      </c>
      <c r="N7">
        <v>118.125</v>
      </c>
      <c r="O7">
        <v>123.66562500000001</v>
      </c>
      <c r="P7">
        <v>125.58750000000001</v>
      </c>
      <c r="Q7">
        <v>20.556000000000001</v>
      </c>
      <c r="R7">
        <v>42.392195999999998</v>
      </c>
      <c r="S7">
        <v>26.390910000000002</v>
      </c>
      <c r="T7">
        <v>0</v>
      </c>
      <c r="U7">
        <v>348.97500000000002</v>
      </c>
      <c r="V7">
        <v>11.661683</v>
      </c>
      <c r="W7">
        <v>147.515624</v>
      </c>
      <c r="X7">
        <v>0</v>
      </c>
      <c r="Y7">
        <v>0</v>
      </c>
      <c r="Z7">
        <v>6.5537999999999998</v>
      </c>
      <c r="AA7">
        <v>14.04936</v>
      </c>
      <c r="AB7">
        <v>13.17004</v>
      </c>
      <c r="AC7">
        <v>0</v>
      </c>
      <c r="AD7">
        <v>9.1149000000000004</v>
      </c>
      <c r="AE7">
        <v>28.8675</v>
      </c>
      <c r="AF7">
        <v>8.8740000000000006</v>
      </c>
      <c r="AG7">
        <v>35.564399999999999</v>
      </c>
      <c r="AH7">
        <v>46.781799999999997</v>
      </c>
      <c r="AI7">
        <v>0</v>
      </c>
      <c r="AJ7">
        <v>0</v>
      </c>
      <c r="AK7">
        <v>51.5214</v>
      </c>
      <c r="AL7">
        <v>20.916</v>
      </c>
      <c r="AM7">
        <v>5.2786799999999996</v>
      </c>
      <c r="AN7">
        <v>0.97563</v>
      </c>
      <c r="AO7">
        <v>1.279782</v>
      </c>
      <c r="AP7">
        <v>1.5371999999999999</v>
      </c>
      <c r="AQ7">
        <v>21.294</v>
      </c>
      <c r="AR7">
        <v>32.822879999999998</v>
      </c>
      <c r="AS7">
        <v>0</v>
      </c>
      <c r="AT7">
        <v>14.9968</v>
      </c>
      <c r="AU7">
        <v>0</v>
      </c>
      <c r="AV7">
        <v>6.3</v>
      </c>
      <c r="AW7">
        <v>32.58</v>
      </c>
      <c r="AX7">
        <v>0</v>
      </c>
      <c r="AY7">
        <v>0</v>
      </c>
      <c r="AZ7">
        <v>0</v>
      </c>
      <c r="BA7">
        <f t="shared" si="0"/>
        <v>2783.960168000001</v>
      </c>
    </row>
    <row r="8" spans="1:53">
      <c r="A8" t="s">
        <v>50</v>
      </c>
      <c r="B8">
        <v>0</v>
      </c>
      <c r="C8">
        <v>0</v>
      </c>
      <c r="D8">
        <v>2.1</v>
      </c>
      <c r="E8">
        <v>0</v>
      </c>
      <c r="F8">
        <v>16.29</v>
      </c>
      <c r="G8">
        <v>16.29</v>
      </c>
      <c r="H8">
        <v>0</v>
      </c>
      <c r="I8">
        <v>0</v>
      </c>
      <c r="J8">
        <v>0</v>
      </c>
      <c r="K8">
        <v>686.77995799999997</v>
      </c>
      <c r="L8">
        <v>653.15250000000003</v>
      </c>
      <c r="M8">
        <v>92</v>
      </c>
      <c r="N8">
        <v>118.125</v>
      </c>
      <c r="O8">
        <v>123.66562500000001</v>
      </c>
      <c r="P8">
        <v>125.58750000000001</v>
      </c>
      <c r="Q8">
        <v>20.556000000000001</v>
      </c>
      <c r="R8">
        <v>42.392195999999998</v>
      </c>
      <c r="S8">
        <v>26.390910000000002</v>
      </c>
      <c r="T8">
        <v>0</v>
      </c>
      <c r="U8">
        <v>348.97500000000002</v>
      </c>
      <c r="V8">
        <v>11.661683</v>
      </c>
      <c r="W8">
        <v>147.515624</v>
      </c>
      <c r="X8">
        <v>0</v>
      </c>
      <c r="Y8">
        <v>0</v>
      </c>
      <c r="Z8">
        <v>6.5537999999999998</v>
      </c>
      <c r="AA8">
        <v>0</v>
      </c>
      <c r="AB8">
        <v>13.17004</v>
      </c>
      <c r="AC8">
        <v>0</v>
      </c>
      <c r="AD8">
        <v>9.1149000000000004</v>
      </c>
      <c r="AE8">
        <v>28.8675</v>
      </c>
      <c r="AF8">
        <v>8.8740000000000006</v>
      </c>
      <c r="AG8">
        <v>35.564399999999999</v>
      </c>
      <c r="AH8">
        <v>23.390899999999998</v>
      </c>
      <c r="AI8">
        <v>0</v>
      </c>
      <c r="AJ8">
        <v>0</v>
      </c>
      <c r="AK8">
        <v>51.5214</v>
      </c>
      <c r="AL8">
        <v>20.916</v>
      </c>
      <c r="AM8">
        <v>5.2786799999999996</v>
      </c>
      <c r="AN8">
        <v>0.97563</v>
      </c>
      <c r="AO8">
        <v>1.2733140000000001</v>
      </c>
      <c r="AP8">
        <v>1.5371999999999999</v>
      </c>
      <c r="AQ8">
        <v>21.294</v>
      </c>
      <c r="AR8">
        <v>32.822879999999998</v>
      </c>
      <c r="AS8">
        <v>0</v>
      </c>
      <c r="AT8">
        <v>14.9968</v>
      </c>
      <c r="AU8">
        <v>0</v>
      </c>
      <c r="AV8">
        <v>6.3</v>
      </c>
      <c r="AW8">
        <v>32.58</v>
      </c>
      <c r="AX8">
        <v>0</v>
      </c>
      <c r="AY8">
        <v>0</v>
      </c>
      <c r="AZ8">
        <v>0</v>
      </c>
      <c r="BA8">
        <f t="shared" si="0"/>
        <v>2746.5134400000006</v>
      </c>
    </row>
    <row r="9" spans="1:53">
      <c r="A9" t="s">
        <v>51</v>
      </c>
      <c r="B9">
        <v>0</v>
      </c>
      <c r="C9">
        <v>0</v>
      </c>
      <c r="D9">
        <v>2.1</v>
      </c>
      <c r="E9">
        <v>0</v>
      </c>
      <c r="F9">
        <v>16.29</v>
      </c>
      <c r="G9">
        <v>16.29</v>
      </c>
      <c r="H9">
        <v>0</v>
      </c>
      <c r="I9">
        <v>0</v>
      </c>
      <c r="J9">
        <v>0</v>
      </c>
      <c r="K9">
        <v>686.77995799999997</v>
      </c>
      <c r="L9">
        <v>653.15250000000003</v>
      </c>
      <c r="M9">
        <v>92</v>
      </c>
      <c r="N9">
        <v>118.125</v>
      </c>
      <c r="O9">
        <v>123.66562500000001</v>
      </c>
      <c r="P9">
        <v>125.58750000000001</v>
      </c>
      <c r="Q9">
        <v>20.556000000000001</v>
      </c>
      <c r="R9">
        <v>42.392195999999998</v>
      </c>
      <c r="S9">
        <v>26.390910000000002</v>
      </c>
      <c r="T9">
        <v>0</v>
      </c>
      <c r="U9">
        <v>348.97500000000002</v>
      </c>
      <c r="V9">
        <v>11.661683</v>
      </c>
      <c r="W9">
        <v>147.515624</v>
      </c>
      <c r="X9">
        <v>0</v>
      </c>
      <c r="Y9">
        <v>0</v>
      </c>
      <c r="Z9">
        <v>6.5537999999999998</v>
      </c>
      <c r="AA9">
        <v>0</v>
      </c>
      <c r="AB9">
        <v>13.17004</v>
      </c>
      <c r="AC9">
        <v>0</v>
      </c>
      <c r="AD9">
        <v>9.1149000000000004</v>
      </c>
      <c r="AE9">
        <v>28.8675</v>
      </c>
      <c r="AF9">
        <v>8.8740000000000006</v>
      </c>
      <c r="AG9">
        <v>35.564399999999999</v>
      </c>
      <c r="AH9">
        <v>0</v>
      </c>
      <c r="AI9">
        <v>0</v>
      </c>
      <c r="AJ9">
        <v>0</v>
      </c>
      <c r="AK9">
        <v>51.5214</v>
      </c>
      <c r="AL9">
        <v>20.916</v>
      </c>
      <c r="AM9">
        <v>0</v>
      </c>
      <c r="AN9">
        <v>0.97563</v>
      </c>
      <c r="AO9">
        <v>0.42042000000000002</v>
      </c>
      <c r="AP9">
        <v>1.5371999999999999</v>
      </c>
      <c r="AQ9">
        <v>10.395</v>
      </c>
      <c r="AR9">
        <v>32.822879999999998</v>
      </c>
      <c r="AS9">
        <v>0</v>
      </c>
      <c r="AT9">
        <v>14.9968</v>
      </c>
      <c r="AU9">
        <v>0</v>
      </c>
      <c r="AV9">
        <v>6.3</v>
      </c>
      <c r="AW9">
        <v>32.58</v>
      </c>
      <c r="AX9">
        <v>0</v>
      </c>
      <c r="AY9">
        <v>0</v>
      </c>
      <c r="AZ9">
        <v>0</v>
      </c>
      <c r="BA9">
        <f t="shared" si="0"/>
        <v>2706.0919660000009</v>
      </c>
    </row>
    <row r="10" spans="1:53">
      <c r="A10" t="s">
        <v>52</v>
      </c>
      <c r="B10">
        <v>0</v>
      </c>
      <c r="C10">
        <v>0</v>
      </c>
      <c r="D10">
        <v>2.1</v>
      </c>
      <c r="E10">
        <v>0</v>
      </c>
      <c r="F10">
        <v>16.29</v>
      </c>
      <c r="G10">
        <v>16.29</v>
      </c>
      <c r="H10">
        <v>0</v>
      </c>
      <c r="I10">
        <v>0</v>
      </c>
      <c r="J10">
        <v>0</v>
      </c>
      <c r="K10">
        <v>686.77995799999997</v>
      </c>
      <c r="L10">
        <v>653.15250000000003</v>
      </c>
      <c r="M10">
        <v>92</v>
      </c>
      <c r="N10">
        <v>118.125</v>
      </c>
      <c r="O10">
        <v>123.66562500000001</v>
      </c>
      <c r="P10">
        <v>125.58750000000001</v>
      </c>
      <c r="Q10">
        <v>20.556000000000001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11.661683</v>
      </c>
      <c r="W10">
        <v>147.515624</v>
      </c>
      <c r="X10">
        <v>0</v>
      </c>
      <c r="Y10">
        <v>0</v>
      </c>
      <c r="Z10">
        <v>6.5537999999999998</v>
      </c>
      <c r="AA10">
        <v>0</v>
      </c>
      <c r="AB10">
        <v>13.17004</v>
      </c>
      <c r="AC10">
        <v>0</v>
      </c>
      <c r="AD10">
        <v>9.1149000000000004</v>
      </c>
      <c r="AE10">
        <v>28.8675</v>
      </c>
      <c r="AF10">
        <v>8.8740000000000006</v>
      </c>
      <c r="AG10">
        <v>35.564399999999999</v>
      </c>
      <c r="AH10">
        <v>0</v>
      </c>
      <c r="AI10">
        <v>0</v>
      </c>
      <c r="AJ10">
        <v>0</v>
      </c>
      <c r="AK10">
        <v>51.5214</v>
      </c>
      <c r="AL10">
        <v>20.916</v>
      </c>
      <c r="AM10">
        <v>0</v>
      </c>
      <c r="AN10">
        <v>0.97563</v>
      </c>
      <c r="AO10">
        <v>0.50626800000000005</v>
      </c>
      <c r="AP10">
        <v>1.5371999999999999</v>
      </c>
      <c r="AQ10">
        <v>10.395</v>
      </c>
      <c r="AR10">
        <v>32.822879999999998</v>
      </c>
      <c r="AS10">
        <v>0</v>
      </c>
      <c r="AT10">
        <v>14.9968</v>
      </c>
      <c r="AU10">
        <v>0</v>
      </c>
      <c r="AV10">
        <v>6.3</v>
      </c>
      <c r="AW10">
        <v>32.58</v>
      </c>
      <c r="AX10">
        <v>0</v>
      </c>
      <c r="AY10">
        <v>0</v>
      </c>
      <c r="AZ10">
        <v>0</v>
      </c>
      <c r="BA10">
        <f t="shared" si="0"/>
        <v>2706.177814000001</v>
      </c>
    </row>
    <row r="11" spans="1:53">
      <c r="A11" t="s">
        <v>53</v>
      </c>
      <c r="B11">
        <v>0</v>
      </c>
      <c r="C11">
        <v>0</v>
      </c>
      <c r="D11">
        <v>2.1</v>
      </c>
      <c r="E11">
        <v>0</v>
      </c>
      <c r="F11">
        <v>16.29</v>
      </c>
      <c r="G11">
        <v>16.29</v>
      </c>
      <c r="H11">
        <v>0</v>
      </c>
      <c r="I11">
        <v>0</v>
      </c>
      <c r="J11">
        <v>0</v>
      </c>
      <c r="K11">
        <v>686.77995799999997</v>
      </c>
      <c r="L11">
        <v>653.15250000000003</v>
      </c>
      <c r="M11">
        <v>92</v>
      </c>
      <c r="N11">
        <v>118.125</v>
      </c>
      <c r="O11">
        <v>123.66562500000001</v>
      </c>
      <c r="P11">
        <v>125.58750000000001</v>
      </c>
      <c r="Q11">
        <v>20.556000000000001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11.661683</v>
      </c>
      <c r="W11">
        <v>147.515624</v>
      </c>
      <c r="X11">
        <v>0</v>
      </c>
      <c r="Y11">
        <v>0</v>
      </c>
      <c r="Z11">
        <v>6.5537999999999998</v>
      </c>
      <c r="AA11">
        <v>0</v>
      </c>
      <c r="AB11">
        <v>13.17004</v>
      </c>
      <c r="AC11">
        <v>0</v>
      </c>
      <c r="AD11">
        <v>9.1149000000000004</v>
      </c>
      <c r="AE11">
        <v>28.8675</v>
      </c>
      <c r="AF11">
        <v>8.8740000000000006</v>
      </c>
      <c r="AG11">
        <v>35.564399999999999</v>
      </c>
      <c r="AH11">
        <v>0</v>
      </c>
      <c r="AI11">
        <v>0</v>
      </c>
      <c r="AJ11">
        <v>0</v>
      </c>
      <c r="AK11">
        <v>51.5214</v>
      </c>
      <c r="AL11">
        <v>20.916</v>
      </c>
      <c r="AM11">
        <v>0</v>
      </c>
      <c r="AN11">
        <v>0.97563</v>
      </c>
      <c r="AO11">
        <v>0.43923600000000002</v>
      </c>
      <c r="AP11">
        <v>1.5371999999999999</v>
      </c>
      <c r="AQ11">
        <v>0</v>
      </c>
      <c r="AR11">
        <v>32.822879999999998</v>
      </c>
      <c r="AS11">
        <v>0</v>
      </c>
      <c r="AT11">
        <v>14.9968</v>
      </c>
      <c r="AU11">
        <v>0</v>
      </c>
      <c r="AV11">
        <v>6.3</v>
      </c>
      <c r="AW11">
        <v>32.58</v>
      </c>
      <c r="AX11">
        <v>0</v>
      </c>
      <c r="AY11">
        <v>0</v>
      </c>
      <c r="AZ11">
        <v>0</v>
      </c>
      <c r="BA11">
        <f t="shared" si="0"/>
        <v>2695.7157820000011</v>
      </c>
    </row>
    <row r="12" spans="1:53">
      <c r="A12" t="s">
        <v>54</v>
      </c>
      <c r="B12">
        <v>0</v>
      </c>
      <c r="C12">
        <v>0</v>
      </c>
      <c r="D12">
        <v>2.1</v>
      </c>
      <c r="E12">
        <v>0</v>
      </c>
      <c r="F12">
        <v>16.29</v>
      </c>
      <c r="G12">
        <v>16.29</v>
      </c>
      <c r="H12">
        <v>0</v>
      </c>
      <c r="I12">
        <v>0</v>
      </c>
      <c r="J12">
        <v>0</v>
      </c>
      <c r="K12">
        <v>686.77995799999997</v>
      </c>
      <c r="L12">
        <v>653.15250000000003</v>
      </c>
      <c r="M12">
        <v>92</v>
      </c>
      <c r="N12">
        <v>118.125</v>
      </c>
      <c r="O12">
        <v>123.66562500000001</v>
      </c>
      <c r="P12">
        <v>125.58750000000001</v>
      </c>
      <c r="Q12">
        <v>20.556000000000001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11.661683</v>
      </c>
      <c r="W12">
        <v>147.515624</v>
      </c>
      <c r="X12">
        <v>0</v>
      </c>
      <c r="Y12">
        <v>0</v>
      </c>
      <c r="Z12">
        <v>6.5537999999999998</v>
      </c>
      <c r="AA12">
        <v>0</v>
      </c>
      <c r="AB12">
        <v>13.17004</v>
      </c>
      <c r="AC12">
        <v>0</v>
      </c>
      <c r="AD12">
        <v>9.1149000000000004</v>
      </c>
      <c r="AE12">
        <v>28.8675</v>
      </c>
      <c r="AF12">
        <v>8.8740000000000006</v>
      </c>
      <c r="AG12">
        <v>35.564399999999999</v>
      </c>
      <c r="AH12">
        <v>0</v>
      </c>
      <c r="AI12">
        <v>0</v>
      </c>
      <c r="AJ12">
        <v>0</v>
      </c>
      <c r="AK12">
        <v>51.5214</v>
      </c>
      <c r="AL12">
        <v>20.916</v>
      </c>
      <c r="AM12">
        <v>0</v>
      </c>
      <c r="AN12">
        <v>0.97563</v>
      </c>
      <c r="AO12">
        <v>0.41924400000000001</v>
      </c>
      <c r="AP12">
        <v>1.5371999999999999</v>
      </c>
      <c r="AQ12">
        <v>0</v>
      </c>
      <c r="AR12">
        <v>32.822879999999998</v>
      </c>
      <c r="AS12">
        <v>0</v>
      </c>
      <c r="AT12">
        <v>14.9968</v>
      </c>
      <c r="AU12">
        <v>0</v>
      </c>
      <c r="AV12">
        <v>6.3</v>
      </c>
      <c r="AW12">
        <v>32.58</v>
      </c>
      <c r="AX12">
        <v>0</v>
      </c>
      <c r="AY12">
        <v>0</v>
      </c>
      <c r="AZ12">
        <v>0</v>
      </c>
      <c r="BA12">
        <f t="shared" si="0"/>
        <v>2695.6957900000011</v>
      </c>
    </row>
    <row r="13" spans="1:53">
      <c r="A13" t="s">
        <v>55</v>
      </c>
      <c r="B13">
        <v>0</v>
      </c>
      <c r="C13">
        <v>0</v>
      </c>
      <c r="D13">
        <v>2.1</v>
      </c>
      <c r="E13">
        <v>0</v>
      </c>
      <c r="F13">
        <v>16.29</v>
      </c>
      <c r="G13">
        <v>16.29</v>
      </c>
      <c r="H13">
        <v>0</v>
      </c>
      <c r="I13">
        <v>0</v>
      </c>
      <c r="J13">
        <v>0</v>
      </c>
      <c r="K13">
        <v>686.77995799999997</v>
      </c>
      <c r="L13">
        <v>653.15250000000003</v>
      </c>
      <c r="M13">
        <v>92</v>
      </c>
      <c r="N13">
        <v>118.125</v>
      </c>
      <c r="O13">
        <v>123.66562500000001</v>
      </c>
      <c r="P13">
        <v>125.58750000000001</v>
      </c>
      <c r="Q13">
        <v>20.556000000000001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11.661683</v>
      </c>
      <c r="W13">
        <v>147.515624</v>
      </c>
      <c r="X13">
        <v>0</v>
      </c>
      <c r="Y13">
        <v>0</v>
      </c>
      <c r="Z13">
        <v>6.5537999999999998</v>
      </c>
      <c r="AA13">
        <v>0</v>
      </c>
      <c r="AB13">
        <v>13.17004</v>
      </c>
      <c r="AC13">
        <v>0</v>
      </c>
      <c r="AD13">
        <v>9.1149000000000004</v>
      </c>
      <c r="AE13">
        <v>28.8675</v>
      </c>
      <c r="AF13">
        <v>8.8740000000000006</v>
      </c>
      <c r="AG13">
        <v>35.564399999999999</v>
      </c>
      <c r="AH13">
        <v>0</v>
      </c>
      <c r="AI13">
        <v>0</v>
      </c>
      <c r="AJ13">
        <v>0</v>
      </c>
      <c r="AK13">
        <v>51.5214</v>
      </c>
      <c r="AL13">
        <v>20.916</v>
      </c>
      <c r="AM13">
        <v>0</v>
      </c>
      <c r="AN13">
        <v>0.97563</v>
      </c>
      <c r="AO13">
        <v>0.44835000000000003</v>
      </c>
      <c r="AP13">
        <v>1.5371999999999999</v>
      </c>
      <c r="AQ13">
        <v>0</v>
      </c>
      <c r="AR13">
        <v>32.822879999999998</v>
      </c>
      <c r="AS13">
        <v>0</v>
      </c>
      <c r="AT13">
        <v>14.9968</v>
      </c>
      <c r="AU13">
        <v>0</v>
      </c>
      <c r="AV13">
        <v>6.3</v>
      </c>
      <c r="AW13">
        <v>32.58</v>
      </c>
      <c r="AX13">
        <v>0</v>
      </c>
      <c r="AY13">
        <v>0</v>
      </c>
      <c r="AZ13">
        <v>0</v>
      </c>
      <c r="BA13">
        <f t="shared" si="0"/>
        <v>2695.7248960000011</v>
      </c>
    </row>
    <row r="14" spans="1:53">
      <c r="A14" t="s">
        <v>56</v>
      </c>
      <c r="B14">
        <v>0</v>
      </c>
      <c r="C14">
        <v>0</v>
      </c>
      <c r="D14">
        <v>2.1</v>
      </c>
      <c r="E14">
        <v>0</v>
      </c>
      <c r="F14">
        <v>16.29</v>
      </c>
      <c r="G14">
        <v>16.29</v>
      </c>
      <c r="H14">
        <v>0</v>
      </c>
      <c r="I14">
        <v>0</v>
      </c>
      <c r="J14">
        <v>0</v>
      </c>
      <c r="K14">
        <v>686.77995799999997</v>
      </c>
      <c r="L14">
        <v>653.15250000000003</v>
      </c>
      <c r="M14">
        <v>92</v>
      </c>
      <c r="N14">
        <v>118.125</v>
      </c>
      <c r="O14">
        <v>123.66562500000001</v>
      </c>
      <c r="P14">
        <v>125.58750000000001</v>
      </c>
      <c r="Q14">
        <v>20.556000000000001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11.661683</v>
      </c>
      <c r="W14">
        <v>147.515624</v>
      </c>
      <c r="X14">
        <v>0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9.1149000000000004</v>
      </c>
      <c r="AE14">
        <v>28.8675</v>
      </c>
      <c r="AF14">
        <v>8.8740000000000006</v>
      </c>
      <c r="AG14">
        <v>35.564399999999999</v>
      </c>
      <c r="AH14">
        <v>0</v>
      </c>
      <c r="AI14">
        <v>0</v>
      </c>
      <c r="AJ14">
        <v>0</v>
      </c>
      <c r="AK14">
        <v>51.5214</v>
      </c>
      <c r="AL14">
        <v>20.916</v>
      </c>
      <c r="AM14">
        <v>5.2786799999999996</v>
      </c>
      <c r="AN14">
        <v>0.97563</v>
      </c>
      <c r="AO14">
        <v>0.55007399999999995</v>
      </c>
      <c r="AP14">
        <v>1.5371999999999999</v>
      </c>
      <c r="AQ14">
        <v>0</v>
      </c>
      <c r="AR14">
        <v>32.822879999999998</v>
      </c>
      <c r="AS14">
        <v>0</v>
      </c>
      <c r="AT14">
        <v>14.9968</v>
      </c>
      <c r="AU14">
        <v>0</v>
      </c>
      <c r="AV14">
        <v>6.3</v>
      </c>
      <c r="AW14">
        <v>32.58</v>
      </c>
      <c r="AX14">
        <v>0</v>
      </c>
      <c r="AY14">
        <v>0</v>
      </c>
      <c r="AZ14">
        <v>0</v>
      </c>
      <c r="BA14">
        <f t="shared" si="0"/>
        <v>2687.9352600000011</v>
      </c>
    </row>
    <row r="15" spans="1:53">
      <c r="A15" t="s">
        <v>57</v>
      </c>
      <c r="B15">
        <v>0</v>
      </c>
      <c r="C15">
        <v>0</v>
      </c>
      <c r="D15">
        <v>2.1</v>
      </c>
      <c r="E15">
        <v>0</v>
      </c>
      <c r="F15">
        <v>16.29</v>
      </c>
      <c r="G15">
        <v>16.29</v>
      </c>
      <c r="H15">
        <v>0</v>
      </c>
      <c r="I15">
        <v>0</v>
      </c>
      <c r="J15">
        <v>0</v>
      </c>
      <c r="K15">
        <v>686.77995799999997</v>
      </c>
      <c r="L15">
        <v>653.15250000000003</v>
      </c>
      <c r="M15">
        <v>92</v>
      </c>
      <c r="N15">
        <v>118.125</v>
      </c>
      <c r="O15">
        <v>123.66562500000001</v>
      </c>
      <c r="P15">
        <v>125.58750000000001</v>
      </c>
      <c r="Q15">
        <v>20.556000000000001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11.661683</v>
      </c>
      <c r="W15">
        <v>147.515624</v>
      </c>
      <c r="X15">
        <v>0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9.1149000000000004</v>
      </c>
      <c r="AE15">
        <v>42.338999999999999</v>
      </c>
      <c r="AF15">
        <v>8.8740000000000006</v>
      </c>
      <c r="AG15">
        <v>35.564399999999999</v>
      </c>
      <c r="AH15">
        <v>0</v>
      </c>
      <c r="AI15">
        <v>0</v>
      </c>
      <c r="AJ15">
        <v>0</v>
      </c>
      <c r="AK15">
        <v>51.5214</v>
      </c>
      <c r="AL15">
        <v>34.86</v>
      </c>
      <c r="AM15">
        <v>5.2786799999999996</v>
      </c>
      <c r="AN15">
        <v>0.97563</v>
      </c>
      <c r="AO15">
        <v>0.50126999999999999</v>
      </c>
      <c r="AP15">
        <v>1.5371999999999999</v>
      </c>
      <c r="AQ15">
        <v>0</v>
      </c>
      <c r="AR15">
        <v>31.897383000000001</v>
      </c>
      <c r="AS15">
        <v>0</v>
      </c>
      <c r="AT15">
        <v>14.9968</v>
      </c>
      <c r="AU15">
        <v>0</v>
      </c>
      <c r="AV15">
        <v>6.3</v>
      </c>
      <c r="AW15">
        <v>32.58</v>
      </c>
      <c r="AX15">
        <v>0</v>
      </c>
      <c r="AY15">
        <v>0</v>
      </c>
      <c r="AZ15">
        <v>0</v>
      </c>
      <c r="BA15">
        <f t="shared" si="0"/>
        <v>2714.376459000001</v>
      </c>
    </row>
    <row r="16" spans="1:53">
      <c r="A16" t="s">
        <v>58</v>
      </c>
      <c r="B16">
        <v>0</v>
      </c>
      <c r="C16">
        <v>0</v>
      </c>
      <c r="D16">
        <v>2.1</v>
      </c>
      <c r="E16">
        <v>0</v>
      </c>
      <c r="F16">
        <v>16.29</v>
      </c>
      <c r="G16">
        <v>16.29</v>
      </c>
      <c r="H16">
        <v>0</v>
      </c>
      <c r="I16">
        <v>0</v>
      </c>
      <c r="J16">
        <v>0</v>
      </c>
      <c r="K16">
        <v>686.77995799999997</v>
      </c>
      <c r="L16">
        <v>653.15250000000003</v>
      </c>
      <c r="M16">
        <v>92</v>
      </c>
      <c r="N16">
        <v>118.125</v>
      </c>
      <c r="O16">
        <v>123.66562500000001</v>
      </c>
      <c r="P16">
        <v>125.58750000000001</v>
      </c>
      <c r="Q16">
        <v>20.556000000000001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11.661683</v>
      </c>
      <c r="W16">
        <v>147.515624</v>
      </c>
      <c r="X16">
        <v>0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9.1149000000000004</v>
      </c>
      <c r="AE16">
        <v>42.338999999999999</v>
      </c>
      <c r="AF16">
        <v>8.8740000000000006</v>
      </c>
      <c r="AG16">
        <v>35.564399999999999</v>
      </c>
      <c r="AH16">
        <v>0</v>
      </c>
      <c r="AI16">
        <v>0</v>
      </c>
      <c r="AJ16">
        <v>0</v>
      </c>
      <c r="AK16">
        <v>51.5214</v>
      </c>
      <c r="AL16">
        <v>80.177999999999997</v>
      </c>
      <c r="AM16">
        <v>5.2786799999999996</v>
      </c>
      <c r="AN16">
        <v>0.97563</v>
      </c>
      <c r="AO16">
        <v>0.43864799999999998</v>
      </c>
      <c r="AP16">
        <v>1.5371999999999999</v>
      </c>
      <c r="AQ16">
        <v>0</v>
      </c>
      <c r="AR16">
        <v>31.897383000000001</v>
      </c>
      <c r="AS16">
        <v>0</v>
      </c>
      <c r="AT16">
        <v>14.9968</v>
      </c>
      <c r="AU16">
        <v>0</v>
      </c>
      <c r="AV16">
        <v>6.3</v>
      </c>
      <c r="AW16">
        <v>32.58</v>
      </c>
      <c r="AX16">
        <v>0</v>
      </c>
      <c r="AY16">
        <v>0</v>
      </c>
      <c r="AZ16">
        <v>0</v>
      </c>
      <c r="BA16">
        <f t="shared" si="0"/>
        <v>2759.6318370000004</v>
      </c>
    </row>
    <row r="17" spans="1:53">
      <c r="A17" t="s">
        <v>59</v>
      </c>
      <c r="B17">
        <v>0</v>
      </c>
      <c r="C17">
        <v>0</v>
      </c>
      <c r="D17">
        <v>2.1</v>
      </c>
      <c r="E17">
        <v>0</v>
      </c>
      <c r="F17">
        <v>16.29</v>
      </c>
      <c r="G17">
        <v>16.29</v>
      </c>
      <c r="H17">
        <v>0</v>
      </c>
      <c r="I17">
        <v>0</v>
      </c>
      <c r="J17">
        <v>0</v>
      </c>
      <c r="K17">
        <v>686.77995799999997</v>
      </c>
      <c r="L17">
        <v>653.15250000000003</v>
      </c>
      <c r="M17">
        <v>92</v>
      </c>
      <c r="N17">
        <v>118.125</v>
      </c>
      <c r="O17">
        <v>123.66562500000001</v>
      </c>
      <c r="P17">
        <v>125.58750000000001</v>
      </c>
      <c r="Q17">
        <v>20.556000000000001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11.661683</v>
      </c>
      <c r="W17">
        <v>147.515624</v>
      </c>
      <c r="X17">
        <v>0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9.1149000000000004</v>
      </c>
      <c r="AE17">
        <v>42.338999999999999</v>
      </c>
      <c r="AF17">
        <v>8.8740000000000006</v>
      </c>
      <c r="AG17">
        <v>35.564399999999999</v>
      </c>
      <c r="AH17">
        <v>0</v>
      </c>
      <c r="AI17">
        <v>0</v>
      </c>
      <c r="AJ17">
        <v>0</v>
      </c>
      <c r="AK17">
        <v>51.5214</v>
      </c>
      <c r="AL17">
        <v>80.177999999999997</v>
      </c>
      <c r="AM17">
        <v>5.2786799999999996</v>
      </c>
      <c r="AN17">
        <v>0.97563</v>
      </c>
      <c r="AO17">
        <v>0.34368599999999999</v>
      </c>
      <c r="AP17">
        <v>1.5371999999999999</v>
      </c>
      <c r="AQ17">
        <v>0</v>
      </c>
      <c r="AR17">
        <v>31.897383000000001</v>
      </c>
      <c r="AS17">
        <v>0</v>
      </c>
      <c r="AT17">
        <v>14.9968</v>
      </c>
      <c r="AU17">
        <v>0</v>
      </c>
      <c r="AV17">
        <v>6.3</v>
      </c>
      <c r="AW17">
        <v>32.58</v>
      </c>
      <c r="AX17">
        <v>0</v>
      </c>
      <c r="AY17">
        <v>0</v>
      </c>
      <c r="AZ17">
        <v>0</v>
      </c>
      <c r="BA17">
        <f t="shared" si="0"/>
        <v>2759.5368750000007</v>
      </c>
    </row>
    <row r="18" spans="1:53">
      <c r="A18" t="s">
        <v>60</v>
      </c>
      <c r="B18">
        <v>0</v>
      </c>
      <c r="C18">
        <v>0</v>
      </c>
      <c r="D18">
        <v>2.1</v>
      </c>
      <c r="E18">
        <v>0</v>
      </c>
      <c r="F18">
        <v>16.29</v>
      </c>
      <c r="G18">
        <v>16.29</v>
      </c>
      <c r="H18">
        <v>0</v>
      </c>
      <c r="I18">
        <v>0</v>
      </c>
      <c r="J18">
        <v>0</v>
      </c>
      <c r="K18">
        <v>686.77995799999997</v>
      </c>
      <c r="L18">
        <v>653.15250000000003</v>
      </c>
      <c r="M18">
        <v>92</v>
      </c>
      <c r="N18">
        <v>118.125</v>
      </c>
      <c r="O18">
        <v>123.66562500000001</v>
      </c>
      <c r="P18">
        <v>125.58750000000001</v>
      </c>
      <c r="Q18">
        <v>20.556000000000001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11.661683</v>
      </c>
      <c r="W18">
        <v>147.515624</v>
      </c>
      <c r="X18">
        <v>0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9.1149000000000004</v>
      </c>
      <c r="AE18">
        <v>42.338999999999999</v>
      </c>
      <c r="AF18">
        <v>8.8740000000000006</v>
      </c>
      <c r="AG18">
        <v>35.564399999999999</v>
      </c>
      <c r="AH18">
        <v>0</v>
      </c>
      <c r="AI18">
        <v>0</v>
      </c>
      <c r="AJ18">
        <v>0</v>
      </c>
      <c r="AK18">
        <v>51.5214</v>
      </c>
      <c r="AL18">
        <v>80.177999999999997</v>
      </c>
      <c r="AM18">
        <v>5.2786799999999996</v>
      </c>
      <c r="AN18">
        <v>0.97563</v>
      </c>
      <c r="AO18">
        <v>0.20227200000000001</v>
      </c>
      <c r="AP18">
        <v>1.5371999999999999</v>
      </c>
      <c r="AQ18">
        <v>0</v>
      </c>
      <c r="AR18">
        <v>31.897383000000001</v>
      </c>
      <c r="AS18">
        <v>0</v>
      </c>
      <c r="AT18">
        <v>14.9968</v>
      </c>
      <c r="AU18">
        <v>0</v>
      </c>
      <c r="AV18">
        <v>6.3</v>
      </c>
      <c r="AW18">
        <v>32.58</v>
      </c>
      <c r="AX18">
        <v>0</v>
      </c>
      <c r="AY18">
        <v>0</v>
      </c>
      <c r="AZ18">
        <v>0</v>
      </c>
      <c r="BA18">
        <f t="shared" si="0"/>
        <v>2759.3954610000005</v>
      </c>
    </row>
    <row r="19" spans="1:53">
      <c r="A19" t="s">
        <v>61</v>
      </c>
      <c r="B19">
        <v>0</v>
      </c>
      <c r="C19">
        <v>0</v>
      </c>
      <c r="D19">
        <v>2.1</v>
      </c>
      <c r="E19">
        <v>0</v>
      </c>
      <c r="F19">
        <v>16.29</v>
      </c>
      <c r="G19">
        <v>16.29</v>
      </c>
      <c r="H19">
        <v>0</v>
      </c>
      <c r="I19">
        <v>0</v>
      </c>
      <c r="J19">
        <v>0</v>
      </c>
      <c r="K19">
        <v>686.77995799999997</v>
      </c>
      <c r="L19">
        <v>653.15250000000003</v>
      </c>
      <c r="M19">
        <v>92</v>
      </c>
      <c r="N19">
        <v>118.125</v>
      </c>
      <c r="O19">
        <v>123.66562500000001</v>
      </c>
      <c r="P19">
        <v>125.58750000000001</v>
      </c>
      <c r="Q19">
        <v>20.556000000000001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11.661683</v>
      </c>
      <c r="W19">
        <v>147.515624</v>
      </c>
      <c r="X19">
        <v>0</v>
      </c>
      <c r="Y19">
        <v>0</v>
      </c>
      <c r="Z19">
        <v>6.5537999999999998</v>
      </c>
      <c r="AA19">
        <v>7.0309999999999997</v>
      </c>
      <c r="AB19">
        <v>0</v>
      </c>
      <c r="AC19">
        <v>0</v>
      </c>
      <c r="AD19">
        <v>9.1149000000000004</v>
      </c>
      <c r="AE19">
        <v>42.338999999999999</v>
      </c>
      <c r="AF19">
        <v>8.8740000000000006</v>
      </c>
      <c r="AG19">
        <v>35.564399999999999</v>
      </c>
      <c r="AH19">
        <v>23.390899999999998</v>
      </c>
      <c r="AI19">
        <v>0</v>
      </c>
      <c r="AJ19">
        <v>0</v>
      </c>
      <c r="AK19">
        <v>51.5214</v>
      </c>
      <c r="AL19">
        <v>80.177999999999997</v>
      </c>
      <c r="AM19">
        <v>5.2786799999999996</v>
      </c>
      <c r="AN19">
        <v>0.97563</v>
      </c>
      <c r="AO19">
        <v>0.21373800000000001</v>
      </c>
      <c r="AP19">
        <v>6.2769000000000004</v>
      </c>
      <c r="AQ19">
        <v>0</v>
      </c>
      <c r="AR19">
        <v>31.897383000000001</v>
      </c>
      <c r="AS19">
        <v>0</v>
      </c>
      <c r="AT19">
        <v>14.9968</v>
      </c>
      <c r="AU19">
        <v>0</v>
      </c>
      <c r="AV19">
        <v>6.3</v>
      </c>
      <c r="AW19">
        <v>32.58</v>
      </c>
      <c r="AX19">
        <v>0</v>
      </c>
      <c r="AY19">
        <v>0</v>
      </c>
      <c r="AZ19">
        <v>0</v>
      </c>
      <c r="BA19">
        <f t="shared" si="0"/>
        <v>2794.5685269999999</v>
      </c>
    </row>
    <row r="20" spans="1:53">
      <c r="A20" t="s">
        <v>62</v>
      </c>
      <c r="B20">
        <v>0</v>
      </c>
      <c r="C20">
        <v>0</v>
      </c>
      <c r="D20">
        <v>2.1</v>
      </c>
      <c r="E20">
        <v>0</v>
      </c>
      <c r="F20">
        <v>16.29</v>
      </c>
      <c r="G20">
        <v>16.29</v>
      </c>
      <c r="H20">
        <v>0</v>
      </c>
      <c r="I20">
        <v>0</v>
      </c>
      <c r="J20">
        <v>0</v>
      </c>
      <c r="K20">
        <v>686.77995799999997</v>
      </c>
      <c r="L20">
        <v>653.15250000000003</v>
      </c>
      <c r="M20">
        <v>92</v>
      </c>
      <c r="N20">
        <v>118.125</v>
      </c>
      <c r="O20">
        <v>123.66562500000001</v>
      </c>
      <c r="P20">
        <v>125.58750000000001</v>
      </c>
      <c r="Q20">
        <v>20.556000000000001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11.661683</v>
      </c>
      <c r="W20">
        <v>147.515624</v>
      </c>
      <c r="X20">
        <v>0</v>
      </c>
      <c r="Y20">
        <v>0</v>
      </c>
      <c r="Z20">
        <v>6.5537999999999998</v>
      </c>
      <c r="AA20">
        <v>14.04936</v>
      </c>
      <c r="AB20">
        <v>0</v>
      </c>
      <c r="AC20">
        <v>0</v>
      </c>
      <c r="AD20">
        <v>9.1149000000000004</v>
      </c>
      <c r="AE20">
        <v>42.338999999999999</v>
      </c>
      <c r="AF20">
        <v>8.8740000000000006</v>
      </c>
      <c r="AG20">
        <v>35.564399999999999</v>
      </c>
      <c r="AH20">
        <v>23.390899999999998</v>
      </c>
      <c r="AI20">
        <v>0</v>
      </c>
      <c r="AJ20">
        <v>0</v>
      </c>
      <c r="AK20">
        <v>51.5214</v>
      </c>
      <c r="AL20">
        <v>80.177999999999997</v>
      </c>
      <c r="AM20">
        <v>5.2786799999999996</v>
      </c>
      <c r="AN20">
        <v>0.97563</v>
      </c>
      <c r="AO20">
        <v>0.13700399999999999</v>
      </c>
      <c r="AP20">
        <v>6.2769000000000004</v>
      </c>
      <c r="AQ20">
        <v>6.7409999999999997</v>
      </c>
      <c r="AR20">
        <v>31.897383000000001</v>
      </c>
      <c r="AS20">
        <v>0</v>
      </c>
      <c r="AT20">
        <v>14.9968</v>
      </c>
      <c r="AU20">
        <v>0</v>
      </c>
      <c r="AV20">
        <v>6.3</v>
      </c>
      <c r="AW20">
        <v>32.58</v>
      </c>
      <c r="AX20">
        <v>0</v>
      </c>
      <c r="AY20">
        <v>0</v>
      </c>
      <c r="AZ20">
        <v>0</v>
      </c>
      <c r="BA20">
        <f t="shared" si="0"/>
        <v>2808.2511530000002</v>
      </c>
    </row>
    <row r="21" spans="1:53">
      <c r="A21" t="s">
        <v>63</v>
      </c>
      <c r="B21">
        <v>0</v>
      </c>
      <c r="C21">
        <v>0</v>
      </c>
      <c r="D21">
        <v>2.1</v>
      </c>
      <c r="E21">
        <v>0</v>
      </c>
      <c r="F21">
        <v>16.29</v>
      </c>
      <c r="G21">
        <v>16.29</v>
      </c>
      <c r="H21">
        <v>0</v>
      </c>
      <c r="I21">
        <v>0</v>
      </c>
      <c r="J21">
        <v>0</v>
      </c>
      <c r="K21">
        <v>686.77995799999997</v>
      </c>
      <c r="L21">
        <v>653.15250000000003</v>
      </c>
      <c r="M21">
        <v>92</v>
      </c>
      <c r="N21">
        <v>118.125</v>
      </c>
      <c r="O21">
        <v>123.66562500000001</v>
      </c>
      <c r="P21">
        <v>125.58750000000001</v>
      </c>
      <c r="Q21">
        <v>20.556000000000001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11.661683</v>
      </c>
      <c r="W21">
        <v>147.515624</v>
      </c>
      <c r="X21">
        <v>0</v>
      </c>
      <c r="Y21">
        <v>0</v>
      </c>
      <c r="Z21">
        <v>6.5537999999999998</v>
      </c>
      <c r="AA21">
        <v>21.093</v>
      </c>
      <c r="AB21">
        <v>0</v>
      </c>
      <c r="AC21">
        <v>9.6778399999999998</v>
      </c>
      <c r="AD21">
        <v>18.229800000000001</v>
      </c>
      <c r="AE21">
        <v>49.436556000000003</v>
      </c>
      <c r="AF21">
        <v>8.8740000000000006</v>
      </c>
      <c r="AG21">
        <v>35.564399999999999</v>
      </c>
      <c r="AH21">
        <v>23.390899999999998</v>
      </c>
      <c r="AI21">
        <v>0</v>
      </c>
      <c r="AJ21">
        <v>0</v>
      </c>
      <c r="AK21">
        <v>51.5214</v>
      </c>
      <c r="AL21">
        <v>80.177999999999997</v>
      </c>
      <c r="AM21">
        <v>5.2786799999999996</v>
      </c>
      <c r="AN21">
        <v>0.97563</v>
      </c>
      <c r="AO21">
        <v>9.1434000000000001E-2</v>
      </c>
      <c r="AP21">
        <v>6.2769000000000004</v>
      </c>
      <c r="AQ21">
        <v>10.08</v>
      </c>
      <c r="AR21">
        <v>31.897383000000001</v>
      </c>
      <c r="AS21">
        <v>0</v>
      </c>
      <c r="AT21">
        <v>14.9968</v>
      </c>
      <c r="AU21">
        <v>0</v>
      </c>
      <c r="AV21">
        <v>6.3</v>
      </c>
      <c r="AW21">
        <v>32.58</v>
      </c>
      <c r="AX21">
        <v>0</v>
      </c>
      <c r="AY21">
        <v>0</v>
      </c>
      <c r="AZ21">
        <v>0</v>
      </c>
      <c r="BA21">
        <f t="shared" si="0"/>
        <v>2844.4785189999998</v>
      </c>
    </row>
    <row r="22" spans="1:53">
      <c r="A22" t="s">
        <v>64</v>
      </c>
      <c r="B22">
        <v>0</v>
      </c>
      <c r="C22">
        <v>0</v>
      </c>
      <c r="D22">
        <v>2.1</v>
      </c>
      <c r="E22">
        <v>0</v>
      </c>
      <c r="F22">
        <v>16.29</v>
      </c>
      <c r="G22">
        <v>16.29</v>
      </c>
      <c r="H22">
        <v>0</v>
      </c>
      <c r="I22">
        <v>0</v>
      </c>
      <c r="J22">
        <v>0</v>
      </c>
      <c r="K22">
        <v>686.77995799999997</v>
      </c>
      <c r="L22">
        <v>653.15250000000003</v>
      </c>
      <c r="M22">
        <v>92</v>
      </c>
      <c r="N22">
        <v>118.125</v>
      </c>
      <c r="O22">
        <v>123.66562500000001</v>
      </c>
      <c r="P22">
        <v>125.58750000000001</v>
      </c>
      <c r="Q22">
        <v>20.556000000000001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11.661683</v>
      </c>
      <c r="W22">
        <v>147.515624</v>
      </c>
      <c r="X22">
        <v>0</v>
      </c>
      <c r="Y22">
        <v>0</v>
      </c>
      <c r="Z22">
        <v>6.5537999999999998</v>
      </c>
      <c r="AA22">
        <v>28.09872</v>
      </c>
      <c r="AB22">
        <v>0</v>
      </c>
      <c r="AC22">
        <v>9.6778399999999998</v>
      </c>
      <c r="AD22">
        <v>18.229800000000001</v>
      </c>
      <c r="AE22">
        <v>49.436556000000003</v>
      </c>
      <c r="AF22">
        <v>8.8740000000000006</v>
      </c>
      <c r="AG22">
        <v>35.564399999999999</v>
      </c>
      <c r="AH22">
        <v>24.5273</v>
      </c>
      <c r="AI22">
        <v>0</v>
      </c>
      <c r="AJ22">
        <v>0</v>
      </c>
      <c r="AK22">
        <v>51.5214</v>
      </c>
      <c r="AL22">
        <v>80.177999999999997</v>
      </c>
      <c r="AM22">
        <v>10.557359999999999</v>
      </c>
      <c r="AN22">
        <v>0.97563</v>
      </c>
      <c r="AO22">
        <v>0.846132</v>
      </c>
      <c r="AP22">
        <v>6.2769000000000004</v>
      </c>
      <c r="AQ22">
        <v>12.789</v>
      </c>
      <c r="AR22">
        <v>31.897383000000001</v>
      </c>
      <c r="AS22">
        <v>0</v>
      </c>
      <c r="AT22">
        <v>14.9968</v>
      </c>
      <c r="AU22">
        <v>0</v>
      </c>
      <c r="AV22">
        <v>6.3</v>
      </c>
      <c r="AW22">
        <v>32.58</v>
      </c>
      <c r="AX22">
        <v>0</v>
      </c>
      <c r="AY22">
        <v>0</v>
      </c>
      <c r="AZ22">
        <v>0</v>
      </c>
      <c r="BA22">
        <f t="shared" si="0"/>
        <v>2861.3630170000006</v>
      </c>
    </row>
    <row r="23" spans="1:53">
      <c r="A23" t="s">
        <v>65</v>
      </c>
      <c r="B23">
        <v>0</v>
      </c>
      <c r="C23">
        <v>0</v>
      </c>
      <c r="D23">
        <v>2.1</v>
      </c>
      <c r="E23">
        <v>0</v>
      </c>
      <c r="F23">
        <v>16.29</v>
      </c>
      <c r="G23">
        <v>16.29</v>
      </c>
      <c r="H23">
        <v>0</v>
      </c>
      <c r="I23">
        <v>0</v>
      </c>
      <c r="J23">
        <v>0</v>
      </c>
      <c r="K23">
        <v>686.77995799999997</v>
      </c>
      <c r="L23">
        <v>653.15250000000003</v>
      </c>
      <c r="M23">
        <v>78</v>
      </c>
      <c r="N23">
        <v>118.125</v>
      </c>
      <c r="O23">
        <v>123.66562500000001</v>
      </c>
      <c r="P23">
        <v>125.58750000000001</v>
      </c>
      <c r="Q23">
        <v>20.556000000000001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11.661683</v>
      </c>
      <c r="W23">
        <v>147.515624</v>
      </c>
      <c r="X23">
        <v>0</v>
      </c>
      <c r="Y23">
        <v>0</v>
      </c>
      <c r="Z23">
        <v>13.1076</v>
      </c>
      <c r="AA23">
        <v>28.09872</v>
      </c>
      <c r="AB23">
        <v>13.0634</v>
      </c>
      <c r="AC23">
        <v>9.6778399999999998</v>
      </c>
      <c r="AD23">
        <v>18.229800000000001</v>
      </c>
      <c r="AE23">
        <v>49.436556000000003</v>
      </c>
      <c r="AF23">
        <v>8.8740000000000006</v>
      </c>
      <c r="AG23">
        <v>35.564399999999999</v>
      </c>
      <c r="AH23">
        <v>46.781799999999997</v>
      </c>
      <c r="AI23">
        <v>2.5459999999999998</v>
      </c>
      <c r="AJ23">
        <v>0</v>
      </c>
      <c r="AK23">
        <v>51.5214</v>
      </c>
      <c r="AL23">
        <v>80.177999999999997</v>
      </c>
      <c r="AM23">
        <v>15.836040000000001</v>
      </c>
      <c r="AN23">
        <v>0.97563</v>
      </c>
      <c r="AO23">
        <v>0.66826200000000002</v>
      </c>
      <c r="AP23">
        <v>1.5371999999999999</v>
      </c>
      <c r="AQ23">
        <v>21.294</v>
      </c>
      <c r="AR23">
        <v>31.897383000000001</v>
      </c>
      <c r="AS23">
        <v>0</v>
      </c>
      <c r="AT23">
        <v>14.9968</v>
      </c>
      <c r="AU23">
        <v>0</v>
      </c>
      <c r="AV23">
        <v>6.3</v>
      </c>
      <c r="AW23">
        <v>32.58</v>
      </c>
      <c r="AX23">
        <v>0</v>
      </c>
      <c r="AY23">
        <v>0</v>
      </c>
      <c r="AZ23">
        <v>0</v>
      </c>
      <c r="BA23">
        <f t="shared" si="0"/>
        <v>2900.6468270000005</v>
      </c>
    </row>
    <row r="24" spans="1:53">
      <c r="A24" t="s">
        <v>66</v>
      </c>
      <c r="B24">
        <v>0</v>
      </c>
      <c r="C24">
        <v>0</v>
      </c>
      <c r="D24">
        <v>2.1</v>
      </c>
      <c r="E24">
        <v>0</v>
      </c>
      <c r="F24">
        <v>16.29</v>
      </c>
      <c r="G24">
        <v>16.29</v>
      </c>
      <c r="H24">
        <v>0</v>
      </c>
      <c r="I24">
        <v>0</v>
      </c>
      <c r="J24">
        <v>0</v>
      </c>
      <c r="K24">
        <v>686.77995799999997</v>
      </c>
      <c r="L24">
        <v>653.15250000000003</v>
      </c>
      <c r="M24">
        <v>78</v>
      </c>
      <c r="N24">
        <v>118.125</v>
      </c>
      <c r="O24">
        <v>123.66562500000001</v>
      </c>
      <c r="P24">
        <v>125.58750000000001</v>
      </c>
      <c r="Q24">
        <v>20.556000000000001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11.661683</v>
      </c>
      <c r="W24">
        <v>147.515624</v>
      </c>
      <c r="X24">
        <v>0</v>
      </c>
      <c r="Y24">
        <v>0</v>
      </c>
      <c r="Z24">
        <v>13.1076</v>
      </c>
      <c r="AA24">
        <v>28.09872</v>
      </c>
      <c r="AB24">
        <v>13.0634</v>
      </c>
      <c r="AC24">
        <v>19.35568</v>
      </c>
      <c r="AD24">
        <v>27.3447</v>
      </c>
      <c r="AE24">
        <v>49.436556000000003</v>
      </c>
      <c r="AF24">
        <v>8.8740000000000006</v>
      </c>
      <c r="AG24">
        <v>35.564399999999999</v>
      </c>
      <c r="AH24">
        <v>46.781799999999997</v>
      </c>
      <c r="AI24">
        <v>7.6379999999999999</v>
      </c>
      <c r="AJ24">
        <v>0</v>
      </c>
      <c r="AK24">
        <v>51.5214</v>
      </c>
      <c r="AL24">
        <v>34.86</v>
      </c>
      <c r="AM24">
        <v>15.836040000000001</v>
      </c>
      <c r="AN24">
        <v>0.97563</v>
      </c>
      <c r="AO24">
        <v>0.41042400000000001</v>
      </c>
      <c r="AP24">
        <v>1.5371999999999999</v>
      </c>
      <c r="AQ24">
        <v>31.940999999999999</v>
      </c>
      <c r="AR24">
        <v>31.897383000000001</v>
      </c>
      <c r="AS24">
        <v>0</v>
      </c>
      <c r="AT24">
        <v>14.9968</v>
      </c>
      <c r="AU24">
        <v>0</v>
      </c>
      <c r="AV24">
        <v>6.3</v>
      </c>
      <c r="AW24">
        <v>32.58</v>
      </c>
      <c r="AX24">
        <v>0</v>
      </c>
      <c r="AY24">
        <v>0</v>
      </c>
      <c r="AZ24">
        <v>0</v>
      </c>
      <c r="BA24">
        <f t="shared" si="0"/>
        <v>2889.6027290000011</v>
      </c>
    </row>
    <row r="25" spans="1:53">
      <c r="A25" t="s">
        <v>67</v>
      </c>
      <c r="B25">
        <v>0</v>
      </c>
      <c r="C25">
        <v>0</v>
      </c>
      <c r="D25">
        <v>2.1</v>
      </c>
      <c r="E25">
        <v>0</v>
      </c>
      <c r="F25">
        <v>16.29</v>
      </c>
      <c r="G25">
        <v>16.29</v>
      </c>
      <c r="H25">
        <v>0</v>
      </c>
      <c r="I25">
        <v>0</v>
      </c>
      <c r="J25">
        <v>0</v>
      </c>
      <c r="K25">
        <v>686.77995799999997</v>
      </c>
      <c r="L25">
        <v>653.15250000000003</v>
      </c>
      <c r="M25">
        <v>78</v>
      </c>
      <c r="N25">
        <v>118.125</v>
      </c>
      <c r="O25">
        <v>123.66562500000001</v>
      </c>
      <c r="P25">
        <v>125.58750000000001</v>
      </c>
      <c r="Q25">
        <v>20.556000000000001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11.661683</v>
      </c>
      <c r="W25">
        <v>147.515624</v>
      </c>
      <c r="X25">
        <v>0</v>
      </c>
      <c r="Y25">
        <v>0</v>
      </c>
      <c r="Z25">
        <v>13.1076</v>
      </c>
      <c r="AA25">
        <v>28.09872</v>
      </c>
      <c r="AB25">
        <v>26.260100000000001</v>
      </c>
      <c r="AC25">
        <v>19.35568</v>
      </c>
      <c r="AD25">
        <v>27.3447</v>
      </c>
      <c r="AE25">
        <v>49.436556000000003</v>
      </c>
      <c r="AF25">
        <v>8.8740000000000006</v>
      </c>
      <c r="AG25">
        <v>35.564399999999999</v>
      </c>
      <c r="AH25">
        <v>46.781799999999997</v>
      </c>
      <c r="AI25">
        <v>49.646999999999998</v>
      </c>
      <c r="AJ25">
        <v>0</v>
      </c>
      <c r="AK25">
        <v>51.5214</v>
      </c>
      <c r="AL25">
        <v>34.86</v>
      </c>
      <c r="AM25">
        <v>15.836040000000001</v>
      </c>
      <c r="AN25">
        <v>0.97563</v>
      </c>
      <c r="AO25">
        <v>0.23813999999999999</v>
      </c>
      <c r="AP25">
        <v>1.5371999999999999</v>
      </c>
      <c r="AQ25">
        <v>31.940999999999999</v>
      </c>
      <c r="AR25">
        <v>31.897383000000001</v>
      </c>
      <c r="AS25">
        <v>0</v>
      </c>
      <c r="AT25">
        <v>14.9968</v>
      </c>
      <c r="AU25">
        <v>0</v>
      </c>
      <c r="AV25">
        <v>6.3</v>
      </c>
      <c r="AW25">
        <v>32.58</v>
      </c>
      <c r="AX25">
        <v>0</v>
      </c>
      <c r="AY25">
        <v>0</v>
      </c>
      <c r="AZ25">
        <v>0</v>
      </c>
      <c r="BA25">
        <f t="shared" si="0"/>
        <v>2944.6361450000009</v>
      </c>
    </row>
    <row r="26" spans="1:53">
      <c r="A26" t="s">
        <v>68</v>
      </c>
      <c r="B26">
        <v>0</v>
      </c>
      <c r="C26">
        <v>0</v>
      </c>
      <c r="D26">
        <v>2.1</v>
      </c>
      <c r="E26">
        <v>0</v>
      </c>
      <c r="F26">
        <v>16.29</v>
      </c>
      <c r="G26">
        <v>16.29</v>
      </c>
      <c r="H26">
        <v>0</v>
      </c>
      <c r="I26">
        <v>0</v>
      </c>
      <c r="J26">
        <v>0</v>
      </c>
      <c r="K26">
        <v>686.77995799999997</v>
      </c>
      <c r="L26">
        <v>653.15250000000003</v>
      </c>
      <c r="M26">
        <v>78</v>
      </c>
      <c r="N26">
        <v>118.125</v>
      </c>
      <c r="O26">
        <v>123.66562500000001</v>
      </c>
      <c r="P26">
        <v>125.58750000000001</v>
      </c>
      <c r="Q26">
        <v>20.556000000000001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11.661683</v>
      </c>
      <c r="W26">
        <v>147.515624</v>
      </c>
      <c r="X26">
        <v>0</v>
      </c>
      <c r="Y26">
        <v>0</v>
      </c>
      <c r="Z26">
        <v>13.1076</v>
      </c>
      <c r="AA26">
        <v>28.09872</v>
      </c>
      <c r="AB26">
        <v>26.260100000000001</v>
      </c>
      <c r="AC26">
        <v>19.35568</v>
      </c>
      <c r="AD26">
        <v>27.3447</v>
      </c>
      <c r="AE26">
        <v>49.436556000000003</v>
      </c>
      <c r="AF26">
        <v>8.8740000000000006</v>
      </c>
      <c r="AG26">
        <v>35.564399999999999</v>
      </c>
      <c r="AH26">
        <v>70.172700000000006</v>
      </c>
      <c r="AI26">
        <v>49.646999999999998</v>
      </c>
      <c r="AJ26">
        <v>0</v>
      </c>
      <c r="AK26">
        <v>51.5214</v>
      </c>
      <c r="AL26">
        <v>34.86</v>
      </c>
      <c r="AM26">
        <v>15.836040000000001</v>
      </c>
      <c r="AN26">
        <v>0.97563</v>
      </c>
      <c r="AO26">
        <v>0</v>
      </c>
      <c r="AP26">
        <v>1.5371999999999999</v>
      </c>
      <c r="AQ26">
        <v>31.940999999999999</v>
      </c>
      <c r="AR26">
        <v>31.897383000000001</v>
      </c>
      <c r="AS26">
        <v>0</v>
      </c>
      <c r="AT26">
        <v>14.9968</v>
      </c>
      <c r="AU26">
        <v>0</v>
      </c>
      <c r="AV26">
        <v>6.3</v>
      </c>
      <c r="AW26">
        <v>32.58</v>
      </c>
      <c r="AX26">
        <v>0</v>
      </c>
      <c r="AY26">
        <v>0</v>
      </c>
      <c r="AZ26">
        <v>0</v>
      </c>
      <c r="BA26">
        <f t="shared" si="0"/>
        <v>2967.7889050000008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16.29</v>
      </c>
      <c r="G27">
        <v>0</v>
      </c>
      <c r="H27">
        <v>0</v>
      </c>
      <c r="I27">
        <v>0</v>
      </c>
      <c r="J27">
        <v>0</v>
      </c>
      <c r="K27">
        <v>686.77995799999997</v>
      </c>
      <c r="L27">
        <v>653.15250000000003</v>
      </c>
      <c r="M27">
        <v>78</v>
      </c>
      <c r="N27">
        <v>118.125</v>
      </c>
      <c r="O27">
        <v>123.66562500000001</v>
      </c>
      <c r="P27">
        <v>125.58750000000001</v>
      </c>
      <c r="Q27">
        <v>20.556000000000001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11.661683</v>
      </c>
      <c r="W27">
        <v>147.515624</v>
      </c>
      <c r="X27">
        <v>0</v>
      </c>
      <c r="Y27">
        <v>0</v>
      </c>
      <c r="Z27">
        <v>13.1076</v>
      </c>
      <c r="AA27">
        <v>28.09872</v>
      </c>
      <c r="AB27">
        <v>26.260100000000001</v>
      </c>
      <c r="AC27">
        <v>29.033519999999999</v>
      </c>
      <c r="AD27">
        <v>27.3447</v>
      </c>
      <c r="AE27">
        <v>49.436556000000003</v>
      </c>
      <c r="AF27">
        <v>8.8740000000000006</v>
      </c>
      <c r="AG27">
        <v>35.564399999999999</v>
      </c>
      <c r="AH27">
        <v>70.172700000000006</v>
      </c>
      <c r="AI27">
        <v>49.646999999999998</v>
      </c>
      <c r="AJ27">
        <v>0</v>
      </c>
      <c r="AK27">
        <v>51.5214</v>
      </c>
      <c r="AL27">
        <v>34.86</v>
      </c>
      <c r="AM27">
        <v>15.836040000000001</v>
      </c>
      <c r="AN27">
        <v>0.97563</v>
      </c>
      <c r="AO27">
        <v>0</v>
      </c>
      <c r="AP27">
        <v>1.5371999999999999</v>
      </c>
      <c r="AQ27">
        <v>31.940999999999999</v>
      </c>
      <c r="AR27">
        <v>31.897383000000001</v>
      </c>
      <c r="AS27">
        <v>0</v>
      </c>
      <c r="AT27">
        <v>14.9968</v>
      </c>
      <c r="AU27">
        <v>0</v>
      </c>
      <c r="AV27">
        <v>0</v>
      </c>
      <c r="AW27">
        <v>16.29</v>
      </c>
      <c r="AX27">
        <v>0</v>
      </c>
      <c r="AY27">
        <v>0</v>
      </c>
      <c r="AZ27">
        <v>0</v>
      </c>
      <c r="BA27">
        <f t="shared" si="0"/>
        <v>2936.4867450000002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16.29</v>
      </c>
      <c r="G28">
        <v>0</v>
      </c>
      <c r="H28">
        <v>0</v>
      </c>
      <c r="I28">
        <v>0</v>
      </c>
      <c r="J28">
        <v>0</v>
      </c>
      <c r="K28">
        <v>686.77995799999997</v>
      </c>
      <c r="L28">
        <v>653.15250000000003</v>
      </c>
      <c r="M28">
        <v>78</v>
      </c>
      <c r="N28">
        <v>118.125</v>
      </c>
      <c r="O28">
        <v>123.66562500000001</v>
      </c>
      <c r="P28">
        <v>125.58750000000001</v>
      </c>
      <c r="Q28">
        <v>20.556000000000001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11.661683</v>
      </c>
      <c r="W28">
        <v>147.515624</v>
      </c>
      <c r="X28">
        <v>0</v>
      </c>
      <c r="Y28">
        <v>0</v>
      </c>
      <c r="Z28">
        <v>13.1076</v>
      </c>
      <c r="AA28">
        <v>28.09872</v>
      </c>
      <c r="AB28">
        <v>39.510120000000001</v>
      </c>
      <c r="AC28">
        <v>29.033519999999999</v>
      </c>
      <c r="AD28">
        <v>27.3447</v>
      </c>
      <c r="AE28">
        <v>49.436556000000003</v>
      </c>
      <c r="AF28">
        <v>8.8740000000000006</v>
      </c>
      <c r="AG28">
        <v>35.564399999999999</v>
      </c>
      <c r="AH28">
        <v>70.172700000000006</v>
      </c>
      <c r="AI28">
        <v>49.646999999999998</v>
      </c>
      <c r="AJ28">
        <v>0</v>
      </c>
      <c r="AK28">
        <v>51.5214</v>
      </c>
      <c r="AL28">
        <v>34.86</v>
      </c>
      <c r="AM28">
        <v>15.836040000000001</v>
      </c>
      <c r="AN28">
        <v>0.97563</v>
      </c>
      <c r="AO28">
        <v>0</v>
      </c>
      <c r="AP28">
        <v>1.5371999999999999</v>
      </c>
      <c r="AQ28">
        <v>31.940999999999999</v>
      </c>
      <c r="AR28">
        <v>31.897383000000001</v>
      </c>
      <c r="AS28">
        <v>0</v>
      </c>
      <c r="AT28">
        <v>14.9968</v>
      </c>
      <c r="AU28">
        <v>0</v>
      </c>
      <c r="AV28">
        <v>0</v>
      </c>
      <c r="AW28">
        <v>16.29</v>
      </c>
      <c r="AX28">
        <v>0</v>
      </c>
      <c r="AY28">
        <v>0</v>
      </c>
      <c r="AZ28">
        <v>0</v>
      </c>
      <c r="BA28">
        <f t="shared" si="0"/>
        <v>2949.7367650000001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16.29</v>
      </c>
      <c r="G29">
        <v>0</v>
      </c>
      <c r="H29">
        <v>0</v>
      </c>
      <c r="I29">
        <v>0</v>
      </c>
      <c r="J29">
        <v>0</v>
      </c>
      <c r="K29">
        <v>686.77995799999997</v>
      </c>
      <c r="L29">
        <v>653.15250000000003</v>
      </c>
      <c r="M29">
        <v>78</v>
      </c>
      <c r="N29">
        <v>118.125</v>
      </c>
      <c r="O29">
        <v>123.66562500000001</v>
      </c>
      <c r="P29">
        <v>125.58750000000001</v>
      </c>
      <c r="Q29">
        <v>20.556000000000001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11.661683</v>
      </c>
      <c r="W29">
        <v>147.515624</v>
      </c>
      <c r="X29">
        <v>0</v>
      </c>
      <c r="Y29">
        <v>0</v>
      </c>
      <c r="Z29">
        <v>13.1076</v>
      </c>
      <c r="AA29">
        <v>28.09872</v>
      </c>
      <c r="AB29">
        <v>39.510120000000001</v>
      </c>
      <c r="AC29">
        <v>29.033519999999999</v>
      </c>
      <c r="AD29">
        <v>27.3447</v>
      </c>
      <c r="AE29">
        <v>49.436556000000003</v>
      </c>
      <c r="AF29">
        <v>8.8740000000000006</v>
      </c>
      <c r="AG29">
        <v>35.564399999999999</v>
      </c>
      <c r="AH29">
        <v>70.172700000000006</v>
      </c>
      <c r="AI29">
        <v>49.646999999999998</v>
      </c>
      <c r="AJ29">
        <v>0</v>
      </c>
      <c r="AK29">
        <v>51.5214</v>
      </c>
      <c r="AL29">
        <v>34.86</v>
      </c>
      <c r="AM29">
        <v>15.836040000000001</v>
      </c>
      <c r="AN29">
        <v>0.97563</v>
      </c>
      <c r="AO29">
        <v>0</v>
      </c>
      <c r="AP29">
        <v>1.5371999999999999</v>
      </c>
      <c r="AQ29">
        <v>31.940999999999999</v>
      </c>
      <c r="AR29">
        <v>31.897383000000001</v>
      </c>
      <c r="AS29">
        <v>0</v>
      </c>
      <c r="AT29">
        <v>14.9968</v>
      </c>
      <c r="AU29">
        <v>0</v>
      </c>
      <c r="AV29">
        <v>0</v>
      </c>
      <c r="AW29">
        <v>16.29</v>
      </c>
      <c r="AX29">
        <v>0</v>
      </c>
      <c r="AY29">
        <v>0</v>
      </c>
      <c r="AZ29">
        <v>0</v>
      </c>
      <c r="BA29">
        <f t="shared" si="0"/>
        <v>2949.7367650000001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16.29</v>
      </c>
      <c r="G30">
        <v>0</v>
      </c>
      <c r="H30">
        <v>0</v>
      </c>
      <c r="I30">
        <v>0</v>
      </c>
      <c r="J30">
        <v>0</v>
      </c>
      <c r="K30">
        <v>686.77995799999997</v>
      </c>
      <c r="L30">
        <v>653.15250000000003</v>
      </c>
      <c r="M30">
        <v>78</v>
      </c>
      <c r="N30">
        <v>118.125</v>
      </c>
      <c r="O30">
        <v>123.66562500000001</v>
      </c>
      <c r="P30">
        <v>125.58750000000001</v>
      </c>
      <c r="Q30">
        <v>20.556000000000001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11.661683</v>
      </c>
      <c r="W30">
        <v>147.515624</v>
      </c>
      <c r="X30">
        <v>0</v>
      </c>
      <c r="Y30">
        <v>0</v>
      </c>
      <c r="Z30">
        <v>13.1076</v>
      </c>
      <c r="AA30">
        <v>28.09872</v>
      </c>
      <c r="AB30">
        <v>39.510120000000001</v>
      </c>
      <c r="AC30">
        <v>29.033519999999999</v>
      </c>
      <c r="AD30">
        <v>27.3447</v>
      </c>
      <c r="AE30">
        <v>49.436556000000003</v>
      </c>
      <c r="AF30">
        <v>8.8740000000000006</v>
      </c>
      <c r="AG30">
        <v>35.564399999999999</v>
      </c>
      <c r="AH30">
        <v>70.172700000000006</v>
      </c>
      <c r="AI30">
        <v>49.646999999999998</v>
      </c>
      <c r="AJ30">
        <v>0</v>
      </c>
      <c r="AK30">
        <v>51.5214</v>
      </c>
      <c r="AL30">
        <v>34.86</v>
      </c>
      <c r="AM30">
        <v>15.836040000000001</v>
      </c>
      <c r="AN30">
        <v>0.97563</v>
      </c>
      <c r="AO30">
        <v>0</v>
      </c>
      <c r="AP30">
        <v>1.5371999999999999</v>
      </c>
      <c r="AQ30">
        <v>31.940999999999999</v>
      </c>
      <c r="AR30">
        <v>31.897383000000001</v>
      </c>
      <c r="AS30">
        <v>0</v>
      </c>
      <c r="AT30">
        <v>14.9968</v>
      </c>
      <c r="AU30">
        <v>0</v>
      </c>
      <c r="AV30">
        <v>0</v>
      </c>
      <c r="AW30">
        <v>16.29</v>
      </c>
      <c r="AX30">
        <v>0</v>
      </c>
      <c r="AY30">
        <v>0</v>
      </c>
      <c r="AZ30">
        <v>0</v>
      </c>
      <c r="BA30">
        <f t="shared" si="0"/>
        <v>2949.7367650000001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16.29</v>
      </c>
      <c r="G31">
        <v>0</v>
      </c>
      <c r="H31">
        <v>0</v>
      </c>
      <c r="I31">
        <v>0</v>
      </c>
      <c r="J31">
        <v>0</v>
      </c>
      <c r="K31">
        <v>686.77995799999997</v>
      </c>
      <c r="L31">
        <v>653.15250000000003</v>
      </c>
      <c r="M31">
        <v>78</v>
      </c>
      <c r="N31">
        <v>118.125</v>
      </c>
      <c r="O31">
        <v>123.66562500000001</v>
      </c>
      <c r="P31">
        <v>125.58750000000001</v>
      </c>
      <c r="Q31">
        <v>20.556000000000001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11.661683</v>
      </c>
      <c r="W31">
        <v>147.515624</v>
      </c>
      <c r="X31">
        <v>0</v>
      </c>
      <c r="Y31">
        <v>0</v>
      </c>
      <c r="Z31">
        <v>13.1076</v>
      </c>
      <c r="AA31">
        <v>28.09872</v>
      </c>
      <c r="AB31">
        <v>39.510120000000001</v>
      </c>
      <c r="AC31">
        <v>29.033519999999999</v>
      </c>
      <c r="AD31">
        <v>27.3447</v>
      </c>
      <c r="AE31">
        <v>49.436556000000003</v>
      </c>
      <c r="AF31">
        <v>8.8740000000000006</v>
      </c>
      <c r="AG31">
        <v>35.564399999999999</v>
      </c>
      <c r="AH31">
        <v>70.172700000000006</v>
      </c>
      <c r="AI31">
        <v>6.3650000000000002</v>
      </c>
      <c r="AJ31">
        <v>0</v>
      </c>
      <c r="AK31">
        <v>51.5214</v>
      </c>
      <c r="AL31">
        <v>34.86</v>
      </c>
      <c r="AM31">
        <v>10.557359999999999</v>
      </c>
      <c r="AN31">
        <v>0.97563</v>
      </c>
      <c r="AO31">
        <v>0</v>
      </c>
      <c r="AP31">
        <v>1.5371999999999999</v>
      </c>
      <c r="AQ31">
        <v>21.294</v>
      </c>
      <c r="AR31">
        <v>31.897383000000001</v>
      </c>
      <c r="AS31">
        <v>0</v>
      </c>
      <c r="AT31">
        <v>14.9968</v>
      </c>
      <c r="AU31">
        <v>0</v>
      </c>
      <c r="AV31">
        <v>0</v>
      </c>
      <c r="AW31">
        <v>16.29</v>
      </c>
      <c r="AX31">
        <v>0</v>
      </c>
      <c r="AY31">
        <v>0</v>
      </c>
      <c r="AZ31">
        <v>0</v>
      </c>
      <c r="BA31">
        <f t="shared" si="0"/>
        <v>2890.5290849999997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16.29</v>
      </c>
      <c r="G32">
        <v>0</v>
      </c>
      <c r="H32">
        <v>0</v>
      </c>
      <c r="I32">
        <v>0</v>
      </c>
      <c r="J32">
        <v>0</v>
      </c>
      <c r="K32">
        <v>686.77995799999997</v>
      </c>
      <c r="L32">
        <v>653.15250000000003</v>
      </c>
      <c r="M32">
        <v>78</v>
      </c>
      <c r="N32">
        <v>118.125</v>
      </c>
      <c r="O32">
        <v>123.66562500000001</v>
      </c>
      <c r="P32">
        <v>125.58750000000001</v>
      </c>
      <c r="Q32">
        <v>20.556000000000001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11.661683</v>
      </c>
      <c r="W32">
        <v>147.515624</v>
      </c>
      <c r="X32">
        <v>0</v>
      </c>
      <c r="Y32">
        <v>0</v>
      </c>
      <c r="Z32">
        <v>13.1076</v>
      </c>
      <c r="AA32">
        <v>28.045000000000002</v>
      </c>
      <c r="AB32">
        <v>39.510120000000001</v>
      </c>
      <c r="AC32">
        <v>29.033519999999999</v>
      </c>
      <c r="AD32">
        <v>18.229800000000001</v>
      </c>
      <c r="AE32">
        <v>49.436556000000003</v>
      </c>
      <c r="AF32">
        <v>8.8740000000000006</v>
      </c>
      <c r="AG32">
        <v>35.564399999999999</v>
      </c>
      <c r="AH32">
        <v>46.781799999999997</v>
      </c>
      <c r="AI32">
        <v>2.5459999999999998</v>
      </c>
      <c r="AJ32">
        <v>0</v>
      </c>
      <c r="AK32">
        <v>51.5214</v>
      </c>
      <c r="AL32">
        <v>34.86</v>
      </c>
      <c r="AM32">
        <v>10.557359999999999</v>
      </c>
      <c r="AN32">
        <v>0.97563</v>
      </c>
      <c r="AO32">
        <v>0.208152</v>
      </c>
      <c r="AP32">
        <v>1.5371999999999999</v>
      </c>
      <c r="AQ32">
        <v>10.08</v>
      </c>
      <c r="AR32">
        <v>31.897383000000001</v>
      </c>
      <c r="AS32">
        <v>0</v>
      </c>
      <c r="AT32">
        <v>14.9968</v>
      </c>
      <c r="AU32">
        <v>0</v>
      </c>
      <c r="AV32">
        <v>0</v>
      </c>
      <c r="AW32">
        <v>16.29</v>
      </c>
      <c r="AX32">
        <v>0</v>
      </c>
      <c r="AY32">
        <v>0</v>
      </c>
      <c r="AZ32">
        <v>0</v>
      </c>
      <c r="BA32">
        <f t="shared" si="0"/>
        <v>2843.1447170000001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16.29</v>
      </c>
      <c r="G33">
        <v>0</v>
      </c>
      <c r="H33">
        <v>0</v>
      </c>
      <c r="I33">
        <v>0</v>
      </c>
      <c r="J33">
        <v>0</v>
      </c>
      <c r="K33">
        <v>686.77995799999997</v>
      </c>
      <c r="L33">
        <v>653.15250000000003</v>
      </c>
      <c r="M33">
        <v>78</v>
      </c>
      <c r="N33">
        <v>118.125</v>
      </c>
      <c r="O33">
        <v>123.66562500000001</v>
      </c>
      <c r="P33">
        <v>125.58750000000001</v>
      </c>
      <c r="Q33">
        <v>20.556000000000001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11.661683</v>
      </c>
      <c r="W33">
        <v>147.515624</v>
      </c>
      <c r="X33">
        <v>0</v>
      </c>
      <c r="Y33">
        <v>0</v>
      </c>
      <c r="Z33">
        <v>13.1076</v>
      </c>
      <c r="AA33">
        <v>14.04936</v>
      </c>
      <c r="AB33">
        <v>39.510120000000001</v>
      </c>
      <c r="AC33">
        <v>19.35568</v>
      </c>
      <c r="AD33">
        <v>18.229800000000001</v>
      </c>
      <c r="AE33">
        <v>49.436556000000003</v>
      </c>
      <c r="AF33">
        <v>8.8740000000000006</v>
      </c>
      <c r="AG33">
        <v>35.564399999999999</v>
      </c>
      <c r="AH33">
        <v>23.390899999999998</v>
      </c>
      <c r="AI33">
        <v>0</v>
      </c>
      <c r="AJ33">
        <v>0</v>
      </c>
      <c r="AK33">
        <v>51.5214</v>
      </c>
      <c r="AL33">
        <v>46.48</v>
      </c>
      <c r="AM33">
        <v>10.557359999999999</v>
      </c>
      <c r="AN33">
        <v>0.97563</v>
      </c>
      <c r="AO33">
        <v>0.25107600000000002</v>
      </c>
      <c r="AP33">
        <v>1.5371999999999999</v>
      </c>
      <c r="AQ33">
        <v>0</v>
      </c>
      <c r="AR33">
        <v>31.897383000000001</v>
      </c>
      <c r="AS33">
        <v>0</v>
      </c>
      <c r="AT33">
        <v>14.9968</v>
      </c>
      <c r="AU33">
        <v>0</v>
      </c>
      <c r="AV33">
        <v>0</v>
      </c>
      <c r="AW33">
        <v>16.29</v>
      </c>
      <c r="AX33">
        <v>0</v>
      </c>
      <c r="AY33">
        <v>0</v>
      </c>
      <c r="AZ33">
        <v>0</v>
      </c>
      <c r="BA33">
        <f t="shared" si="0"/>
        <v>2795.1172609999999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16.29</v>
      </c>
      <c r="G34">
        <v>0</v>
      </c>
      <c r="H34">
        <v>0</v>
      </c>
      <c r="I34">
        <v>0</v>
      </c>
      <c r="J34">
        <v>0</v>
      </c>
      <c r="K34">
        <v>686.77995799999997</v>
      </c>
      <c r="L34">
        <v>653.15250000000003</v>
      </c>
      <c r="M34">
        <v>78</v>
      </c>
      <c r="N34">
        <v>118.125</v>
      </c>
      <c r="O34">
        <v>123.66562500000001</v>
      </c>
      <c r="P34">
        <v>125.58750000000001</v>
      </c>
      <c r="Q34">
        <v>20.556000000000001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11.661683</v>
      </c>
      <c r="W34">
        <v>147.515624</v>
      </c>
      <c r="X34">
        <v>0</v>
      </c>
      <c r="Y34">
        <v>0</v>
      </c>
      <c r="Z34">
        <v>13.1076</v>
      </c>
      <c r="AA34">
        <v>0</v>
      </c>
      <c r="AB34">
        <v>39.510120000000001</v>
      </c>
      <c r="AC34">
        <v>19.35568</v>
      </c>
      <c r="AD34">
        <v>18.229800000000001</v>
      </c>
      <c r="AE34">
        <v>42.338999999999999</v>
      </c>
      <c r="AF34">
        <v>8.8740000000000006</v>
      </c>
      <c r="AG34">
        <v>35.564399999999999</v>
      </c>
      <c r="AH34">
        <v>23.390899999999998</v>
      </c>
      <c r="AI34">
        <v>0</v>
      </c>
      <c r="AJ34">
        <v>0</v>
      </c>
      <c r="AK34">
        <v>51.5214</v>
      </c>
      <c r="AL34">
        <v>46.48</v>
      </c>
      <c r="AM34">
        <v>6.3983999999999996</v>
      </c>
      <c r="AN34">
        <v>0.97563</v>
      </c>
      <c r="AO34">
        <v>0.34838999999999998</v>
      </c>
      <c r="AP34">
        <v>1.5371999999999999</v>
      </c>
      <c r="AQ34">
        <v>0</v>
      </c>
      <c r="AR34">
        <v>31.897383000000001</v>
      </c>
      <c r="AS34">
        <v>0</v>
      </c>
      <c r="AT34">
        <v>14.9968</v>
      </c>
      <c r="AU34">
        <v>0</v>
      </c>
      <c r="AV34">
        <v>0</v>
      </c>
      <c r="AW34">
        <v>16.29</v>
      </c>
      <c r="AX34">
        <v>0</v>
      </c>
      <c r="AY34">
        <v>0</v>
      </c>
      <c r="AZ34">
        <v>0</v>
      </c>
      <c r="BA34">
        <f t="shared" si="0"/>
        <v>2769.9086990000001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16.29</v>
      </c>
      <c r="G35">
        <v>0</v>
      </c>
      <c r="H35">
        <v>0</v>
      </c>
      <c r="I35">
        <v>0</v>
      </c>
      <c r="J35">
        <v>0</v>
      </c>
      <c r="K35">
        <v>686.77995799999997</v>
      </c>
      <c r="L35">
        <v>653.15250000000003</v>
      </c>
      <c r="M35">
        <v>85</v>
      </c>
      <c r="N35">
        <v>118.125</v>
      </c>
      <c r="O35">
        <v>123.66562500000001</v>
      </c>
      <c r="P35">
        <v>125.58750000000001</v>
      </c>
      <c r="Q35">
        <v>20.556000000000001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11.661683</v>
      </c>
      <c r="W35">
        <v>147.515624</v>
      </c>
      <c r="X35">
        <v>0</v>
      </c>
      <c r="Y35">
        <v>0</v>
      </c>
      <c r="Z35">
        <v>13.1076</v>
      </c>
      <c r="AA35">
        <v>0</v>
      </c>
      <c r="AB35">
        <v>26.260100000000001</v>
      </c>
      <c r="AC35">
        <v>9.6778399999999998</v>
      </c>
      <c r="AD35">
        <v>9.1149000000000004</v>
      </c>
      <c r="AE35">
        <v>42.338999999999999</v>
      </c>
      <c r="AF35">
        <v>8.8740000000000006</v>
      </c>
      <c r="AG35">
        <v>35.564399999999999</v>
      </c>
      <c r="AH35">
        <v>23.390899999999998</v>
      </c>
      <c r="AI35">
        <v>0</v>
      </c>
      <c r="AJ35">
        <v>0</v>
      </c>
      <c r="AK35">
        <v>51.5214</v>
      </c>
      <c r="AL35">
        <v>46.48</v>
      </c>
      <c r="AM35">
        <v>5.2786799999999996</v>
      </c>
      <c r="AN35">
        <v>0.97563</v>
      </c>
      <c r="AO35">
        <v>0.34986</v>
      </c>
      <c r="AP35">
        <v>1.5371999999999999</v>
      </c>
      <c r="AQ35">
        <v>0</v>
      </c>
      <c r="AR35">
        <v>31.897383000000001</v>
      </c>
      <c r="AS35">
        <v>0</v>
      </c>
      <c r="AT35">
        <v>14.9968</v>
      </c>
      <c r="AU35">
        <v>0</v>
      </c>
      <c r="AV35">
        <v>0</v>
      </c>
      <c r="AW35">
        <v>16.29</v>
      </c>
      <c r="AX35">
        <v>0</v>
      </c>
      <c r="AY35">
        <v>0</v>
      </c>
      <c r="AZ35">
        <v>0</v>
      </c>
      <c r="BA35">
        <f t="shared" si="0"/>
        <v>2743.7476889999994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16.29</v>
      </c>
      <c r="G36">
        <v>0</v>
      </c>
      <c r="H36">
        <v>0</v>
      </c>
      <c r="I36">
        <v>0</v>
      </c>
      <c r="J36">
        <v>0</v>
      </c>
      <c r="K36">
        <v>686.77995799999997</v>
      </c>
      <c r="L36">
        <v>653.15250000000003</v>
      </c>
      <c r="M36">
        <v>92</v>
      </c>
      <c r="N36">
        <v>118.125</v>
      </c>
      <c r="O36">
        <v>123.66562500000001</v>
      </c>
      <c r="P36">
        <v>125.58750000000001</v>
      </c>
      <c r="Q36">
        <v>20.556000000000001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11.661683</v>
      </c>
      <c r="W36">
        <v>147.515624</v>
      </c>
      <c r="X36">
        <v>0</v>
      </c>
      <c r="Y36">
        <v>0</v>
      </c>
      <c r="Z36">
        <v>13.1076</v>
      </c>
      <c r="AA36">
        <v>0</v>
      </c>
      <c r="AB36">
        <v>26.260100000000001</v>
      </c>
      <c r="AC36">
        <v>9.6778399999999998</v>
      </c>
      <c r="AD36">
        <v>9.1149000000000004</v>
      </c>
      <c r="AE36">
        <v>42.338999999999999</v>
      </c>
      <c r="AF36">
        <v>8.8740000000000006</v>
      </c>
      <c r="AG36">
        <v>35.564399999999999</v>
      </c>
      <c r="AH36">
        <v>0</v>
      </c>
      <c r="AI36">
        <v>0</v>
      </c>
      <c r="AJ36">
        <v>0</v>
      </c>
      <c r="AK36">
        <v>51.5214</v>
      </c>
      <c r="AL36">
        <v>46.48</v>
      </c>
      <c r="AM36">
        <v>0</v>
      </c>
      <c r="AN36">
        <v>0.97563</v>
      </c>
      <c r="AO36">
        <v>0.39219599999999999</v>
      </c>
      <c r="AP36">
        <v>1.5371999999999999</v>
      </c>
      <c r="AQ36">
        <v>0</v>
      </c>
      <c r="AR36">
        <v>31.897383000000001</v>
      </c>
      <c r="AS36">
        <v>0</v>
      </c>
      <c r="AT36">
        <v>14.9968</v>
      </c>
      <c r="AU36">
        <v>0</v>
      </c>
      <c r="AV36">
        <v>0</v>
      </c>
      <c r="AW36">
        <v>16.29</v>
      </c>
      <c r="AX36">
        <v>0</v>
      </c>
      <c r="AY36">
        <v>0</v>
      </c>
      <c r="AZ36">
        <v>0</v>
      </c>
      <c r="BA36">
        <f t="shared" si="0"/>
        <v>2722.1204449999996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16.29</v>
      </c>
      <c r="G37">
        <v>0</v>
      </c>
      <c r="H37">
        <v>0</v>
      </c>
      <c r="I37">
        <v>0</v>
      </c>
      <c r="J37">
        <v>0</v>
      </c>
      <c r="K37">
        <v>686.77995799999997</v>
      </c>
      <c r="L37">
        <v>653.15250000000003</v>
      </c>
      <c r="M37">
        <v>92</v>
      </c>
      <c r="N37">
        <v>118.125</v>
      </c>
      <c r="O37">
        <v>123.66562500000001</v>
      </c>
      <c r="P37">
        <v>125.58750000000001</v>
      </c>
      <c r="Q37">
        <v>20.556000000000001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11.661683</v>
      </c>
      <c r="W37">
        <v>147.515624</v>
      </c>
      <c r="X37">
        <v>0</v>
      </c>
      <c r="Y37">
        <v>0</v>
      </c>
      <c r="Z37">
        <v>13.1076</v>
      </c>
      <c r="AA37">
        <v>0</v>
      </c>
      <c r="AB37">
        <v>13.0634</v>
      </c>
      <c r="AC37">
        <v>9.6778399999999998</v>
      </c>
      <c r="AD37">
        <v>0</v>
      </c>
      <c r="AE37">
        <v>42.338999999999999</v>
      </c>
      <c r="AF37">
        <v>8.8740000000000006</v>
      </c>
      <c r="AG37">
        <v>35.564399999999999</v>
      </c>
      <c r="AH37">
        <v>0</v>
      </c>
      <c r="AI37">
        <v>0</v>
      </c>
      <c r="AJ37">
        <v>0</v>
      </c>
      <c r="AK37">
        <v>51.5214</v>
      </c>
      <c r="AL37">
        <v>46.48</v>
      </c>
      <c r="AM37">
        <v>0</v>
      </c>
      <c r="AN37">
        <v>0.97563</v>
      </c>
      <c r="AO37">
        <v>0.28106399999999998</v>
      </c>
      <c r="AP37">
        <v>1.5371999999999999</v>
      </c>
      <c r="AQ37">
        <v>0</v>
      </c>
      <c r="AR37">
        <v>31.897383000000001</v>
      </c>
      <c r="AS37">
        <v>0</v>
      </c>
      <c r="AT37">
        <v>14.9968</v>
      </c>
      <c r="AU37">
        <v>0</v>
      </c>
      <c r="AV37">
        <v>0</v>
      </c>
      <c r="AW37">
        <v>16.29</v>
      </c>
      <c r="AX37">
        <v>0</v>
      </c>
      <c r="AY37">
        <v>0</v>
      </c>
      <c r="AZ37">
        <v>0</v>
      </c>
      <c r="BA37">
        <f t="shared" si="0"/>
        <v>2699.6977129999996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16.29</v>
      </c>
      <c r="G38">
        <v>0</v>
      </c>
      <c r="H38">
        <v>0</v>
      </c>
      <c r="I38">
        <v>0</v>
      </c>
      <c r="J38">
        <v>0</v>
      </c>
      <c r="K38">
        <v>686.77995799999997</v>
      </c>
      <c r="L38">
        <v>653.15250000000003</v>
      </c>
      <c r="M38">
        <v>92</v>
      </c>
      <c r="N38">
        <v>118.125</v>
      </c>
      <c r="O38">
        <v>123.66562500000001</v>
      </c>
      <c r="P38">
        <v>125.58750000000001</v>
      </c>
      <c r="Q38">
        <v>20.556000000000001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11.661683</v>
      </c>
      <c r="W38">
        <v>147.515624</v>
      </c>
      <c r="X38">
        <v>0</v>
      </c>
      <c r="Y38">
        <v>0</v>
      </c>
      <c r="Z38">
        <v>13.1076</v>
      </c>
      <c r="AA38">
        <v>0</v>
      </c>
      <c r="AB38">
        <v>13.0634</v>
      </c>
      <c r="AC38">
        <v>9.6778399999999998</v>
      </c>
      <c r="AD38">
        <v>0</v>
      </c>
      <c r="AE38">
        <v>42.338999999999999</v>
      </c>
      <c r="AF38">
        <v>8.8740000000000006</v>
      </c>
      <c r="AG38">
        <v>35.564399999999999</v>
      </c>
      <c r="AH38">
        <v>0</v>
      </c>
      <c r="AI38">
        <v>0</v>
      </c>
      <c r="AJ38">
        <v>0</v>
      </c>
      <c r="AK38">
        <v>51.5214</v>
      </c>
      <c r="AL38">
        <v>46.48</v>
      </c>
      <c r="AM38">
        <v>0</v>
      </c>
      <c r="AN38">
        <v>0.97563</v>
      </c>
      <c r="AO38">
        <v>0.28223999999999999</v>
      </c>
      <c r="AP38">
        <v>1.5371999999999999</v>
      </c>
      <c r="AQ38">
        <v>0</v>
      </c>
      <c r="AR38">
        <v>31.897383000000001</v>
      </c>
      <c r="AS38">
        <v>0</v>
      </c>
      <c r="AT38">
        <v>14.9968</v>
      </c>
      <c r="AU38">
        <v>0</v>
      </c>
      <c r="AV38">
        <v>0</v>
      </c>
      <c r="AW38">
        <v>16.29</v>
      </c>
      <c r="AX38">
        <v>0</v>
      </c>
      <c r="AY38">
        <v>0</v>
      </c>
      <c r="AZ38">
        <v>0</v>
      </c>
      <c r="BA38">
        <f t="shared" si="0"/>
        <v>2699.6988889999998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16.29</v>
      </c>
      <c r="G39">
        <v>0</v>
      </c>
      <c r="H39">
        <v>0</v>
      </c>
      <c r="I39">
        <v>0</v>
      </c>
      <c r="J39">
        <v>0</v>
      </c>
      <c r="K39">
        <v>686.77995799999997</v>
      </c>
      <c r="L39">
        <v>653.15250000000003</v>
      </c>
      <c r="M39">
        <v>92</v>
      </c>
      <c r="N39">
        <v>118.125</v>
      </c>
      <c r="O39">
        <v>123.66562500000001</v>
      </c>
      <c r="P39">
        <v>125.58750000000001</v>
      </c>
      <c r="Q39">
        <v>20.556000000000001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11.661683</v>
      </c>
      <c r="W39">
        <v>147.515624</v>
      </c>
      <c r="X39">
        <v>0</v>
      </c>
      <c r="Y39">
        <v>0</v>
      </c>
      <c r="Z39">
        <v>13.1076</v>
      </c>
      <c r="AA39">
        <v>0</v>
      </c>
      <c r="AB39">
        <v>13.0634</v>
      </c>
      <c r="AC39">
        <v>9.6778399999999998</v>
      </c>
      <c r="AD39">
        <v>0</v>
      </c>
      <c r="AE39">
        <v>42.338999999999999</v>
      </c>
      <c r="AF39">
        <v>8.8740000000000006</v>
      </c>
      <c r="AG39">
        <v>35.564399999999999</v>
      </c>
      <c r="AH39">
        <v>0</v>
      </c>
      <c r="AI39">
        <v>0</v>
      </c>
      <c r="AJ39">
        <v>0</v>
      </c>
      <c r="AK39">
        <v>51.5214</v>
      </c>
      <c r="AL39">
        <v>34.86</v>
      </c>
      <c r="AM39">
        <v>0</v>
      </c>
      <c r="AN39">
        <v>0.97563</v>
      </c>
      <c r="AO39">
        <v>0.33574799999999999</v>
      </c>
      <c r="AP39">
        <v>1.5371999999999999</v>
      </c>
      <c r="AQ39">
        <v>0</v>
      </c>
      <c r="AR39">
        <v>31.897383000000001</v>
      </c>
      <c r="AS39">
        <v>0</v>
      </c>
      <c r="AT39">
        <v>14.9968</v>
      </c>
      <c r="AU39">
        <v>0</v>
      </c>
      <c r="AV39">
        <v>0</v>
      </c>
      <c r="AW39">
        <v>16.29</v>
      </c>
      <c r="AX39">
        <v>0</v>
      </c>
      <c r="AY39">
        <v>0</v>
      </c>
      <c r="AZ39">
        <v>0</v>
      </c>
      <c r="BA39">
        <f t="shared" si="0"/>
        <v>2688.1323969999999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16.29</v>
      </c>
      <c r="G40">
        <v>0</v>
      </c>
      <c r="H40">
        <v>0</v>
      </c>
      <c r="I40">
        <v>0</v>
      </c>
      <c r="J40">
        <v>0</v>
      </c>
      <c r="K40">
        <v>686.77995799999997</v>
      </c>
      <c r="L40">
        <v>653.15250000000003</v>
      </c>
      <c r="M40">
        <v>92</v>
      </c>
      <c r="N40">
        <v>118.125</v>
      </c>
      <c r="O40">
        <v>123.66562500000001</v>
      </c>
      <c r="P40">
        <v>125.58750000000001</v>
      </c>
      <c r="Q40">
        <v>20.556000000000001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11.661683</v>
      </c>
      <c r="W40">
        <v>147.515624</v>
      </c>
      <c r="X40">
        <v>0</v>
      </c>
      <c r="Y40">
        <v>0</v>
      </c>
      <c r="Z40">
        <v>13.1076</v>
      </c>
      <c r="AA40">
        <v>0</v>
      </c>
      <c r="AB40">
        <v>13.0634</v>
      </c>
      <c r="AC40">
        <v>9.6778399999999998</v>
      </c>
      <c r="AD40">
        <v>0</v>
      </c>
      <c r="AE40">
        <v>42.338999999999999</v>
      </c>
      <c r="AF40">
        <v>8.8740000000000006</v>
      </c>
      <c r="AG40">
        <v>35.564399999999999</v>
      </c>
      <c r="AH40">
        <v>0</v>
      </c>
      <c r="AI40">
        <v>0</v>
      </c>
      <c r="AJ40">
        <v>0</v>
      </c>
      <c r="AK40">
        <v>51.5214</v>
      </c>
      <c r="AL40">
        <v>34.86</v>
      </c>
      <c r="AM40">
        <v>0</v>
      </c>
      <c r="AN40">
        <v>0.97563</v>
      </c>
      <c r="AO40">
        <v>0.37308599999999997</v>
      </c>
      <c r="AP40">
        <v>1.5371999999999999</v>
      </c>
      <c r="AQ40">
        <v>0</v>
      </c>
      <c r="AR40">
        <v>31.897383000000001</v>
      </c>
      <c r="AS40">
        <v>0</v>
      </c>
      <c r="AT40">
        <v>14.9968</v>
      </c>
      <c r="AU40">
        <v>0</v>
      </c>
      <c r="AV40">
        <v>0</v>
      </c>
      <c r="AW40">
        <v>16.29</v>
      </c>
      <c r="AX40">
        <v>0</v>
      </c>
      <c r="AY40">
        <v>0</v>
      </c>
      <c r="AZ40">
        <v>0</v>
      </c>
      <c r="BA40">
        <f t="shared" si="0"/>
        <v>2688.1697349999999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16.29</v>
      </c>
      <c r="G41">
        <v>0</v>
      </c>
      <c r="H41">
        <v>0</v>
      </c>
      <c r="I41">
        <v>0</v>
      </c>
      <c r="J41">
        <v>0</v>
      </c>
      <c r="K41">
        <v>686.77995799999997</v>
      </c>
      <c r="L41">
        <v>653.15250000000003</v>
      </c>
      <c r="M41">
        <v>92</v>
      </c>
      <c r="N41">
        <v>118.125</v>
      </c>
      <c r="O41">
        <v>123.66562500000001</v>
      </c>
      <c r="P41">
        <v>125.58750000000001</v>
      </c>
      <c r="Q41">
        <v>20.556000000000001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11.661683</v>
      </c>
      <c r="W41">
        <v>147.515624</v>
      </c>
      <c r="X41">
        <v>0</v>
      </c>
      <c r="Y41">
        <v>0</v>
      </c>
      <c r="Z41">
        <v>13.1076</v>
      </c>
      <c r="AA41">
        <v>0</v>
      </c>
      <c r="AB41">
        <v>13.0634</v>
      </c>
      <c r="AC41">
        <v>9.6778399999999998</v>
      </c>
      <c r="AD41">
        <v>0</v>
      </c>
      <c r="AE41">
        <v>42.338999999999999</v>
      </c>
      <c r="AF41">
        <v>8.8740000000000006</v>
      </c>
      <c r="AG41">
        <v>35.564399999999999</v>
      </c>
      <c r="AH41">
        <v>0</v>
      </c>
      <c r="AI41">
        <v>0</v>
      </c>
      <c r="AJ41">
        <v>0</v>
      </c>
      <c r="AK41">
        <v>51.5214</v>
      </c>
      <c r="AL41">
        <v>34.86</v>
      </c>
      <c r="AM41">
        <v>0</v>
      </c>
      <c r="AN41">
        <v>0.97563</v>
      </c>
      <c r="AO41">
        <v>0.40748400000000001</v>
      </c>
      <c r="AP41">
        <v>1.5371999999999999</v>
      </c>
      <c r="AQ41">
        <v>0</v>
      </c>
      <c r="AR41">
        <v>31.897383000000001</v>
      </c>
      <c r="AS41">
        <v>0</v>
      </c>
      <c r="AT41">
        <v>14.9968</v>
      </c>
      <c r="AU41">
        <v>0</v>
      </c>
      <c r="AV41">
        <v>0</v>
      </c>
      <c r="AW41">
        <v>16.29</v>
      </c>
      <c r="AX41">
        <v>0</v>
      </c>
      <c r="AY41">
        <v>0</v>
      </c>
      <c r="AZ41">
        <v>0</v>
      </c>
      <c r="BA41">
        <f t="shared" si="0"/>
        <v>2688.2041329999997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16.29</v>
      </c>
      <c r="G42">
        <v>0</v>
      </c>
      <c r="H42">
        <v>0</v>
      </c>
      <c r="I42">
        <v>0</v>
      </c>
      <c r="J42">
        <v>0</v>
      </c>
      <c r="K42">
        <v>686.77995799999997</v>
      </c>
      <c r="L42">
        <v>653.15250000000003</v>
      </c>
      <c r="M42">
        <v>92</v>
      </c>
      <c r="N42">
        <v>118.125</v>
      </c>
      <c r="O42">
        <v>123.66562500000001</v>
      </c>
      <c r="P42">
        <v>125.58750000000001</v>
      </c>
      <c r="Q42">
        <v>20.556000000000001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11.661683</v>
      </c>
      <c r="W42">
        <v>147.515624</v>
      </c>
      <c r="X42">
        <v>0</v>
      </c>
      <c r="Y42">
        <v>0</v>
      </c>
      <c r="Z42">
        <v>13.1076</v>
      </c>
      <c r="AA42">
        <v>0</v>
      </c>
      <c r="AB42">
        <v>13.0634</v>
      </c>
      <c r="AC42">
        <v>9.6778399999999998</v>
      </c>
      <c r="AD42">
        <v>0</v>
      </c>
      <c r="AE42">
        <v>42.338999999999999</v>
      </c>
      <c r="AF42">
        <v>8.8740000000000006</v>
      </c>
      <c r="AG42">
        <v>35.564399999999999</v>
      </c>
      <c r="AH42">
        <v>0</v>
      </c>
      <c r="AI42">
        <v>0</v>
      </c>
      <c r="AJ42">
        <v>0</v>
      </c>
      <c r="AK42">
        <v>51.5214</v>
      </c>
      <c r="AL42">
        <v>34.86</v>
      </c>
      <c r="AM42">
        <v>0</v>
      </c>
      <c r="AN42">
        <v>0.97563</v>
      </c>
      <c r="AO42">
        <v>0.41600999999999999</v>
      </c>
      <c r="AP42">
        <v>1.5371999999999999</v>
      </c>
      <c r="AQ42">
        <v>0</v>
      </c>
      <c r="AR42">
        <v>31.897383000000001</v>
      </c>
      <c r="AS42">
        <v>0</v>
      </c>
      <c r="AT42">
        <v>14.9968</v>
      </c>
      <c r="AU42">
        <v>0</v>
      </c>
      <c r="AV42">
        <v>0</v>
      </c>
      <c r="AW42">
        <v>16.29</v>
      </c>
      <c r="AX42">
        <v>0</v>
      </c>
      <c r="AY42">
        <v>0</v>
      </c>
      <c r="AZ42">
        <v>0</v>
      </c>
      <c r="BA42">
        <f t="shared" si="0"/>
        <v>2688.2126589999998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16.29</v>
      </c>
      <c r="G43">
        <v>0</v>
      </c>
      <c r="H43">
        <v>0</v>
      </c>
      <c r="I43">
        <v>0</v>
      </c>
      <c r="J43">
        <v>0</v>
      </c>
      <c r="K43">
        <v>686.77995799999997</v>
      </c>
      <c r="L43">
        <v>653.15250000000003</v>
      </c>
      <c r="M43">
        <v>92</v>
      </c>
      <c r="N43">
        <v>118.125</v>
      </c>
      <c r="O43">
        <v>123.66562500000001</v>
      </c>
      <c r="P43">
        <v>125.58750000000001</v>
      </c>
      <c r="Q43">
        <v>20.556000000000001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11.661683</v>
      </c>
      <c r="W43">
        <v>147.515624</v>
      </c>
      <c r="X43">
        <v>0</v>
      </c>
      <c r="Y43">
        <v>0</v>
      </c>
      <c r="Z43">
        <v>13.1076</v>
      </c>
      <c r="AA43">
        <v>0</v>
      </c>
      <c r="AB43">
        <v>13.0634</v>
      </c>
      <c r="AC43">
        <v>0</v>
      </c>
      <c r="AD43">
        <v>0</v>
      </c>
      <c r="AE43">
        <v>42.338999999999999</v>
      </c>
      <c r="AF43">
        <v>8.8740000000000006</v>
      </c>
      <c r="AG43">
        <v>35.564399999999999</v>
      </c>
      <c r="AH43">
        <v>0</v>
      </c>
      <c r="AI43">
        <v>0</v>
      </c>
      <c r="AJ43">
        <v>0</v>
      </c>
      <c r="AK43">
        <v>51.5214</v>
      </c>
      <c r="AL43">
        <v>46.48</v>
      </c>
      <c r="AM43">
        <v>0</v>
      </c>
      <c r="AN43">
        <v>0.97563</v>
      </c>
      <c r="AO43">
        <v>0.38690400000000003</v>
      </c>
      <c r="AP43">
        <v>1.5371999999999999</v>
      </c>
      <c r="AQ43">
        <v>0</v>
      </c>
      <c r="AR43">
        <v>31.897383000000001</v>
      </c>
      <c r="AS43">
        <v>0</v>
      </c>
      <c r="AT43">
        <v>14.9968</v>
      </c>
      <c r="AU43">
        <v>0</v>
      </c>
      <c r="AV43">
        <v>0</v>
      </c>
      <c r="AW43">
        <v>16.29</v>
      </c>
      <c r="AX43">
        <v>0</v>
      </c>
      <c r="AY43">
        <v>0</v>
      </c>
      <c r="AZ43">
        <v>0</v>
      </c>
      <c r="BA43">
        <f t="shared" si="0"/>
        <v>2690.1257129999999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16.29</v>
      </c>
      <c r="G44">
        <v>0</v>
      </c>
      <c r="H44">
        <v>0</v>
      </c>
      <c r="I44">
        <v>0</v>
      </c>
      <c r="J44">
        <v>0</v>
      </c>
      <c r="K44">
        <v>686.77995799999997</v>
      </c>
      <c r="L44">
        <v>653.15250000000003</v>
      </c>
      <c r="M44">
        <v>92</v>
      </c>
      <c r="N44">
        <v>118.125</v>
      </c>
      <c r="O44">
        <v>123.66562500000001</v>
      </c>
      <c r="P44">
        <v>125.58750000000001</v>
      </c>
      <c r="Q44">
        <v>20.556000000000001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11.661683</v>
      </c>
      <c r="W44">
        <v>147.515624</v>
      </c>
      <c r="X44">
        <v>0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0</v>
      </c>
      <c r="AE44">
        <v>42.338999999999999</v>
      </c>
      <c r="AF44">
        <v>8.8740000000000006</v>
      </c>
      <c r="AG44">
        <v>35.564399999999999</v>
      </c>
      <c r="AH44">
        <v>0</v>
      </c>
      <c r="AI44">
        <v>0</v>
      </c>
      <c r="AJ44">
        <v>0</v>
      </c>
      <c r="AK44">
        <v>51.5214</v>
      </c>
      <c r="AL44">
        <v>80.177999999999997</v>
      </c>
      <c r="AM44">
        <v>0</v>
      </c>
      <c r="AN44">
        <v>0.97563</v>
      </c>
      <c r="AO44">
        <v>0.33457199999999998</v>
      </c>
      <c r="AP44">
        <v>1.5371999999999999</v>
      </c>
      <c r="AQ44">
        <v>0</v>
      </c>
      <c r="AR44">
        <v>31.897383000000001</v>
      </c>
      <c r="AS44">
        <v>0</v>
      </c>
      <c r="AT44">
        <v>14.9968</v>
      </c>
      <c r="AU44">
        <v>0</v>
      </c>
      <c r="AV44">
        <v>0</v>
      </c>
      <c r="AW44">
        <v>16.29</v>
      </c>
      <c r="AX44">
        <v>0</v>
      </c>
      <c r="AY44">
        <v>0</v>
      </c>
      <c r="AZ44">
        <v>0</v>
      </c>
      <c r="BA44">
        <f t="shared" si="0"/>
        <v>2704.1541810000003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16.29</v>
      </c>
      <c r="G45">
        <v>0</v>
      </c>
      <c r="H45">
        <v>0</v>
      </c>
      <c r="I45">
        <v>0</v>
      </c>
      <c r="J45">
        <v>0</v>
      </c>
      <c r="K45">
        <v>686.77995799999997</v>
      </c>
      <c r="L45">
        <v>653.15250000000003</v>
      </c>
      <c r="M45">
        <v>92</v>
      </c>
      <c r="N45">
        <v>118.125</v>
      </c>
      <c r="O45">
        <v>123.66562500000001</v>
      </c>
      <c r="P45">
        <v>125.58750000000001</v>
      </c>
      <c r="Q45">
        <v>20.556000000000001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11.661683</v>
      </c>
      <c r="W45">
        <v>147.515624</v>
      </c>
      <c r="X45">
        <v>0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42.338999999999999</v>
      </c>
      <c r="AF45">
        <v>8.8740000000000006</v>
      </c>
      <c r="AG45">
        <v>35.564399999999999</v>
      </c>
      <c r="AH45">
        <v>0</v>
      </c>
      <c r="AI45">
        <v>0</v>
      </c>
      <c r="AJ45">
        <v>0</v>
      </c>
      <c r="AK45">
        <v>51.5214</v>
      </c>
      <c r="AL45">
        <v>80.177999999999997</v>
      </c>
      <c r="AM45">
        <v>0</v>
      </c>
      <c r="AN45">
        <v>0.97563</v>
      </c>
      <c r="AO45">
        <v>0.37337999999999999</v>
      </c>
      <c r="AP45">
        <v>1.5371999999999999</v>
      </c>
      <c r="AQ45">
        <v>0</v>
      </c>
      <c r="AR45">
        <v>31.897383000000001</v>
      </c>
      <c r="AS45">
        <v>0</v>
      </c>
      <c r="AT45">
        <v>14.9968</v>
      </c>
      <c r="AU45">
        <v>0</v>
      </c>
      <c r="AV45">
        <v>0</v>
      </c>
      <c r="AW45">
        <v>16.29</v>
      </c>
      <c r="AX45">
        <v>0</v>
      </c>
      <c r="AY45">
        <v>0</v>
      </c>
      <c r="AZ45">
        <v>0</v>
      </c>
      <c r="BA45">
        <f t="shared" si="0"/>
        <v>2704.1929890000001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16.29</v>
      </c>
      <c r="G46">
        <v>0</v>
      </c>
      <c r="H46">
        <v>0</v>
      </c>
      <c r="I46">
        <v>0</v>
      </c>
      <c r="J46">
        <v>0</v>
      </c>
      <c r="K46">
        <v>686.77995799999997</v>
      </c>
      <c r="L46">
        <v>653.15250000000003</v>
      </c>
      <c r="M46">
        <v>92</v>
      </c>
      <c r="N46">
        <v>118.125</v>
      </c>
      <c r="O46">
        <v>123.66562500000001</v>
      </c>
      <c r="P46">
        <v>125.58750000000001</v>
      </c>
      <c r="Q46">
        <v>20.556000000000001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11.661683</v>
      </c>
      <c r="W46">
        <v>147.515624</v>
      </c>
      <c r="X46">
        <v>0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42.338999999999999</v>
      </c>
      <c r="AF46">
        <v>8.8740000000000006</v>
      </c>
      <c r="AG46">
        <v>35.564399999999999</v>
      </c>
      <c r="AH46">
        <v>0</v>
      </c>
      <c r="AI46">
        <v>0</v>
      </c>
      <c r="AJ46">
        <v>0</v>
      </c>
      <c r="AK46">
        <v>51.5214</v>
      </c>
      <c r="AL46">
        <v>80.177999999999997</v>
      </c>
      <c r="AM46">
        <v>0</v>
      </c>
      <c r="AN46">
        <v>0.97563</v>
      </c>
      <c r="AO46">
        <v>0.24637200000000001</v>
      </c>
      <c r="AP46">
        <v>1.5371999999999999</v>
      </c>
      <c r="AQ46">
        <v>0</v>
      </c>
      <c r="AR46">
        <v>31.897383000000001</v>
      </c>
      <c r="AS46">
        <v>0</v>
      </c>
      <c r="AT46">
        <v>14.9968</v>
      </c>
      <c r="AU46">
        <v>0</v>
      </c>
      <c r="AV46">
        <v>0</v>
      </c>
      <c r="AW46">
        <v>16.29</v>
      </c>
      <c r="AX46">
        <v>0</v>
      </c>
      <c r="AY46">
        <v>0</v>
      </c>
      <c r="AZ46">
        <v>0</v>
      </c>
      <c r="BA46">
        <f t="shared" si="0"/>
        <v>2704.0659810000002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16.29</v>
      </c>
      <c r="G47">
        <v>0</v>
      </c>
      <c r="H47">
        <v>0</v>
      </c>
      <c r="I47">
        <v>0</v>
      </c>
      <c r="J47">
        <v>0</v>
      </c>
      <c r="K47">
        <v>686.77995799999997</v>
      </c>
      <c r="L47">
        <v>653.15250000000003</v>
      </c>
      <c r="M47">
        <v>92</v>
      </c>
      <c r="N47">
        <v>118.125</v>
      </c>
      <c r="O47">
        <v>123.66562500000001</v>
      </c>
      <c r="P47">
        <v>125.58750000000001</v>
      </c>
      <c r="Q47">
        <v>20.556000000000001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11.661683</v>
      </c>
      <c r="W47">
        <v>147.515624</v>
      </c>
      <c r="X47">
        <v>0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28.225999999999999</v>
      </c>
      <c r="AF47">
        <v>8.8740000000000006</v>
      </c>
      <c r="AG47">
        <v>35.564399999999999</v>
      </c>
      <c r="AH47">
        <v>0</v>
      </c>
      <c r="AI47">
        <v>0</v>
      </c>
      <c r="AJ47">
        <v>0</v>
      </c>
      <c r="AK47">
        <v>51.5214</v>
      </c>
      <c r="AL47">
        <v>80.177999999999997</v>
      </c>
      <c r="AM47">
        <v>0</v>
      </c>
      <c r="AN47">
        <v>0.97563</v>
      </c>
      <c r="AO47">
        <v>0.23402400000000001</v>
      </c>
      <c r="AP47">
        <v>1.5371999999999999</v>
      </c>
      <c r="AQ47">
        <v>0</v>
      </c>
      <c r="AR47">
        <v>31.897383000000001</v>
      </c>
      <c r="AS47">
        <v>0</v>
      </c>
      <c r="AT47">
        <v>14.9968</v>
      </c>
      <c r="AU47">
        <v>0</v>
      </c>
      <c r="AV47">
        <v>0</v>
      </c>
      <c r="AW47">
        <v>16.29</v>
      </c>
      <c r="AX47">
        <v>0</v>
      </c>
      <c r="AY47">
        <v>0</v>
      </c>
      <c r="AZ47">
        <v>0</v>
      </c>
      <c r="BA47">
        <f t="shared" si="0"/>
        <v>2689.9406330000002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16.29</v>
      </c>
      <c r="G48">
        <v>0</v>
      </c>
      <c r="H48">
        <v>0</v>
      </c>
      <c r="I48">
        <v>0</v>
      </c>
      <c r="J48">
        <v>0</v>
      </c>
      <c r="K48">
        <v>686.77995799999997</v>
      </c>
      <c r="L48">
        <v>653.15250000000003</v>
      </c>
      <c r="M48">
        <v>92</v>
      </c>
      <c r="N48">
        <v>118.125</v>
      </c>
      <c r="O48">
        <v>123.66562500000001</v>
      </c>
      <c r="P48">
        <v>125.58750000000001</v>
      </c>
      <c r="Q48">
        <v>20.556000000000001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11.661683</v>
      </c>
      <c r="W48">
        <v>147.515624</v>
      </c>
      <c r="X48">
        <v>0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28.225999999999999</v>
      </c>
      <c r="AF48">
        <v>8.8740000000000006</v>
      </c>
      <c r="AG48">
        <v>35.564399999999999</v>
      </c>
      <c r="AH48">
        <v>0</v>
      </c>
      <c r="AI48">
        <v>0</v>
      </c>
      <c r="AJ48">
        <v>0</v>
      </c>
      <c r="AK48">
        <v>51.5214</v>
      </c>
      <c r="AL48">
        <v>46.48</v>
      </c>
      <c r="AM48">
        <v>0</v>
      </c>
      <c r="AN48">
        <v>0.97563</v>
      </c>
      <c r="AO48">
        <v>0.25313400000000003</v>
      </c>
      <c r="AP48">
        <v>1.5371999999999999</v>
      </c>
      <c r="AQ48">
        <v>0</v>
      </c>
      <c r="AR48">
        <v>31.897383000000001</v>
      </c>
      <c r="AS48">
        <v>0</v>
      </c>
      <c r="AT48">
        <v>14.9968</v>
      </c>
      <c r="AU48">
        <v>0</v>
      </c>
      <c r="AV48">
        <v>0</v>
      </c>
      <c r="AW48">
        <v>16.29</v>
      </c>
      <c r="AX48">
        <v>0</v>
      </c>
      <c r="AY48">
        <v>0</v>
      </c>
      <c r="AZ48">
        <v>0</v>
      </c>
      <c r="BA48">
        <f t="shared" si="0"/>
        <v>2656.2617430000005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16.29</v>
      </c>
      <c r="G49">
        <v>0</v>
      </c>
      <c r="H49">
        <v>0</v>
      </c>
      <c r="I49">
        <v>0</v>
      </c>
      <c r="J49">
        <v>0</v>
      </c>
      <c r="K49">
        <v>686.77995799999997</v>
      </c>
      <c r="L49">
        <v>653.15250000000003</v>
      </c>
      <c r="M49">
        <v>92</v>
      </c>
      <c r="N49">
        <v>118.125</v>
      </c>
      <c r="O49">
        <v>123.66562500000001</v>
      </c>
      <c r="P49">
        <v>125.58750000000001</v>
      </c>
      <c r="Q49">
        <v>20.556000000000001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11.661683</v>
      </c>
      <c r="W49">
        <v>147.515624</v>
      </c>
      <c r="X49">
        <v>0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28.225999999999999</v>
      </c>
      <c r="AF49">
        <v>8.8740000000000006</v>
      </c>
      <c r="AG49">
        <v>35.564399999999999</v>
      </c>
      <c r="AH49">
        <v>0</v>
      </c>
      <c r="AI49">
        <v>0</v>
      </c>
      <c r="AJ49">
        <v>0</v>
      </c>
      <c r="AK49">
        <v>51.5214</v>
      </c>
      <c r="AL49">
        <v>46.48</v>
      </c>
      <c r="AM49">
        <v>0</v>
      </c>
      <c r="AN49">
        <v>0.97563</v>
      </c>
      <c r="AO49">
        <v>0.34692000000000001</v>
      </c>
      <c r="AP49">
        <v>2.0495999999999999</v>
      </c>
      <c r="AQ49">
        <v>0</v>
      </c>
      <c r="AR49">
        <v>31.897383000000001</v>
      </c>
      <c r="AS49">
        <v>0</v>
      </c>
      <c r="AT49">
        <v>14.9968</v>
      </c>
      <c r="AU49">
        <v>0</v>
      </c>
      <c r="AV49">
        <v>0</v>
      </c>
      <c r="AW49">
        <v>16.29</v>
      </c>
      <c r="AX49">
        <v>0</v>
      </c>
      <c r="AY49">
        <v>0</v>
      </c>
      <c r="AZ49">
        <v>0</v>
      </c>
      <c r="BA49">
        <f t="shared" si="0"/>
        <v>2656.867929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16.29</v>
      </c>
      <c r="G50">
        <v>0</v>
      </c>
      <c r="H50">
        <v>0</v>
      </c>
      <c r="I50">
        <v>0</v>
      </c>
      <c r="J50">
        <v>0</v>
      </c>
      <c r="K50">
        <v>686.77995799999997</v>
      </c>
      <c r="L50">
        <v>653.15250000000003</v>
      </c>
      <c r="M50">
        <v>92</v>
      </c>
      <c r="N50">
        <v>118.125</v>
      </c>
      <c r="O50">
        <v>123.66562500000001</v>
      </c>
      <c r="P50">
        <v>125.58750000000001</v>
      </c>
      <c r="Q50">
        <v>20.556000000000001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11.661683</v>
      </c>
      <c r="W50">
        <v>147.515624</v>
      </c>
      <c r="X50">
        <v>0</v>
      </c>
      <c r="Y50">
        <v>0</v>
      </c>
      <c r="Z50">
        <v>5.5</v>
      </c>
      <c r="AA50">
        <v>0</v>
      </c>
      <c r="AB50">
        <v>0</v>
      </c>
      <c r="AC50">
        <v>0</v>
      </c>
      <c r="AD50">
        <v>0</v>
      </c>
      <c r="AE50">
        <v>28.225999999999999</v>
      </c>
      <c r="AF50">
        <v>8.8740000000000006</v>
      </c>
      <c r="AG50">
        <v>35.564399999999999</v>
      </c>
      <c r="AH50">
        <v>0</v>
      </c>
      <c r="AI50">
        <v>0</v>
      </c>
      <c r="AJ50">
        <v>0</v>
      </c>
      <c r="AK50">
        <v>51.5214</v>
      </c>
      <c r="AL50">
        <v>46.48</v>
      </c>
      <c r="AM50">
        <v>0</v>
      </c>
      <c r="AN50">
        <v>0.97563</v>
      </c>
      <c r="AO50">
        <v>0.337806</v>
      </c>
      <c r="AP50">
        <v>2.0495999999999999</v>
      </c>
      <c r="AQ50">
        <v>0</v>
      </c>
      <c r="AR50">
        <v>31.897383000000001</v>
      </c>
      <c r="AS50">
        <v>0</v>
      </c>
      <c r="AT50">
        <v>14.9968</v>
      </c>
      <c r="AU50">
        <v>0</v>
      </c>
      <c r="AV50">
        <v>0</v>
      </c>
      <c r="AW50">
        <v>16.29</v>
      </c>
      <c r="AX50">
        <v>0</v>
      </c>
      <c r="AY50">
        <v>0</v>
      </c>
      <c r="AZ50">
        <v>0</v>
      </c>
      <c r="BA50">
        <f t="shared" si="0"/>
        <v>2655.8050149999999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16.29</v>
      </c>
      <c r="G51">
        <v>0</v>
      </c>
      <c r="H51">
        <v>0</v>
      </c>
      <c r="I51">
        <v>0</v>
      </c>
      <c r="J51">
        <v>0</v>
      </c>
      <c r="K51">
        <v>686.77995799999997</v>
      </c>
      <c r="L51">
        <v>653.15250000000003</v>
      </c>
      <c r="M51">
        <v>92</v>
      </c>
      <c r="N51">
        <v>118.125</v>
      </c>
      <c r="O51">
        <v>123.66562500000001</v>
      </c>
      <c r="P51">
        <v>125.58750000000001</v>
      </c>
      <c r="Q51">
        <v>20.556000000000001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11.661683</v>
      </c>
      <c r="W51">
        <v>147.515624</v>
      </c>
      <c r="X51">
        <v>0</v>
      </c>
      <c r="Y51">
        <v>0</v>
      </c>
      <c r="Z51">
        <v>6.5537999999999998</v>
      </c>
      <c r="AA51">
        <v>0</v>
      </c>
      <c r="AB51">
        <v>0</v>
      </c>
      <c r="AC51">
        <v>9.6778399999999998</v>
      </c>
      <c r="AD51">
        <v>0</v>
      </c>
      <c r="AE51">
        <v>28.225999999999999</v>
      </c>
      <c r="AF51">
        <v>8.8740000000000006</v>
      </c>
      <c r="AG51">
        <v>35.564399999999999</v>
      </c>
      <c r="AH51">
        <v>9.8488000000000007</v>
      </c>
      <c r="AI51">
        <v>0</v>
      </c>
      <c r="AJ51">
        <v>0</v>
      </c>
      <c r="AK51">
        <v>51.5214</v>
      </c>
      <c r="AL51">
        <v>46.48</v>
      </c>
      <c r="AM51">
        <v>0</v>
      </c>
      <c r="AN51">
        <v>0.97563</v>
      </c>
      <c r="AO51">
        <v>0.36514799999999997</v>
      </c>
      <c r="AP51">
        <v>6.2769000000000004</v>
      </c>
      <c r="AQ51">
        <v>0</v>
      </c>
      <c r="AR51">
        <v>31.897383000000001</v>
      </c>
      <c r="AS51">
        <v>0</v>
      </c>
      <c r="AT51">
        <v>14.9968</v>
      </c>
      <c r="AU51">
        <v>0</v>
      </c>
      <c r="AV51">
        <v>0</v>
      </c>
      <c r="AW51">
        <v>16.29</v>
      </c>
      <c r="AX51">
        <v>0</v>
      </c>
      <c r="AY51">
        <v>0</v>
      </c>
      <c r="AZ51">
        <v>0</v>
      </c>
      <c r="BA51">
        <f t="shared" si="0"/>
        <v>2680.640097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16.29</v>
      </c>
      <c r="G52">
        <v>0</v>
      </c>
      <c r="H52">
        <v>0</v>
      </c>
      <c r="I52">
        <v>0</v>
      </c>
      <c r="J52">
        <v>0</v>
      </c>
      <c r="K52">
        <v>686.77995799999997</v>
      </c>
      <c r="L52">
        <v>653.15250000000003</v>
      </c>
      <c r="M52">
        <v>92</v>
      </c>
      <c r="N52">
        <v>118.125</v>
      </c>
      <c r="O52">
        <v>123.66562500000001</v>
      </c>
      <c r="P52">
        <v>125.58750000000001</v>
      </c>
      <c r="Q52">
        <v>20.556000000000001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11.661683</v>
      </c>
      <c r="W52">
        <v>147.515624</v>
      </c>
      <c r="X52">
        <v>0</v>
      </c>
      <c r="Y52">
        <v>0</v>
      </c>
      <c r="Z52">
        <v>6.5537999999999998</v>
      </c>
      <c r="AA52">
        <v>0</v>
      </c>
      <c r="AB52">
        <v>0</v>
      </c>
      <c r="AC52">
        <v>9.6778399999999998</v>
      </c>
      <c r="AD52">
        <v>0</v>
      </c>
      <c r="AE52">
        <v>28.225999999999999</v>
      </c>
      <c r="AF52">
        <v>8.8740000000000006</v>
      </c>
      <c r="AG52">
        <v>35.564399999999999</v>
      </c>
      <c r="AH52">
        <v>22.2545</v>
      </c>
      <c r="AI52">
        <v>0</v>
      </c>
      <c r="AJ52">
        <v>0</v>
      </c>
      <c r="AK52">
        <v>51.5214</v>
      </c>
      <c r="AL52">
        <v>46.48</v>
      </c>
      <c r="AM52">
        <v>0</v>
      </c>
      <c r="AN52">
        <v>0.97563</v>
      </c>
      <c r="AO52">
        <v>0.28547400000000001</v>
      </c>
      <c r="AP52">
        <v>6.2769000000000004</v>
      </c>
      <c r="AQ52">
        <v>0</v>
      </c>
      <c r="AR52">
        <v>31.897383000000001</v>
      </c>
      <c r="AS52">
        <v>0</v>
      </c>
      <c r="AT52">
        <v>14.9968</v>
      </c>
      <c r="AU52">
        <v>0</v>
      </c>
      <c r="AV52">
        <v>0</v>
      </c>
      <c r="AW52">
        <v>16.29</v>
      </c>
      <c r="AX52">
        <v>0</v>
      </c>
      <c r="AY52">
        <v>0</v>
      </c>
      <c r="AZ52">
        <v>0</v>
      </c>
      <c r="BA52">
        <f t="shared" si="0"/>
        <v>2692.9661229999997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16.29</v>
      </c>
      <c r="G53">
        <v>0</v>
      </c>
      <c r="H53">
        <v>0</v>
      </c>
      <c r="I53">
        <v>0</v>
      </c>
      <c r="J53">
        <v>0</v>
      </c>
      <c r="K53">
        <v>686.77995799999997</v>
      </c>
      <c r="L53">
        <v>653.15250000000003</v>
      </c>
      <c r="M53">
        <v>92</v>
      </c>
      <c r="N53">
        <v>118.125</v>
      </c>
      <c r="O53">
        <v>123.66562500000001</v>
      </c>
      <c r="P53">
        <v>125.58750000000001</v>
      </c>
      <c r="Q53">
        <v>20.556000000000001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11.661683</v>
      </c>
      <c r="W53">
        <v>147.515624</v>
      </c>
      <c r="X53">
        <v>0</v>
      </c>
      <c r="Y53">
        <v>0</v>
      </c>
      <c r="Z53">
        <v>6.5537999999999998</v>
      </c>
      <c r="AA53">
        <v>0</v>
      </c>
      <c r="AB53">
        <v>0</v>
      </c>
      <c r="AC53">
        <v>9.6778399999999998</v>
      </c>
      <c r="AD53">
        <v>9.1149000000000004</v>
      </c>
      <c r="AE53">
        <v>28.225999999999999</v>
      </c>
      <c r="AF53">
        <v>8.8740000000000006</v>
      </c>
      <c r="AG53">
        <v>35.564399999999999</v>
      </c>
      <c r="AH53">
        <v>37.880000000000003</v>
      </c>
      <c r="AI53">
        <v>0</v>
      </c>
      <c r="AJ53">
        <v>0</v>
      </c>
      <c r="AK53">
        <v>51.5214</v>
      </c>
      <c r="AL53">
        <v>46.48</v>
      </c>
      <c r="AM53">
        <v>0</v>
      </c>
      <c r="AN53">
        <v>0.97563</v>
      </c>
      <c r="AO53">
        <v>0.323988</v>
      </c>
      <c r="AP53">
        <v>6.2769000000000004</v>
      </c>
      <c r="AQ53">
        <v>0</v>
      </c>
      <c r="AR53">
        <v>31.897383000000001</v>
      </c>
      <c r="AS53">
        <v>0</v>
      </c>
      <c r="AT53">
        <v>14.9968</v>
      </c>
      <c r="AU53">
        <v>0</v>
      </c>
      <c r="AV53">
        <v>0</v>
      </c>
      <c r="AW53">
        <v>16.29</v>
      </c>
      <c r="AX53">
        <v>0</v>
      </c>
      <c r="AY53">
        <v>0</v>
      </c>
      <c r="AZ53">
        <v>0</v>
      </c>
      <c r="BA53">
        <f t="shared" si="0"/>
        <v>2717.7450370000001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16.29</v>
      </c>
      <c r="G54">
        <v>0</v>
      </c>
      <c r="H54">
        <v>0</v>
      </c>
      <c r="I54">
        <v>0</v>
      </c>
      <c r="J54">
        <v>0</v>
      </c>
      <c r="K54">
        <v>686.77995799999997</v>
      </c>
      <c r="L54">
        <v>653.15250000000003</v>
      </c>
      <c r="M54">
        <v>92</v>
      </c>
      <c r="N54">
        <v>118.125</v>
      </c>
      <c r="O54">
        <v>123.66562500000001</v>
      </c>
      <c r="P54">
        <v>125.58750000000001</v>
      </c>
      <c r="Q54">
        <v>20.556000000000001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11.661683</v>
      </c>
      <c r="W54">
        <v>147.515624</v>
      </c>
      <c r="X54">
        <v>0</v>
      </c>
      <c r="Y54">
        <v>0</v>
      </c>
      <c r="Z54">
        <v>6.5537999999999998</v>
      </c>
      <c r="AA54">
        <v>0</v>
      </c>
      <c r="AB54">
        <v>0</v>
      </c>
      <c r="AC54">
        <v>9.6778399999999998</v>
      </c>
      <c r="AD54">
        <v>9.1149000000000004</v>
      </c>
      <c r="AE54">
        <v>28.225999999999999</v>
      </c>
      <c r="AF54">
        <v>8.8740000000000006</v>
      </c>
      <c r="AG54">
        <v>35.564399999999999</v>
      </c>
      <c r="AH54">
        <v>37.880000000000003</v>
      </c>
      <c r="AI54">
        <v>0</v>
      </c>
      <c r="AJ54">
        <v>0</v>
      </c>
      <c r="AK54">
        <v>51.5214</v>
      </c>
      <c r="AL54">
        <v>46.48</v>
      </c>
      <c r="AM54">
        <v>0</v>
      </c>
      <c r="AN54">
        <v>0.97563</v>
      </c>
      <c r="AO54">
        <v>0.39425399999999999</v>
      </c>
      <c r="AP54">
        <v>6.2769000000000004</v>
      </c>
      <c r="AQ54">
        <v>0</v>
      </c>
      <c r="AR54">
        <v>31.897383000000001</v>
      </c>
      <c r="AS54">
        <v>0</v>
      </c>
      <c r="AT54">
        <v>14.9968</v>
      </c>
      <c r="AU54">
        <v>0</v>
      </c>
      <c r="AV54">
        <v>0</v>
      </c>
      <c r="AW54">
        <v>16.29</v>
      </c>
      <c r="AX54">
        <v>0</v>
      </c>
      <c r="AY54">
        <v>0</v>
      </c>
      <c r="AZ54">
        <v>0</v>
      </c>
      <c r="BA54">
        <f t="shared" si="0"/>
        <v>2717.8153029999999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16.29</v>
      </c>
      <c r="G55">
        <v>0</v>
      </c>
      <c r="H55">
        <v>0</v>
      </c>
      <c r="I55">
        <v>0</v>
      </c>
      <c r="J55">
        <v>0</v>
      </c>
      <c r="K55">
        <v>686.77995799999997</v>
      </c>
      <c r="L55">
        <v>653.15250000000003</v>
      </c>
      <c r="M55">
        <v>92</v>
      </c>
      <c r="N55">
        <v>118.125</v>
      </c>
      <c r="O55">
        <v>123.66562500000001</v>
      </c>
      <c r="P55">
        <v>125.58750000000001</v>
      </c>
      <c r="Q55">
        <v>20.556000000000001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11.661683</v>
      </c>
      <c r="W55">
        <v>147.515624</v>
      </c>
      <c r="X55">
        <v>0</v>
      </c>
      <c r="Y55">
        <v>0</v>
      </c>
      <c r="Z55">
        <v>6.5537999999999998</v>
      </c>
      <c r="AA55">
        <v>0</v>
      </c>
      <c r="AB55">
        <v>0</v>
      </c>
      <c r="AC55">
        <v>19.35568</v>
      </c>
      <c r="AD55">
        <v>9.1149000000000004</v>
      </c>
      <c r="AE55">
        <v>28.225999999999999</v>
      </c>
      <c r="AF55">
        <v>8.8740000000000006</v>
      </c>
      <c r="AG55">
        <v>35.564399999999999</v>
      </c>
      <c r="AH55">
        <v>37.880000000000003</v>
      </c>
      <c r="AI55">
        <v>0</v>
      </c>
      <c r="AJ55">
        <v>0</v>
      </c>
      <c r="AK55">
        <v>51.5214</v>
      </c>
      <c r="AL55">
        <v>46.48</v>
      </c>
      <c r="AM55">
        <v>0</v>
      </c>
      <c r="AN55">
        <v>0.97563</v>
      </c>
      <c r="AO55">
        <v>0.42835800000000002</v>
      </c>
      <c r="AP55">
        <v>2.0495999999999999</v>
      </c>
      <c r="AQ55">
        <v>0</v>
      </c>
      <c r="AR55">
        <v>31.897383000000001</v>
      </c>
      <c r="AS55">
        <v>0</v>
      </c>
      <c r="AT55">
        <v>14.9968</v>
      </c>
      <c r="AU55">
        <v>0</v>
      </c>
      <c r="AV55">
        <v>0</v>
      </c>
      <c r="AW55">
        <v>16.29</v>
      </c>
      <c r="AX55">
        <v>0</v>
      </c>
      <c r="AY55">
        <v>0</v>
      </c>
      <c r="AZ55">
        <v>0</v>
      </c>
      <c r="BA55">
        <f t="shared" si="0"/>
        <v>2723.2999470000004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16.29</v>
      </c>
      <c r="G56">
        <v>0</v>
      </c>
      <c r="H56">
        <v>0</v>
      </c>
      <c r="I56">
        <v>0</v>
      </c>
      <c r="J56">
        <v>0</v>
      </c>
      <c r="K56">
        <v>686.77995799999997</v>
      </c>
      <c r="L56">
        <v>653.15250000000003</v>
      </c>
      <c r="M56">
        <v>92</v>
      </c>
      <c r="N56">
        <v>118.125</v>
      </c>
      <c r="O56">
        <v>123.66562500000001</v>
      </c>
      <c r="P56">
        <v>125.58750000000001</v>
      </c>
      <c r="Q56">
        <v>20.556000000000001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11.661683</v>
      </c>
      <c r="W56">
        <v>147.515624</v>
      </c>
      <c r="X56">
        <v>0</v>
      </c>
      <c r="Y56">
        <v>0</v>
      </c>
      <c r="Z56">
        <v>6.5537999999999998</v>
      </c>
      <c r="AA56">
        <v>0</v>
      </c>
      <c r="AB56">
        <v>13.0634</v>
      </c>
      <c r="AC56">
        <v>19.35568</v>
      </c>
      <c r="AD56">
        <v>9.1149000000000004</v>
      </c>
      <c r="AE56">
        <v>28.225999999999999</v>
      </c>
      <c r="AF56">
        <v>8.8740000000000006</v>
      </c>
      <c r="AG56">
        <v>35.564399999999999</v>
      </c>
      <c r="AH56">
        <v>37.880000000000003</v>
      </c>
      <c r="AI56">
        <v>0</v>
      </c>
      <c r="AJ56">
        <v>0</v>
      </c>
      <c r="AK56">
        <v>51.5214</v>
      </c>
      <c r="AL56">
        <v>46.48</v>
      </c>
      <c r="AM56">
        <v>0</v>
      </c>
      <c r="AN56">
        <v>0.97563</v>
      </c>
      <c r="AO56">
        <v>0.47187000000000001</v>
      </c>
      <c r="AP56">
        <v>2.0495999999999999</v>
      </c>
      <c r="AQ56">
        <v>0</v>
      </c>
      <c r="AR56">
        <v>31.897383000000001</v>
      </c>
      <c r="AS56">
        <v>0</v>
      </c>
      <c r="AT56">
        <v>14.9968</v>
      </c>
      <c r="AU56">
        <v>0</v>
      </c>
      <c r="AV56">
        <v>0</v>
      </c>
      <c r="AW56">
        <v>16.29</v>
      </c>
      <c r="AX56">
        <v>0</v>
      </c>
      <c r="AY56">
        <v>0</v>
      </c>
      <c r="AZ56">
        <v>0</v>
      </c>
      <c r="BA56">
        <f t="shared" si="0"/>
        <v>2736.4068590000002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16.29</v>
      </c>
      <c r="G57">
        <v>0</v>
      </c>
      <c r="H57">
        <v>0</v>
      </c>
      <c r="I57">
        <v>0</v>
      </c>
      <c r="J57">
        <v>0</v>
      </c>
      <c r="K57">
        <v>686.77995799999997</v>
      </c>
      <c r="L57">
        <v>653.15250000000003</v>
      </c>
      <c r="M57">
        <v>92</v>
      </c>
      <c r="N57">
        <v>118.125</v>
      </c>
      <c r="O57">
        <v>123.66562500000001</v>
      </c>
      <c r="P57">
        <v>125.58750000000001</v>
      </c>
      <c r="Q57">
        <v>20.556000000000001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11.661683</v>
      </c>
      <c r="W57">
        <v>147.515624</v>
      </c>
      <c r="X57">
        <v>0</v>
      </c>
      <c r="Y57">
        <v>0</v>
      </c>
      <c r="Z57">
        <v>6.5537999999999998</v>
      </c>
      <c r="AA57">
        <v>0</v>
      </c>
      <c r="AB57">
        <v>13.0634</v>
      </c>
      <c r="AC57">
        <v>19.35568</v>
      </c>
      <c r="AD57">
        <v>9.1149000000000004</v>
      </c>
      <c r="AE57">
        <v>28.225999999999999</v>
      </c>
      <c r="AF57">
        <v>8.8740000000000006</v>
      </c>
      <c r="AG57">
        <v>35.564399999999999</v>
      </c>
      <c r="AH57">
        <v>37.880000000000003</v>
      </c>
      <c r="AI57">
        <v>0</v>
      </c>
      <c r="AJ57">
        <v>0</v>
      </c>
      <c r="AK57">
        <v>51.5214</v>
      </c>
      <c r="AL57">
        <v>46.48</v>
      </c>
      <c r="AM57">
        <v>0</v>
      </c>
      <c r="AN57">
        <v>0.95650000000000002</v>
      </c>
      <c r="AO57">
        <v>0.451878</v>
      </c>
      <c r="AP57">
        <v>2.0495999999999999</v>
      </c>
      <c r="AQ57">
        <v>0</v>
      </c>
      <c r="AR57">
        <v>31.897383000000001</v>
      </c>
      <c r="AS57">
        <v>0</v>
      </c>
      <c r="AT57">
        <v>14.9968</v>
      </c>
      <c r="AU57">
        <v>0</v>
      </c>
      <c r="AV57">
        <v>7.875</v>
      </c>
      <c r="AW57">
        <v>16.29</v>
      </c>
      <c r="AX57">
        <v>0</v>
      </c>
      <c r="AY57">
        <v>0</v>
      </c>
      <c r="AZ57">
        <v>0</v>
      </c>
      <c r="BA57">
        <f t="shared" si="0"/>
        <v>2744.242737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16.29</v>
      </c>
      <c r="G58">
        <v>0</v>
      </c>
      <c r="H58">
        <v>0</v>
      </c>
      <c r="I58">
        <v>0</v>
      </c>
      <c r="J58">
        <v>0</v>
      </c>
      <c r="K58">
        <v>686.77995799999997</v>
      </c>
      <c r="L58">
        <v>653.15250000000003</v>
      </c>
      <c r="M58">
        <v>92</v>
      </c>
      <c r="N58">
        <v>118.125</v>
      </c>
      <c r="O58">
        <v>123.66562500000001</v>
      </c>
      <c r="P58">
        <v>125.58750000000001</v>
      </c>
      <c r="Q58">
        <v>20.556000000000001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11.661683</v>
      </c>
      <c r="W58">
        <v>147.515624</v>
      </c>
      <c r="X58">
        <v>0</v>
      </c>
      <c r="Y58">
        <v>0</v>
      </c>
      <c r="Z58">
        <v>6.5537999999999998</v>
      </c>
      <c r="AA58">
        <v>0</v>
      </c>
      <c r="AB58">
        <v>13.0634</v>
      </c>
      <c r="AC58">
        <v>19.35568</v>
      </c>
      <c r="AD58">
        <v>9.1149000000000004</v>
      </c>
      <c r="AE58">
        <v>28.225999999999999</v>
      </c>
      <c r="AF58">
        <v>8.8740000000000006</v>
      </c>
      <c r="AG58">
        <v>35.564399999999999</v>
      </c>
      <c r="AH58">
        <v>37.880000000000003</v>
      </c>
      <c r="AI58">
        <v>0</v>
      </c>
      <c r="AJ58">
        <v>0</v>
      </c>
      <c r="AK58">
        <v>51.5214</v>
      </c>
      <c r="AL58">
        <v>46.48</v>
      </c>
      <c r="AM58">
        <v>0</v>
      </c>
      <c r="AN58">
        <v>0.95650000000000002</v>
      </c>
      <c r="AO58">
        <v>0.52684799999999998</v>
      </c>
      <c r="AP58">
        <v>2.0495999999999999</v>
      </c>
      <c r="AQ58">
        <v>10.08</v>
      </c>
      <c r="AR58">
        <v>31.897383000000001</v>
      </c>
      <c r="AS58">
        <v>0</v>
      </c>
      <c r="AT58">
        <v>14.9968</v>
      </c>
      <c r="AU58">
        <v>0</v>
      </c>
      <c r="AV58">
        <v>7.875</v>
      </c>
      <c r="AW58">
        <v>16.29</v>
      </c>
      <c r="AX58">
        <v>0</v>
      </c>
      <c r="AY58">
        <v>0</v>
      </c>
      <c r="AZ58">
        <v>0</v>
      </c>
      <c r="BA58">
        <f t="shared" si="0"/>
        <v>2754.3977070000001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16.29</v>
      </c>
      <c r="G59">
        <v>0</v>
      </c>
      <c r="H59">
        <v>0</v>
      </c>
      <c r="I59">
        <v>0</v>
      </c>
      <c r="J59">
        <v>0</v>
      </c>
      <c r="K59">
        <v>686.77995799999997</v>
      </c>
      <c r="L59">
        <v>653.15250000000003</v>
      </c>
      <c r="M59">
        <v>92</v>
      </c>
      <c r="N59">
        <v>118.125</v>
      </c>
      <c r="O59">
        <v>123.66562500000001</v>
      </c>
      <c r="P59">
        <v>125.58750000000001</v>
      </c>
      <c r="Q59">
        <v>20.556000000000001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11.661683</v>
      </c>
      <c r="W59">
        <v>147.515624</v>
      </c>
      <c r="X59">
        <v>0</v>
      </c>
      <c r="Y59">
        <v>0</v>
      </c>
      <c r="Z59">
        <v>6.5537999999999998</v>
      </c>
      <c r="AA59">
        <v>0</v>
      </c>
      <c r="AB59">
        <v>13.0634</v>
      </c>
      <c r="AC59">
        <v>19.35568</v>
      </c>
      <c r="AD59">
        <v>9.1149000000000004</v>
      </c>
      <c r="AE59">
        <v>28.225999999999999</v>
      </c>
      <c r="AF59">
        <v>8.8740000000000006</v>
      </c>
      <c r="AG59">
        <v>35.564399999999999</v>
      </c>
      <c r="AH59">
        <v>37.880000000000003</v>
      </c>
      <c r="AI59">
        <v>0</v>
      </c>
      <c r="AJ59">
        <v>0</v>
      </c>
      <c r="AK59">
        <v>51.5214</v>
      </c>
      <c r="AL59">
        <v>46.48</v>
      </c>
      <c r="AM59">
        <v>0</v>
      </c>
      <c r="AN59">
        <v>0.95650000000000002</v>
      </c>
      <c r="AO59">
        <v>0.52978800000000004</v>
      </c>
      <c r="AP59">
        <v>2.0495999999999999</v>
      </c>
      <c r="AQ59">
        <v>21.294</v>
      </c>
      <c r="AR59">
        <v>31.897383000000001</v>
      </c>
      <c r="AS59">
        <v>0</v>
      </c>
      <c r="AT59">
        <v>14.9968</v>
      </c>
      <c r="AU59">
        <v>0</v>
      </c>
      <c r="AV59">
        <v>7.875</v>
      </c>
      <c r="AW59">
        <v>16.29</v>
      </c>
      <c r="AX59">
        <v>0</v>
      </c>
      <c r="AY59">
        <v>0</v>
      </c>
      <c r="AZ59">
        <v>0</v>
      </c>
      <c r="BA59">
        <f t="shared" si="0"/>
        <v>2765.6146469999999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16.29</v>
      </c>
      <c r="G60">
        <v>0</v>
      </c>
      <c r="H60">
        <v>0</v>
      </c>
      <c r="I60">
        <v>0</v>
      </c>
      <c r="J60">
        <v>0</v>
      </c>
      <c r="K60">
        <v>686.77995799999997</v>
      </c>
      <c r="L60">
        <v>653.15250000000003</v>
      </c>
      <c r="M60">
        <v>92</v>
      </c>
      <c r="N60">
        <v>118.125</v>
      </c>
      <c r="O60">
        <v>123.66562500000001</v>
      </c>
      <c r="P60">
        <v>125.58750000000001</v>
      </c>
      <c r="Q60">
        <v>20.556000000000001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11.661683</v>
      </c>
      <c r="W60">
        <v>147.515624</v>
      </c>
      <c r="X60">
        <v>0</v>
      </c>
      <c r="Y60">
        <v>0</v>
      </c>
      <c r="Z60">
        <v>6.5537999999999998</v>
      </c>
      <c r="AA60">
        <v>0</v>
      </c>
      <c r="AB60">
        <v>13.0634</v>
      </c>
      <c r="AC60">
        <v>19.35568</v>
      </c>
      <c r="AD60">
        <v>9.1149000000000004</v>
      </c>
      <c r="AE60">
        <v>28.225999999999999</v>
      </c>
      <c r="AF60">
        <v>8.8740000000000006</v>
      </c>
      <c r="AG60">
        <v>35.564399999999999</v>
      </c>
      <c r="AH60">
        <v>37.880000000000003</v>
      </c>
      <c r="AI60">
        <v>0</v>
      </c>
      <c r="AJ60">
        <v>0</v>
      </c>
      <c r="AK60">
        <v>51.5214</v>
      </c>
      <c r="AL60">
        <v>46.48</v>
      </c>
      <c r="AM60">
        <v>0</v>
      </c>
      <c r="AN60">
        <v>0.95650000000000002</v>
      </c>
      <c r="AO60">
        <v>0.52449599999999996</v>
      </c>
      <c r="AP60">
        <v>2.0495999999999999</v>
      </c>
      <c r="AQ60">
        <v>21.294</v>
      </c>
      <c r="AR60">
        <v>31.897383000000001</v>
      </c>
      <c r="AS60">
        <v>0</v>
      </c>
      <c r="AT60">
        <v>14.9968</v>
      </c>
      <c r="AU60">
        <v>0</v>
      </c>
      <c r="AV60">
        <v>7.875</v>
      </c>
      <c r="AW60">
        <v>16.29</v>
      </c>
      <c r="AX60">
        <v>0</v>
      </c>
      <c r="AY60">
        <v>0</v>
      </c>
      <c r="AZ60">
        <v>0</v>
      </c>
      <c r="BA60">
        <f t="shared" si="0"/>
        <v>2765.6093550000001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16.29</v>
      </c>
      <c r="G61">
        <v>0</v>
      </c>
      <c r="H61">
        <v>0</v>
      </c>
      <c r="I61">
        <v>0</v>
      </c>
      <c r="J61">
        <v>0</v>
      </c>
      <c r="K61">
        <v>686.77995799999997</v>
      </c>
      <c r="L61">
        <v>653.15250000000003</v>
      </c>
      <c r="M61">
        <v>92</v>
      </c>
      <c r="N61">
        <v>118.125</v>
      </c>
      <c r="O61">
        <v>123.66562500000001</v>
      </c>
      <c r="P61">
        <v>125.58750000000001</v>
      </c>
      <c r="Q61">
        <v>20.556000000000001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11.661683</v>
      </c>
      <c r="W61">
        <v>147.515624</v>
      </c>
      <c r="X61">
        <v>0</v>
      </c>
      <c r="Y61">
        <v>0</v>
      </c>
      <c r="Z61">
        <v>13.1076</v>
      </c>
      <c r="AA61">
        <v>7.0309999999999997</v>
      </c>
      <c r="AB61">
        <v>26.260100000000001</v>
      </c>
      <c r="AC61">
        <v>19.35568</v>
      </c>
      <c r="AD61">
        <v>9.1149000000000004</v>
      </c>
      <c r="AE61">
        <v>46.188000000000002</v>
      </c>
      <c r="AF61">
        <v>8.8740000000000006</v>
      </c>
      <c r="AG61">
        <v>35.564399999999999</v>
      </c>
      <c r="AH61">
        <v>37.880000000000003</v>
      </c>
      <c r="AI61">
        <v>0</v>
      </c>
      <c r="AJ61">
        <v>0</v>
      </c>
      <c r="AK61">
        <v>51.5214</v>
      </c>
      <c r="AL61">
        <v>46.48</v>
      </c>
      <c r="AM61">
        <v>0</v>
      </c>
      <c r="AN61">
        <v>0.95650000000000002</v>
      </c>
      <c r="AO61">
        <v>0.51567600000000002</v>
      </c>
      <c r="AP61">
        <v>2.0495999999999999</v>
      </c>
      <c r="AQ61">
        <v>31.940999999999999</v>
      </c>
      <c r="AR61">
        <v>31.897383000000001</v>
      </c>
      <c r="AS61">
        <v>0</v>
      </c>
      <c r="AT61">
        <v>14.9968</v>
      </c>
      <c r="AU61">
        <v>0</v>
      </c>
      <c r="AV61">
        <v>7.875</v>
      </c>
      <c r="AW61">
        <v>16.29</v>
      </c>
      <c r="AX61">
        <v>0</v>
      </c>
      <c r="AY61">
        <v>0</v>
      </c>
      <c r="AZ61">
        <v>0</v>
      </c>
      <c r="BA61">
        <f t="shared" si="0"/>
        <v>2820.9910349999996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16.29</v>
      </c>
      <c r="G62">
        <v>0</v>
      </c>
      <c r="H62">
        <v>0</v>
      </c>
      <c r="I62">
        <v>0</v>
      </c>
      <c r="J62">
        <v>0</v>
      </c>
      <c r="K62">
        <v>686.77995799999997</v>
      </c>
      <c r="L62">
        <v>653.15250000000003</v>
      </c>
      <c r="M62">
        <v>92</v>
      </c>
      <c r="N62">
        <v>118.125</v>
      </c>
      <c r="O62">
        <v>123.66562500000001</v>
      </c>
      <c r="P62">
        <v>125.58750000000001</v>
      </c>
      <c r="Q62">
        <v>20.556000000000001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11.661683</v>
      </c>
      <c r="W62">
        <v>147.515624</v>
      </c>
      <c r="X62">
        <v>0</v>
      </c>
      <c r="Y62">
        <v>0</v>
      </c>
      <c r="Z62">
        <v>13.1076</v>
      </c>
      <c r="AA62">
        <v>13.983000000000001</v>
      </c>
      <c r="AB62">
        <v>26.260100000000001</v>
      </c>
      <c r="AC62">
        <v>25.085979999999999</v>
      </c>
      <c r="AD62">
        <v>9.1149000000000004</v>
      </c>
      <c r="AE62">
        <v>46.188000000000002</v>
      </c>
      <c r="AF62">
        <v>8.8740000000000006</v>
      </c>
      <c r="AG62">
        <v>35.564399999999999</v>
      </c>
      <c r="AH62">
        <v>37.880000000000003</v>
      </c>
      <c r="AI62">
        <v>0</v>
      </c>
      <c r="AJ62">
        <v>0</v>
      </c>
      <c r="AK62">
        <v>51.5214</v>
      </c>
      <c r="AL62">
        <v>46.48</v>
      </c>
      <c r="AM62">
        <v>5.2786799999999996</v>
      </c>
      <c r="AN62">
        <v>0.95650000000000002</v>
      </c>
      <c r="AO62">
        <v>0.50656199999999996</v>
      </c>
      <c r="AP62">
        <v>2.0495999999999999</v>
      </c>
      <c r="AQ62">
        <v>31.940999999999999</v>
      </c>
      <c r="AR62">
        <v>31.897383000000001</v>
      </c>
      <c r="AS62">
        <v>0</v>
      </c>
      <c r="AT62">
        <v>14.9968</v>
      </c>
      <c r="AU62">
        <v>0</v>
      </c>
      <c r="AV62">
        <v>7.875</v>
      </c>
      <c r="AW62">
        <v>16.29</v>
      </c>
      <c r="AX62">
        <v>0</v>
      </c>
      <c r="AY62">
        <v>0</v>
      </c>
      <c r="AZ62">
        <v>0</v>
      </c>
      <c r="BA62">
        <f t="shared" si="0"/>
        <v>2838.9429009999994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16.29</v>
      </c>
      <c r="H63">
        <v>0</v>
      </c>
      <c r="I63">
        <v>0</v>
      </c>
      <c r="J63">
        <v>0</v>
      </c>
      <c r="K63">
        <v>686.77995799999997</v>
      </c>
      <c r="L63">
        <v>653.15250000000003</v>
      </c>
      <c r="M63">
        <v>92</v>
      </c>
      <c r="N63">
        <v>118.125</v>
      </c>
      <c r="O63">
        <v>123.66562500000001</v>
      </c>
      <c r="P63">
        <v>125.58750000000001</v>
      </c>
      <c r="Q63">
        <v>20.556000000000001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11.661683</v>
      </c>
      <c r="W63">
        <v>147.515624</v>
      </c>
      <c r="X63">
        <v>0</v>
      </c>
      <c r="Y63">
        <v>0</v>
      </c>
      <c r="Z63">
        <v>13.1076</v>
      </c>
      <c r="AA63">
        <v>28.045000000000002</v>
      </c>
      <c r="AB63">
        <v>26.260100000000001</v>
      </c>
      <c r="AC63">
        <v>29.033519999999999</v>
      </c>
      <c r="AD63">
        <v>9.1149000000000004</v>
      </c>
      <c r="AE63">
        <v>46.188000000000002</v>
      </c>
      <c r="AF63">
        <v>8.8740000000000006</v>
      </c>
      <c r="AG63">
        <v>35.564399999999999</v>
      </c>
      <c r="AH63">
        <v>37.880000000000003</v>
      </c>
      <c r="AI63">
        <v>0</v>
      </c>
      <c r="AJ63">
        <v>0</v>
      </c>
      <c r="AK63">
        <v>51.5214</v>
      </c>
      <c r="AL63">
        <v>46.48</v>
      </c>
      <c r="AM63">
        <v>5.2786799999999996</v>
      </c>
      <c r="AN63">
        <v>0.95650000000000002</v>
      </c>
      <c r="AO63">
        <v>0.50626800000000005</v>
      </c>
      <c r="AP63">
        <v>2.0495999999999999</v>
      </c>
      <c r="AQ63">
        <v>31.940999999999999</v>
      </c>
      <c r="AR63">
        <v>31.897383000000001</v>
      </c>
      <c r="AS63">
        <v>0</v>
      </c>
      <c r="AT63">
        <v>14.9968</v>
      </c>
      <c r="AU63">
        <v>0</v>
      </c>
      <c r="AV63">
        <v>7.875</v>
      </c>
      <c r="AW63">
        <v>16.29</v>
      </c>
      <c r="AX63">
        <v>0</v>
      </c>
      <c r="AY63">
        <v>0</v>
      </c>
      <c r="AZ63">
        <v>0</v>
      </c>
      <c r="BA63">
        <f t="shared" si="0"/>
        <v>2856.9521469999995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16.29</v>
      </c>
      <c r="H64">
        <v>0</v>
      </c>
      <c r="I64">
        <v>0</v>
      </c>
      <c r="J64">
        <v>0</v>
      </c>
      <c r="K64">
        <v>686.77995799999997</v>
      </c>
      <c r="L64">
        <v>653.15250000000003</v>
      </c>
      <c r="M64">
        <v>92</v>
      </c>
      <c r="N64">
        <v>118.125</v>
      </c>
      <c r="O64">
        <v>123.66562500000001</v>
      </c>
      <c r="P64">
        <v>125.58750000000001</v>
      </c>
      <c r="Q64">
        <v>20.556000000000001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11.661683</v>
      </c>
      <c r="W64">
        <v>147.515624</v>
      </c>
      <c r="X64">
        <v>0</v>
      </c>
      <c r="Y64">
        <v>0</v>
      </c>
      <c r="Z64">
        <v>13.1076</v>
      </c>
      <c r="AA64">
        <v>28.045000000000002</v>
      </c>
      <c r="AB64">
        <v>39.510120000000001</v>
      </c>
      <c r="AC64">
        <v>29.033519999999999</v>
      </c>
      <c r="AD64">
        <v>9.1149000000000004</v>
      </c>
      <c r="AE64">
        <v>46.188000000000002</v>
      </c>
      <c r="AF64">
        <v>8.8740000000000006</v>
      </c>
      <c r="AG64">
        <v>35.564399999999999</v>
      </c>
      <c r="AH64">
        <v>37.880000000000003</v>
      </c>
      <c r="AI64">
        <v>0</v>
      </c>
      <c r="AJ64">
        <v>0</v>
      </c>
      <c r="AK64">
        <v>51.5214</v>
      </c>
      <c r="AL64">
        <v>46.48</v>
      </c>
      <c r="AM64">
        <v>5.2786799999999996</v>
      </c>
      <c r="AN64">
        <v>0.95650000000000002</v>
      </c>
      <c r="AO64">
        <v>0.50891399999999998</v>
      </c>
      <c r="AP64">
        <v>2.0495999999999999</v>
      </c>
      <c r="AQ64">
        <v>31.940999999999999</v>
      </c>
      <c r="AR64">
        <v>31.897383000000001</v>
      </c>
      <c r="AS64">
        <v>0</v>
      </c>
      <c r="AT64">
        <v>14.9968</v>
      </c>
      <c r="AU64">
        <v>0</v>
      </c>
      <c r="AV64">
        <v>7.875</v>
      </c>
      <c r="AW64">
        <v>16.29</v>
      </c>
      <c r="AX64">
        <v>0</v>
      </c>
      <c r="AY64">
        <v>0</v>
      </c>
      <c r="AZ64">
        <v>0</v>
      </c>
      <c r="BA64">
        <f t="shared" si="0"/>
        <v>2870.2048129999994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16.29</v>
      </c>
      <c r="H65">
        <v>0</v>
      </c>
      <c r="I65">
        <v>0</v>
      </c>
      <c r="J65">
        <v>0</v>
      </c>
      <c r="K65">
        <v>686.77995799999997</v>
      </c>
      <c r="L65">
        <v>653.15250000000003</v>
      </c>
      <c r="M65">
        <v>92</v>
      </c>
      <c r="N65">
        <v>118.125</v>
      </c>
      <c r="O65">
        <v>123.66562500000001</v>
      </c>
      <c r="P65">
        <v>125.58750000000001</v>
      </c>
      <c r="Q65">
        <v>20.556000000000001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11.661683</v>
      </c>
      <c r="W65">
        <v>147.515624</v>
      </c>
      <c r="X65">
        <v>0</v>
      </c>
      <c r="Y65">
        <v>0</v>
      </c>
      <c r="Z65">
        <v>6.5537999999999998</v>
      </c>
      <c r="AA65">
        <v>28.045000000000002</v>
      </c>
      <c r="AB65">
        <v>39.510120000000001</v>
      </c>
      <c r="AC65">
        <v>19.35568</v>
      </c>
      <c r="AD65">
        <v>18.229800000000001</v>
      </c>
      <c r="AE65">
        <v>46.188000000000002</v>
      </c>
      <c r="AF65">
        <v>8.8740000000000006</v>
      </c>
      <c r="AG65">
        <v>35.564399999999999</v>
      </c>
      <c r="AH65">
        <v>37.880000000000003</v>
      </c>
      <c r="AI65">
        <v>0</v>
      </c>
      <c r="AJ65">
        <v>0</v>
      </c>
      <c r="AK65">
        <v>51.5214</v>
      </c>
      <c r="AL65">
        <v>34.86</v>
      </c>
      <c r="AM65">
        <v>5.2786799999999996</v>
      </c>
      <c r="AN65">
        <v>0.95650000000000002</v>
      </c>
      <c r="AO65">
        <v>0.57300600000000002</v>
      </c>
      <c r="AP65">
        <v>2.0495999999999999</v>
      </c>
      <c r="AQ65">
        <v>31.940999999999999</v>
      </c>
      <c r="AR65">
        <v>31.897383000000001</v>
      </c>
      <c r="AS65">
        <v>0</v>
      </c>
      <c r="AT65">
        <v>14.9968</v>
      </c>
      <c r="AU65">
        <v>0</v>
      </c>
      <c r="AV65">
        <v>7.875</v>
      </c>
      <c r="AW65">
        <v>16.29</v>
      </c>
      <c r="AX65">
        <v>0</v>
      </c>
      <c r="AY65">
        <v>0</v>
      </c>
      <c r="AZ65">
        <v>0</v>
      </c>
      <c r="BA65">
        <f t="shared" si="0"/>
        <v>2851.5321650000001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16.29</v>
      </c>
      <c r="H66">
        <v>0</v>
      </c>
      <c r="I66">
        <v>0</v>
      </c>
      <c r="J66">
        <v>0</v>
      </c>
      <c r="K66">
        <v>686.77995799999997</v>
      </c>
      <c r="L66">
        <v>653.15250000000003</v>
      </c>
      <c r="M66">
        <v>92</v>
      </c>
      <c r="N66">
        <v>118.125</v>
      </c>
      <c r="O66">
        <v>123.66562500000001</v>
      </c>
      <c r="P66">
        <v>125.58750000000001</v>
      </c>
      <c r="Q66">
        <v>20.556000000000001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11.661683</v>
      </c>
      <c r="W66">
        <v>147.515624</v>
      </c>
      <c r="X66">
        <v>0</v>
      </c>
      <c r="Y66">
        <v>0</v>
      </c>
      <c r="Z66">
        <v>6.5537999999999998</v>
      </c>
      <c r="AA66">
        <v>28.045000000000002</v>
      </c>
      <c r="AB66">
        <v>39.510120000000001</v>
      </c>
      <c r="AC66">
        <v>19.35568</v>
      </c>
      <c r="AD66">
        <v>18.229800000000001</v>
      </c>
      <c r="AE66">
        <v>46.188000000000002</v>
      </c>
      <c r="AF66">
        <v>8.8740000000000006</v>
      </c>
      <c r="AG66">
        <v>35.564399999999999</v>
      </c>
      <c r="AH66">
        <v>37.880000000000003</v>
      </c>
      <c r="AI66">
        <v>0</v>
      </c>
      <c r="AJ66">
        <v>0</v>
      </c>
      <c r="AK66">
        <v>51.5214</v>
      </c>
      <c r="AL66">
        <v>34.86</v>
      </c>
      <c r="AM66">
        <v>5.2786799999999996</v>
      </c>
      <c r="AN66">
        <v>0.95650000000000002</v>
      </c>
      <c r="AO66">
        <v>0.59152800000000005</v>
      </c>
      <c r="AP66">
        <v>2.0495999999999999</v>
      </c>
      <c r="AQ66">
        <v>31.940999999999999</v>
      </c>
      <c r="AR66">
        <v>31.897383000000001</v>
      </c>
      <c r="AS66">
        <v>0</v>
      </c>
      <c r="AT66">
        <v>14.9968</v>
      </c>
      <c r="AU66">
        <v>0</v>
      </c>
      <c r="AV66">
        <v>7.875</v>
      </c>
      <c r="AW66">
        <v>16.29</v>
      </c>
      <c r="AX66">
        <v>0</v>
      </c>
      <c r="AY66">
        <v>0</v>
      </c>
      <c r="AZ66">
        <v>0</v>
      </c>
      <c r="BA66">
        <f t="shared" si="0"/>
        <v>2851.5506869999999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16.29</v>
      </c>
      <c r="H67">
        <v>0</v>
      </c>
      <c r="I67">
        <v>0</v>
      </c>
      <c r="J67">
        <v>0</v>
      </c>
      <c r="K67">
        <v>686.77995799999997</v>
      </c>
      <c r="L67">
        <v>653.15250000000003</v>
      </c>
      <c r="M67">
        <v>92</v>
      </c>
      <c r="N67">
        <v>118.125</v>
      </c>
      <c r="O67">
        <v>123.66562500000001</v>
      </c>
      <c r="P67">
        <v>125.58750000000001</v>
      </c>
      <c r="Q67">
        <v>20.556000000000001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11.661683</v>
      </c>
      <c r="W67">
        <v>147.515624</v>
      </c>
      <c r="X67">
        <v>0</v>
      </c>
      <c r="Y67">
        <v>0</v>
      </c>
      <c r="Z67">
        <v>6.5537999999999998</v>
      </c>
      <c r="AA67">
        <v>25.28</v>
      </c>
      <c r="AB67">
        <v>39.510120000000001</v>
      </c>
      <c r="AC67">
        <v>19.35568</v>
      </c>
      <c r="AD67">
        <v>18.229800000000001</v>
      </c>
      <c r="AE67">
        <v>46.188000000000002</v>
      </c>
      <c r="AF67">
        <v>8.8740000000000006</v>
      </c>
      <c r="AG67">
        <v>35.564399999999999</v>
      </c>
      <c r="AH67">
        <v>37.880000000000003</v>
      </c>
      <c r="AI67">
        <v>0</v>
      </c>
      <c r="AJ67">
        <v>0</v>
      </c>
      <c r="AK67">
        <v>51.5214</v>
      </c>
      <c r="AL67">
        <v>34.86</v>
      </c>
      <c r="AM67">
        <v>5.2786799999999996</v>
      </c>
      <c r="AN67">
        <v>0.95650000000000002</v>
      </c>
      <c r="AO67">
        <v>0.556836</v>
      </c>
      <c r="AP67">
        <v>1.1529</v>
      </c>
      <c r="AQ67">
        <v>31.940999999999999</v>
      </c>
      <c r="AR67">
        <v>31.897383000000001</v>
      </c>
      <c r="AS67">
        <v>0</v>
      </c>
      <c r="AT67">
        <v>14.9968</v>
      </c>
      <c r="AU67">
        <v>0</v>
      </c>
      <c r="AV67">
        <v>7.875</v>
      </c>
      <c r="AW67">
        <v>16.29</v>
      </c>
      <c r="AX67">
        <v>0</v>
      </c>
      <c r="AY67">
        <v>0</v>
      </c>
      <c r="AZ67">
        <v>0</v>
      </c>
      <c r="BA67">
        <f t="shared" si="0"/>
        <v>2847.8542950000005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16.29</v>
      </c>
      <c r="H68">
        <v>0</v>
      </c>
      <c r="I68">
        <v>0</v>
      </c>
      <c r="J68">
        <v>0</v>
      </c>
      <c r="K68">
        <v>686.77995799999997</v>
      </c>
      <c r="L68">
        <v>653.15250000000003</v>
      </c>
      <c r="M68">
        <v>92</v>
      </c>
      <c r="N68">
        <v>118.125</v>
      </c>
      <c r="O68">
        <v>123.66562500000001</v>
      </c>
      <c r="P68">
        <v>125.58750000000001</v>
      </c>
      <c r="Q68">
        <v>20.556000000000001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11.661683</v>
      </c>
      <c r="W68">
        <v>147.515624</v>
      </c>
      <c r="X68">
        <v>0</v>
      </c>
      <c r="Y68">
        <v>0</v>
      </c>
      <c r="Z68">
        <v>6.5537999999999998</v>
      </c>
      <c r="AA68">
        <v>25.28</v>
      </c>
      <c r="AB68">
        <v>39.510120000000001</v>
      </c>
      <c r="AC68">
        <v>19.35568</v>
      </c>
      <c r="AD68">
        <v>18.229800000000001</v>
      </c>
      <c r="AE68">
        <v>49.436556000000003</v>
      </c>
      <c r="AF68">
        <v>8.8740000000000006</v>
      </c>
      <c r="AG68">
        <v>35.564399999999999</v>
      </c>
      <c r="AH68">
        <v>37.880000000000003</v>
      </c>
      <c r="AI68">
        <v>0</v>
      </c>
      <c r="AJ68">
        <v>0</v>
      </c>
      <c r="AK68">
        <v>51.5214</v>
      </c>
      <c r="AL68">
        <v>34.86</v>
      </c>
      <c r="AM68">
        <v>5.2786799999999996</v>
      </c>
      <c r="AN68">
        <v>0.95650000000000002</v>
      </c>
      <c r="AO68">
        <v>0.37867200000000001</v>
      </c>
      <c r="AP68">
        <v>1.1529</v>
      </c>
      <c r="AQ68">
        <v>31.940999999999999</v>
      </c>
      <c r="AR68">
        <v>31.897383000000001</v>
      </c>
      <c r="AS68">
        <v>0</v>
      </c>
      <c r="AT68">
        <v>14.9968</v>
      </c>
      <c r="AU68">
        <v>0</v>
      </c>
      <c r="AV68">
        <v>7.875</v>
      </c>
      <c r="AW68">
        <v>16.29</v>
      </c>
      <c r="AX68">
        <v>0</v>
      </c>
      <c r="AY68">
        <v>0</v>
      </c>
      <c r="AZ68">
        <v>0</v>
      </c>
      <c r="BA68">
        <f t="shared" ref="BA68:BA98" si="1">SUM(B68:AZ68)</f>
        <v>2850.9246870000002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16.29</v>
      </c>
      <c r="H69">
        <v>0</v>
      </c>
      <c r="I69">
        <v>0</v>
      </c>
      <c r="J69">
        <v>0</v>
      </c>
      <c r="K69">
        <v>686.77995799999997</v>
      </c>
      <c r="L69">
        <v>653.15250000000003</v>
      </c>
      <c r="M69">
        <v>92</v>
      </c>
      <c r="N69">
        <v>118.125</v>
      </c>
      <c r="O69">
        <v>123.66562500000001</v>
      </c>
      <c r="P69">
        <v>125.58750000000001</v>
      </c>
      <c r="Q69">
        <v>20.556000000000001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11.661683</v>
      </c>
      <c r="W69">
        <v>147.515624</v>
      </c>
      <c r="X69">
        <v>0</v>
      </c>
      <c r="Y69">
        <v>0</v>
      </c>
      <c r="Z69">
        <v>6.5537999999999998</v>
      </c>
      <c r="AA69">
        <v>25.28</v>
      </c>
      <c r="AB69">
        <v>39.510120000000001</v>
      </c>
      <c r="AC69">
        <v>19.35568</v>
      </c>
      <c r="AD69">
        <v>18.229800000000001</v>
      </c>
      <c r="AE69">
        <v>49.436556000000003</v>
      </c>
      <c r="AF69">
        <v>8.8740000000000006</v>
      </c>
      <c r="AG69">
        <v>35.564399999999999</v>
      </c>
      <c r="AH69">
        <v>37.880000000000003</v>
      </c>
      <c r="AI69">
        <v>0</v>
      </c>
      <c r="AJ69">
        <v>0</v>
      </c>
      <c r="AK69">
        <v>51.5214</v>
      </c>
      <c r="AL69">
        <v>34.86</v>
      </c>
      <c r="AM69">
        <v>5.2786799999999996</v>
      </c>
      <c r="AN69">
        <v>0.95650000000000002</v>
      </c>
      <c r="AO69">
        <v>0.23813999999999999</v>
      </c>
      <c r="AP69">
        <v>1.1529</v>
      </c>
      <c r="AQ69">
        <v>31.940999999999999</v>
      </c>
      <c r="AR69">
        <v>31.897383000000001</v>
      </c>
      <c r="AS69">
        <v>0</v>
      </c>
      <c r="AT69">
        <v>14.9968</v>
      </c>
      <c r="AU69">
        <v>0</v>
      </c>
      <c r="AV69">
        <v>7.875</v>
      </c>
      <c r="AW69">
        <v>16.29</v>
      </c>
      <c r="AX69">
        <v>0</v>
      </c>
      <c r="AY69">
        <v>0</v>
      </c>
      <c r="AZ69">
        <v>0</v>
      </c>
      <c r="BA69">
        <f t="shared" si="1"/>
        <v>2850.7841550000003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16.29</v>
      </c>
      <c r="H70">
        <v>0</v>
      </c>
      <c r="I70">
        <v>0</v>
      </c>
      <c r="J70">
        <v>0</v>
      </c>
      <c r="K70">
        <v>686.77995799999997</v>
      </c>
      <c r="L70">
        <v>653.15250000000003</v>
      </c>
      <c r="M70">
        <v>92</v>
      </c>
      <c r="N70">
        <v>118.125</v>
      </c>
      <c r="O70">
        <v>123.66562500000001</v>
      </c>
      <c r="P70">
        <v>125.58750000000001</v>
      </c>
      <c r="Q70">
        <v>20.556000000000001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11.661683</v>
      </c>
      <c r="W70">
        <v>147.515624</v>
      </c>
      <c r="X70">
        <v>0</v>
      </c>
      <c r="Y70">
        <v>0</v>
      </c>
      <c r="Z70">
        <v>6.5537999999999998</v>
      </c>
      <c r="AA70">
        <v>12.64</v>
      </c>
      <c r="AB70">
        <v>39.510120000000001</v>
      </c>
      <c r="AC70">
        <v>26.741399999999999</v>
      </c>
      <c r="AD70">
        <v>18.229800000000001</v>
      </c>
      <c r="AE70">
        <v>49.436556000000003</v>
      </c>
      <c r="AF70">
        <v>8.8740000000000006</v>
      </c>
      <c r="AG70">
        <v>35.564399999999999</v>
      </c>
      <c r="AH70">
        <v>37.880000000000003</v>
      </c>
      <c r="AI70">
        <v>0</v>
      </c>
      <c r="AJ70">
        <v>0</v>
      </c>
      <c r="AK70">
        <v>51.5214</v>
      </c>
      <c r="AL70">
        <v>34.86</v>
      </c>
      <c r="AM70">
        <v>5.2786799999999996</v>
      </c>
      <c r="AN70">
        <v>0.95650000000000002</v>
      </c>
      <c r="AO70">
        <v>0.1323</v>
      </c>
      <c r="AP70">
        <v>1.1529</v>
      </c>
      <c r="AQ70">
        <v>31.940999999999999</v>
      </c>
      <c r="AR70">
        <v>31.897383000000001</v>
      </c>
      <c r="AS70">
        <v>0</v>
      </c>
      <c r="AT70">
        <v>14.9968</v>
      </c>
      <c r="AU70">
        <v>0</v>
      </c>
      <c r="AV70">
        <v>7.875</v>
      </c>
      <c r="AW70">
        <v>16.29</v>
      </c>
      <c r="AX70">
        <v>0</v>
      </c>
      <c r="AY70">
        <v>0</v>
      </c>
      <c r="AZ70">
        <v>0</v>
      </c>
      <c r="BA70">
        <f t="shared" si="1"/>
        <v>2845.424035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16.29</v>
      </c>
      <c r="H71">
        <v>0</v>
      </c>
      <c r="I71">
        <v>0</v>
      </c>
      <c r="J71">
        <v>0</v>
      </c>
      <c r="K71">
        <v>686.77995799999997</v>
      </c>
      <c r="L71">
        <v>653.15250000000003</v>
      </c>
      <c r="M71">
        <v>92</v>
      </c>
      <c r="N71">
        <v>118.125</v>
      </c>
      <c r="O71">
        <v>123.66562500000001</v>
      </c>
      <c r="P71">
        <v>125.58750000000001</v>
      </c>
      <c r="Q71">
        <v>20.556000000000001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11.661683</v>
      </c>
      <c r="W71">
        <v>147.515624</v>
      </c>
      <c r="X71">
        <v>0</v>
      </c>
      <c r="Y71">
        <v>0</v>
      </c>
      <c r="Z71">
        <v>6.5537999999999998</v>
      </c>
      <c r="AA71">
        <v>12.64</v>
      </c>
      <c r="AB71">
        <v>39.510120000000001</v>
      </c>
      <c r="AC71">
        <v>27.123419999999999</v>
      </c>
      <c r="AD71">
        <v>18.229800000000001</v>
      </c>
      <c r="AE71">
        <v>43.622</v>
      </c>
      <c r="AF71">
        <v>8.8740000000000006</v>
      </c>
      <c r="AG71">
        <v>35.564399999999999</v>
      </c>
      <c r="AH71">
        <v>37.880000000000003</v>
      </c>
      <c r="AI71">
        <v>0</v>
      </c>
      <c r="AJ71">
        <v>0</v>
      </c>
      <c r="AK71">
        <v>51.5214</v>
      </c>
      <c r="AL71">
        <v>34.86</v>
      </c>
      <c r="AM71">
        <v>5.2786799999999996</v>
      </c>
      <c r="AN71">
        <v>0.95650000000000002</v>
      </c>
      <c r="AO71">
        <v>2.9694000000000002E-2</v>
      </c>
      <c r="AP71">
        <v>1.1529</v>
      </c>
      <c r="AQ71">
        <v>31.940999999999999</v>
      </c>
      <c r="AR71">
        <v>31.897383000000001</v>
      </c>
      <c r="AS71">
        <v>0</v>
      </c>
      <c r="AT71">
        <v>14.9968</v>
      </c>
      <c r="AU71">
        <v>0</v>
      </c>
      <c r="AV71">
        <v>7.875</v>
      </c>
      <c r="AW71">
        <v>16.29</v>
      </c>
      <c r="AX71">
        <v>0</v>
      </c>
      <c r="AY71">
        <v>0</v>
      </c>
      <c r="AZ71">
        <v>0</v>
      </c>
      <c r="BA71">
        <f t="shared" si="1"/>
        <v>2839.8888929999994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16.29</v>
      </c>
      <c r="H72">
        <v>0</v>
      </c>
      <c r="I72">
        <v>0</v>
      </c>
      <c r="J72">
        <v>0</v>
      </c>
      <c r="K72">
        <v>686.77995799999997</v>
      </c>
      <c r="L72">
        <v>653.15250000000003</v>
      </c>
      <c r="M72">
        <v>92</v>
      </c>
      <c r="N72">
        <v>118.125</v>
      </c>
      <c r="O72">
        <v>123.66562500000001</v>
      </c>
      <c r="P72">
        <v>125.58750000000001</v>
      </c>
      <c r="Q72">
        <v>20.556000000000001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11.661683</v>
      </c>
      <c r="W72">
        <v>147.515624</v>
      </c>
      <c r="X72">
        <v>0</v>
      </c>
      <c r="Y72">
        <v>0</v>
      </c>
      <c r="Z72">
        <v>6.5537999999999998</v>
      </c>
      <c r="AA72">
        <v>12.64</v>
      </c>
      <c r="AB72">
        <v>39.510120000000001</v>
      </c>
      <c r="AC72">
        <v>28.014800000000001</v>
      </c>
      <c r="AD72">
        <v>18.229800000000001</v>
      </c>
      <c r="AE72">
        <v>43.622</v>
      </c>
      <c r="AF72">
        <v>8.8740000000000006</v>
      </c>
      <c r="AG72">
        <v>35.564399999999999</v>
      </c>
      <c r="AH72">
        <v>56.82</v>
      </c>
      <c r="AI72">
        <v>0</v>
      </c>
      <c r="AJ72">
        <v>0</v>
      </c>
      <c r="AK72">
        <v>51.5214</v>
      </c>
      <c r="AL72">
        <v>34.86</v>
      </c>
      <c r="AM72">
        <v>5.2786799999999996</v>
      </c>
      <c r="AN72">
        <v>0.95650000000000002</v>
      </c>
      <c r="AO72">
        <v>0</v>
      </c>
      <c r="AP72">
        <v>1.1529</v>
      </c>
      <c r="AQ72">
        <v>31.940999999999999</v>
      </c>
      <c r="AR72">
        <v>31.897383000000001</v>
      </c>
      <c r="AS72">
        <v>0</v>
      </c>
      <c r="AT72">
        <v>14.9968</v>
      </c>
      <c r="AU72">
        <v>0</v>
      </c>
      <c r="AV72">
        <v>7.875</v>
      </c>
      <c r="AW72">
        <v>16.29</v>
      </c>
      <c r="AX72">
        <v>0</v>
      </c>
      <c r="AY72">
        <v>0</v>
      </c>
      <c r="AZ72">
        <v>0</v>
      </c>
      <c r="BA72">
        <f t="shared" si="1"/>
        <v>2859.6905789999996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16.29</v>
      </c>
      <c r="H73">
        <v>0</v>
      </c>
      <c r="I73">
        <v>0</v>
      </c>
      <c r="J73">
        <v>0</v>
      </c>
      <c r="K73">
        <v>686.77995799999997</v>
      </c>
      <c r="L73">
        <v>653.15250000000003</v>
      </c>
      <c r="M73">
        <v>92</v>
      </c>
      <c r="N73">
        <v>118.125</v>
      </c>
      <c r="O73">
        <v>123.66562500000001</v>
      </c>
      <c r="P73">
        <v>125.58750000000001</v>
      </c>
      <c r="Q73">
        <v>20.556000000000001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11.661683</v>
      </c>
      <c r="W73">
        <v>147.515624</v>
      </c>
      <c r="X73">
        <v>0</v>
      </c>
      <c r="Y73">
        <v>0</v>
      </c>
      <c r="Z73">
        <v>6.5537999999999998</v>
      </c>
      <c r="AA73">
        <v>12.64</v>
      </c>
      <c r="AB73">
        <v>39.510120000000001</v>
      </c>
      <c r="AC73">
        <v>28.014800000000001</v>
      </c>
      <c r="AD73">
        <v>18.229800000000001</v>
      </c>
      <c r="AE73">
        <v>43.622</v>
      </c>
      <c r="AF73">
        <v>8.8740000000000006</v>
      </c>
      <c r="AG73">
        <v>35.564399999999999</v>
      </c>
      <c r="AH73">
        <v>56.82</v>
      </c>
      <c r="AI73">
        <v>0</v>
      </c>
      <c r="AJ73">
        <v>0</v>
      </c>
      <c r="AK73">
        <v>51.5214</v>
      </c>
      <c r="AL73">
        <v>20.916</v>
      </c>
      <c r="AM73">
        <v>5.2786799999999996</v>
      </c>
      <c r="AN73">
        <v>0.95650000000000002</v>
      </c>
      <c r="AO73">
        <v>0</v>
      </c>
      <c r="AP73">
        <v>0.51239999999999997</v>
      </c>
      <c r="AQ73">
        <v>31.940999999999999</v>
      </c>
      <c r="AR73">
        <v>31.897383000000001</v>
      </c>
      <c r="AS73">
        <v>0</v>
      </c>
      <c r="AT73">
        <v>14.9968</v>
      </c>
      <c r="AU73">
        <v>0</v>
      </c>
      <c r="AV73">
        <v>7.875</v>
      </c>
      <c r="AW73">
        <v>16.29</v>
      </c>
      <c r="AX73">
        <v>0</v>
      </c>
      <c r="AY73">
        <v>0</v>
      </c>
      <c r="AZ73">
        <v>0</v>
      </c>
      <c r="BA73">
        <f t="shared" si="1"/>
        <v>2845.1060789999997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16.29</v>
      </c>
      <c r="H74">
        <v>0</v>
      </c>
      <c r="I74">
        <v>0</v>
      </c>
      <c r="J74">
        <v>0</v>
      </c>
      <c r="K74">
        <v>686.77995799999997</v>
      </c>
      <c r="L74">
        <v>653.15250000000003</v>
      </c>
      <c r="M74">
        <v>92</v>
      </c>
      <c r="N74">
        <v>118.125</v>
      </c>
      <c r="O74">
        <v>123.66562500000001</v>
      </c>
      <c r="P74">
        <v>125.58750000000001</v>
      </c>
      <c r="Q74">
        <v>20.556000000000001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11.661683</v>
      </c>
      <c r="W74">
        <v>147.515624</v>
      </c>
      <c r="X74">
        <v>0</v>
      </c>
      <c r="Y74">
        <v>0</v>
      </c>
      <c r="Z74">
        <v>6.5537999999999998</v>
      </c>
      <c r="AA74">
        <v>12.64</v>
      </c>
      <c r="AB74">
        <v>39.510120000000001</v>
      </c>
      <c r="AC74">
        <v>28.014800000000001</v>
      </c>
      <c r="AD74">
        <v>18.229800000000001</v>
      </c>
      <c r="AE74">
        <v>43.622</v>
      </c>
      <c r="AF74">
        <v>8.8740000000000006</v>
      </c>
      <c r="AG74">
        <v>35.564399999999999</v>
      </c>
      <c r="AH74">
        <v>56.82</v>
      </c>
      <c r="AI74">
        <v>0</v>
      </c>
      <c r="AJ74">
        <v>0</v>
      </c>
      <c r="AK74">
        <v>51.5214</v>
      </c>
      <c r="AL74">
        <v>20.916</v>
      </c>
      <c r="AM74">
        <v>5.2786799999999996</v>
      </c>
      <c r="AN74">
        <v>0.95650000000000002</v>
      </c>
      <c r="AO74">
        <v>0</v>
      </c>
      <c r="AP74">
        <v>0.51239999999999997</v>
      </c>
      <c r="AQ74">
        <v>31.940999999999999</v>
      </c>
      <c r="AR74">
        <v>31.897383000000001</v>
      </c>
      <c r="AS74">
        <v>0</v>
      </c>
      <c r="AT74">
        <v>14.9968</v>
      </c>
      <c r="AU74">
        <v>0</v>
      </c>
      <c r="AV74">
        <v>7.875</v>
      </c>
      <c r="AW74">
        <v>16.29</v>
      </c>
      <c r="AX74">
        <v>0</v>
      </c>
      <c r="AY74">
        <v>0</v>
      </c>
      <c r="AZ74">
        <v>0</v>
      </c>
      <c r="BA74">
        <f t="shared" si="1"/>
        <v>2845.1060789999997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16.29</v>
      </c>
      <c r="H75">
        <v>0</v>
      </c>
      <c r="I75">
        <v>0</v>
      </c>
      <c r="J75">
        <v>0</v>
      </c>
      <c r="K75">
        <v>686.77995799999997</v>
      </c>
      <c r="L75">
        <v>653.15250000000003</v>
      </c>
      <c r="M75">
        <v>92</v>
      </c>
      <c r="N75">
        <v>118.125</v>
      </c>
      <c r="O75">
        <v>123.66562500000001</v>
      </c>
      <c r="P75">
        <v>125.58750000000001</v>
      </c>
      <c r="Q75">
        <v>20.556000000000001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11.661683</v>
      </c>
      <c r="W75">
        <v>147.515624</v>
      </c>
      <c r="X75">
        <v>0</v>
      </c>
      <c r="Y75">
        <v>0</v>
      </c>
      <c r="Z75">
        <v>6.5537999999999998</v>
      </c>
      <c r="AA75">
        <v>13.983000000000001</v>
      </c>
      <c r="AB75">
        <v>39.510120000000001</v>
      </c>
      <c r="AC75">
        <v>27.760120000000001</v>
      </c>
      <c r="AD75">
        <v>18.229800000000001</v>
      </c>
      <c r="AE75">
        <v>43.622</v>
      </c>
      <c r="AF75">
        <v>8.8740000000000006</v>
      </c>
      <c r="AG75">
        <v>35.564399999999999</v>
      </c>
      <c r="AH75">
        <v>70.172700000000006</v>
      </c>
      <c r="AI75">
        <v>0</v>
      </c>
      <c r="AJ75">
        <v>0</v>
      </c>
      <c r="AK75">
        <v>51.5214</v>
      </c>
      <c r="AL75">
        <v>20.916</v>
      </c>
      <c r="AM75">
        <v>5.2786799999999996</v>
      </c>
      <c r="AN75">
        <v>0.95650000000000002</v>
      </c>
      <c r="AO75">
        <v>0</v>
      </c>
      <c r="AP75">
        <v>7.5579000000000001</v>
      </c>
      <c r="AQ75">
        <v>31.940999999999999</v>
      </c>
      <c r="AR75">
        <v>31.897383000000001</v>
      </c>
      <c r="AS75">
        <v>0</v>
      </c>
      <c r="AT75">
        <v>14.9968</v>
      </c>
      <c r="AU75">
        <v>0</v>
      </c>
      <c r="AV75">
        <v>7.875</v>
      </c>
      <c r="AW75">
        <v>16.29</v>
      </c>
      <c r="AX75">
        <v>0</v>
      </c>
      <c r="AY75">
        <v>0</v>
      </c>
      <c r="AZ75">
        <v>0</v>
      </c>
      <c r="BA75">
        <f t="shared" si="1"/>
        <v>2866.5925989999996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16.29</v>
      </c>
      <c r="H76">
        <v>0</v>
      </c>
      <c r="I76">
        <v>0</v>
      </c>
      <c r="J76">
        <v>0</v>
      </c>
      <c r="K76">
        <v>686.77995799999997</v>
      </c>
      <c r="L76">
        <v>653.15250000000003</v>
      </c>
      <c r="M76">
        <v>92</v>
      </c>
      <c r="N76">
        <v>118.125</v>
      </c>
      <c r="O76">
        <v>123.66562500000001</v>
      </c>
      <c r="P76">
        <v>125.58750000000001</v>
      </c>
      <c r="Q76">
        <v>20.556000000000001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11.661683</v>
      </c>
      <c r="W76">
        <v>147.515624</v>
      </c>
      <c r="X76">
        <v>0</v>
      </c>
      <c r="Y76">
        <v>0</v>
      </c>
      <c r="Z76">
        <v>6.5537999999999998</v>
      </c>
      <c r="AA76">
        <v>25.28</v>
      </c>
      <c r="AB76">
        <v>39.510120000000001</v>
      </c>
      <c r="AC76">
        <v>29.062808</v>
      </c>
      <c r="AD76">
        <v>18.229800000000001</v>
      </c>
      <c r="AE76">
        <v>43.622</v>
      </c>
      <c r="AF76">
        <v>8.8740000000000006</v>
      </c>
      <c r="AG76">
        <v>35.564399999999999</v>
      </c>
      <c r="AH76">
        <v>76.8964</v>
      </c>
      <c r="AI76">
        <v>0</v>
      </c>
      <c r="AJ76">
        <v>0</v>
      </c>
      <c r="AK76">
        <v>51.5214</v>
      </c>
      <c r="AL76">
        <v>20.916</v>
      </c>
      <c r="AM76">
        <v>5.2786799999999996</v>
      </c>
      <c r="AN76">
        <v>0.95650000000000002</v>
      </c>
      <c r="AO76">
        <v>0</v>
      </c>
      <c r="AP76">
        <v>7.5579000000000001</v>
      </c>
      <c r="AQ76">
        <v>31.940999999999999</v>
      </c>
      <c r="AR76">
        <v>31.897383000000001</v>
      </c>
      <c r="AS76">
        <v>0</v>
      </c>
      <c r="AT76">
        <v>14.9968</v>
      </c>
      <c r="AU76">
        <v>0</v>
      </c>
      <c r="AV76">
        <v>7.875</v>
      </c>
      <c r="AW76">
        <v>16.29</v>
      </c>
      <c r="AX76">
        <v>0</v>
      </c>
      <c r="AY76">
        <v>0</v>
      </c>
      <c r="AZ76">
        <v>0</v>
      </c>
      <c r="BA76">
        <f t="shared" si="1"/>
        <v>2885.9159869999999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16.29</v>
      </c>
      <c r="H77">
        <v>0</v>
      </c>
      <c r="I77">
        <v>0</v>
      </c>
      <c r="J77">
        <v>0</v>
      </c>
      <c r="K77">
        <v>686.77995799999997</v>
      </c>
      <c r="L77">
        <v>653.15250000000003</v>
      </c>
      <c r="M77">
        <v>92</v>
      </c>
      <c r="N77">
        <v>118.125</v>
      </c>
      <c r="O77">
        <v>123.66562500000001</v>
      </c>
      <c r="P77">
        <v>125.58750000000001</v>
      </c>
      <c r="Q77">
        <v>20.556000000000001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11.661683</v>
      </c>
      <c r="W77">
        <v>147.515624</v>
      </c>
      <c r="X77">
        <v>0</v>
      </c>
      <c r="Y77">
        <v>0</v>
      </c>
      <c r="Z77">
        <v>6.5537999999999998</v>
      </c>
      <c r="AA77">
        <v>37.92</v>
      </c>
      <c r="AB77">
        <v>39.510120000000001</v>
      </c>
      <c r="AC77">
        <v>29.062808</v>
      </c>
      <c r="AD77">
        <v>18.229800000000001</v>
      </c>
      <c r="AE77">
        <v>49.436556000000003</v>
      </c>
      <c r="AF77">
        <v>17.748000000000001</v>
      </c>
      <c r="AG77">
        <v>35.564399999999999</v>
      </c>
      <c r="AH77">
        <v>93.563599999999994</v>
      </c>
      <c r="AI77">
        <v>2.5459999999999998</v>
      </c>
      <c r="AJ77">
        <v>0</v>
      </c>
      <c r="AK77">
        <v>51.5214</v>
      </c>
      <c r="AL77">
        <v>20.916</v>
      </c>
      <c r="AM77">
        <v>10.557359999999999</v>
      </c>
      <c r="AN77">
        <v>0.95650000000000002</v>
      </c>
      <c r="AO77">
        <v>0</v>
      </c>
      <c r="AP77">
        <v>1.1529</v>
      </c>
      <c r="AQ77">
        <v>31.940999999999999</v>
      </c>
      <c r="AR77">
        <v>31.897383000000001</v>
      </c>
      <c r="AS77">
        <v>0</v>
      </c>
      <c r="AT77">
        <v>14.9968</v>
      </c>
      <c r="AU77">
        <v>0</v>
      </c>
      <c r="AV77">
        <v>7.875</v>
      </c>
      <c r="AW77">
        <v>16.29</v>
      </c>
      <c r="AX77">
        <v>0</v>
      </c>
      <c r="AY77">
        <v>0</v>
      </c>
      <c r="AZ77">
        <v>0</v>
      </c>
      <c r="BA77">
        <f t="shared" si="1"/>
        <v>2931.3314230000001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16.29</v>
      </c>
      <c r="H78">
        <v>0</v>
      </c>
      <c r="I78">
        <v>0</v>
      </c>
      <c r="J78">
        <v>0</v>
      </c>
      <c r="K78">
        <v>686.77995799999997</v>
      </c>
      <c r="L78">
        <v>653.15250000000003</v>
      </c>
      <c r="M78">
        <v>92</v>
      </c>
      <c r="N78">
        <v>118.125</v>
      </c>
      <c r="O78">
        <v>123.66562500000001</v>
      </c>
      <c r="P78">
        <v>125.58750000000001</v>
      </c>
      <c r="Q78">
        <v>20.556000000000001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11.661683</v>
      </c>
      <c r="W78">
        <v>147.515624</v>
      </c>
      <c r="X78">
        <v>0</v>
      </c>
      <c r="Y78">
        <v>0</v>
      </c>
      <c r="Z78">
        <v>6.5537999999999998</v>
      </c>
      <c r="AA78">
        <v>37.92</v>
      </c>
      <c r="AB78">
        <v>39.510120000000001</v>
      </c>
      <c r="AC78">
        <v>29.062808</v>
      </c>
      <c r="AD78">
        <v>18.229800000000001</v>
      </c>
      <c r="AE78">
        <v>49.436556000000003</v>
      </c>
      <c r="AF78">
        <v>17.748000000000001</v>
      </c>
      <c r="AG78">
        <v>35.564399999999999</v>
      </c>
      <c r="AH78">
        <v>116.9545</v>
      </c>
      <c r="AI78">
        <v>5.0919999999999996</v>
      </c>
      <c r="AJ78">
        <v>0</v>
      </c>
      <c r="AK78">
        <v>51.5214</v>
      </c>
      <c r="AL78">
        <v>20.916</v>
      </c>
      <c r="AM78">
        <v>15.836040000000001</v>
      </c>
      <c r="AN78">
        <v>0.95650000000000002</v>
      </c>
      <c r="AO78">
        <v>0</v>
      </c>
      <c r="AP78">
        <v>1.1529</v>
      </c>
      <c r="AQ78">
        <v>31.940999999999999</v>
      </c>
      <c r="AR78">
        <v>31.897383000000001</v>
      </c>
      <c r="AS78">
        <v>0</v>
      </c>
      <c r="AT78">
        <v>14.9968</v>
      </c>
      <c r="AU78">
        <v>0</v>
      </c>
      <c r="AV78">
        <v>7.875</v>
      </c>
      <c r="AW78">
        <v>16.29</v>
      </c>
      <c r="AX78">
        <v>0</v>
      </c>
      <c r="AY78">
        <v>0</v>
      </c>
      <c r="AZ78">
        <v>0</v>
      </c>
      <c r="BA78">
        <f t="shared" si="1"/>
        <v>2962.5470030000006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16.29</v>
      </c>
      <c r="H79">
        <v>0</v>
      </c>
      <c r="I79">
        <v>0</v>
      </c>
      <c r="J79">
        <v>0</v>
      </c>
      <c r="K79">
        <v>686.77995799999997</v>
      </c>
      <c r="L79">
        <v>653.15250000000003</v>
      </c>
      <c r="M79">
        <v>92</v>
      </c>
      <c r="N79">
        <v>118.125</v>
      </c>
      <c r="O79">
        <v>123.66562500000001</v>
      </c>
      <c r="P79">
        <v>125.58750000000001</v>
      </c>
      <c r="Q79">
        <v>20.556000000000001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11.661683</v>
      </c>
      <c r="W79">
        <v>147.515624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27.408107999999999</v>
      </c>
      <c r="AE79">
        <v>49.436556000000003</v>
      </c>
      <c r="AF79">
        <v>29.58</v>
      </c>
      <c r="AG79">
        <v>35.564399999999999</v>
      </c>
      <c r="AH79">
        <v>140.34540000000001</v>
      </c>
      <c r="AI79">
        <v>33.097999999999999</v>
      </c>
      <c r="AJ79">
        <v>0</v>
      </c>
      <c r="AK79">
        <v>51.5214</v>
      </c>
      <c r="AL79">
        <v>34.86</v>
      </c>
      <c r="AM79">
        <v>15.836040000000001</v>
      </c>
      <c r="AN79">
        <v>0.95650000000000002</v>
      </c>
      <c r="AO79">
        <v>0</v>
      </c>
      <c r="AP79">
        <v>7.5579000000000001</v>
      </c>
      <c r="AQ79">
        <v>31.940999999999999</v>
      </c>
      <c r="AR79">
        <v>31.897383000000001</v>
      </c>
      <c r="AS79">
        <v>0</v>
      </c>
      <c r="AT79">
        <v>14.9968</v>
      </c>
      <c r="AU79">
        <v>0</v>
      </c>
      <c r="AV79">
        <v>7.875</v>
      </c>
      <c r="AW79">
        <v>16.29</v>
      </c>
      <c r="AX79">
        <v>0</v>
      </c>
      <c r="AY79">
        <v>0</v>
      </c>
      <c r="AZ79">
        <v>0</v>
      </c>
      <c r="BA79">
        <f t="shared" si="1"/>
        <v>3072.6388910000001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16.29</v>
      </c>
      <c r="H80">
        <v>0</v>
      </c>
      <c r="I80">
        <v>0</v>
      </c>
      <c r="J80">
        <v>0</v>
      </c>
      <c r="K80">
        <v>686.77995799999997</v>
      </c>
      <c r="L80">
        <v>653.15250000000003</v>
      </c>
      <c r="M80">
        <v>92</v>
      </c>
      <c r="N80">
        <v>118.125</v>
      </c>
      <c r="O80">
        <v>123.66562500000001</v>
      </c>
      <c r="P80">
        <v>125.58750000000001</v>
      </c>
      <c r="Q80">
        <v>20.556000000000001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11.661683</v>
      </c>
      <c r="W80">
        <v>147.515624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27.408107999999999</v>
      </c>
      <c r="AE80">
        <v>49.436556000000003</v>
      </c>
      <c r="AF80">
        <v>29.58</v>
      </c>
      <c r="AG80">
        <v>35.564399999999999</v>
      </c>
      <c r="AH80">
        <v>140.34540000000001</v>
      </c>
      <c r="AI80">
        <v>49.646999999999998</v>
      </c>
      <c r="AJ80">
        <v>0</v>
      </c>
      <c r="AK80">
        <v>51.5214</v>
      </c>
      <c r="AL80">
        <v>46.48</v>
      </c>
      <c r="AM80">
        <v>15.836040000000001</v>
      </c>
      <c r="AN80">
        <v>0.95650000000000002</v>
      </c>
      <c r="AO80">
        <v>0</v>
      </c>
      <c r="AP80">
        <v>7.5579000000000001</v>
      </c>
      <c r="AQ80">
        <v>31.940999999999999</v>
      </c>
      <c r="AR80">
        <v>31.897383000000001</v>
      </c>
      <c r="AS80">
        <v>0</v>
      </c>
      <c r="AT80">
        <v>14.9968</v>
      </c>
      <c r="AU80">
        <v>0</v>
      </c>
      <c r="AV80">
        <v>7.875</v>
      </c>
      <c r="AW80">
        <v>16.29</v>
      </c>
      <c r="AX80">
        <v>0</v>
      </c>
      <c r="AY80">
        <v>0</v>
      </c>
      <c r="AZ80">
        <v>0</v>
      </c>
      <c r="BA80">
        <f t="shared" si="1"/>
        <v>3100.8078909999999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16.29</v>
      </c>
      <c r="H81">
        <v>0</v>
      </c>
      <c r="I81">
        <v>0</v>
      </c>
      <c r="J81">
        <v>0</v>
      </c>
      <c r="K81">
        <v>686.77995799999997</v>
      </c>
      <c r="L81">
        <v>653.15250000000003</v>
      </c>
      <c r="M81">
        <v>92</v>
      </c>
      <c r="N81">
        <v>118.125</v>
      </c>
      <c r="O81">
        <v>123.66562500000001</v>
      </c>
      <c r="P81">
        <v>125.58750000000001</v>
      </c>
      <c r="Q81">
        <v>20.556000000000001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11.661683</v>
      </c>
      <c r="W81">
        <v>147.515624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27.408107999999999</v>
      </c>
      <c r="AE81">
        <v>49.436556000000003</v>
      </c>
      <c r="AF81">
        <v>29.58</v>
      </c>
      <c r="AG81">
        <v>35.564399999999999</v>
      </c>
      <c r="AH81">
        <v>140.34540000000001</v>
      </c>
      <c r="AI81">
        <v>49.646999999999998</v>
      </c>
      <c r="AJ81">
        <v>0</v>
      </c>
      <c r="AK81">
        <v>51.5214</v>
      </c>
      <c r="AL81">
        <v>46.48</v>
      </c>
      <c r="AM81">
        <v>15.836040000000001</v>
      </c>
      <c r="AN81">
        <v>0.95650000000000002</v>
      </c>
      <c r="AO81">
        <v>0</v>
      </c>
      <c r="AP81">
        <v>0.76859999999999995</v>
      </c>
      <c r="AQ81">
        <v>31.940999999999999</v>
      </c>
      <c r="AR81">
        <v>31.897383000000001</v>
      </c>
      <c r="AS81">
        <v>0</v>
      </c>
      <c r="AT81">
        <v>14.9968</v>
      </c>
      <c r="AU81">
        <v>0</v>
      </c>
      <c r="AV81">
        <v>7.875</v>
      </c>
      <c r="AW81">
        <v>16.29</v>
      </c>
      <c r="AX81">
        <v>0</v>
      </c>
      <c r="AY81">
        <v>0</v>
      </c>
      <c r="AZ81">
        <v>0</v>
      </c>
      <c r="BA81">
        <f t="shared" si="1"/>
        <v>3094.018591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16.29</v>
      </c>
      <c r="H82">
        <v>0</v>
      </c>
      <c r="I82">
        <v>0</v>
      </c>
      <c r="J82">
        <v>0</v>
      </c>
      <c r="K82">
        <v>686.77995799999997</v>
      </c>
      <c r="L82">
        <v>653.15250000000003</v>
      </c>
      <c r="M82">
        <v>92</v>
      </c>
      <c r="N82">
        <v>118.125</v>
      </c>
      <c r="O82">
        <v>123.66562500000001</v>
      </c>
      <c r="P82">
        <v>125.58750000000001</v>
      </c>
      <c r="Q82">
        <v>20.556000000000001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11.661683</v>
      </c>
      <c r="W82">
        <v>147.515624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27.408107999999999</v>
      </c>
      <c r="AE82">
        <v>49.436556000000003</v>
      </c>
      <c r="AF82">
        <v>29.58</v>
      </c>
      <c r="AG82">
        <v>35.564399999999999</v>
      </c>
      <c r="AH82">
        <v>140.34540000000001</v>
      </c>
      <c r="AI82">
        <v>49.646999999999998</v>
      </c>
      <c r="AJ82">
        <v>0</v>
      </c>
      <c r="AK82">
        <v>51.5214</v>
      </c>
      <c r="AL82">
        <v>46.48</v>
      </c>
      <c r="AM82">
        <v>15.836040000000001</v>
      </c>
      <c r="AN82">
        <v>0.95650000000000002</v>
      </c>
      <c r="AO82">
        <v>0</v>
      </c>
      <c r="AP82">
        <v>0.76859999999999995</v>
      </c>
      <c r="AQ82">
        <v>31.940999999999999</v>
      </c>
      <c r="AR82">
        <v>31.897383000000001</v>
      </c>
      <c r="AS82">
        <v>0</v>
      </c>
      <c r="AT82">
        <v>14.9968</v>
      </c>
      <c r="AU82">
        <v>0</v>
      </c>
      <c r="AV82">
        <v>7.875</v>
      </c>
      <c r="AW82">
        <v>16.29</v>
      </c>
      <c r="AX82">
        <v>0</v>
      </c>
      <c r="AY82">
        <v>0</v>
      </c>
      <c r="AZ82">
        <v>0</v>
      </c>
      <c r="BA82">
        <f t="shared" si="1"/>
        <v>3094.018591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16.29</v>
      </c>
      <c r="H83">
        <v>0</v>
      </c>
      <c r="I83">
        <v>0</v>
      </c>
      <c r="J83">
        <v>0</v>
      </c>
      <c r="K83">
        <v>686.77995799999997</v>
      </c>
      <c r="L83">
        <v>653.15250000000003</v>
      </c>
      <c r="M83">
        <v>92</v>
      </c>
      <c r="N83">
        <v>118.125</v>
      </c>
      <c r="O83">
        <v>123.66562500000001</v>
      </c>
      <c r="P83">
        <v>125.58750000000001</v>
      </c>
      <c r="Q83">
        <v>20.556000000000001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11.661683</v>
      </c>
      <c r="W83">
        <v>147.515624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27.408107999999999</v>
      </c>
      <c r="AE83">
        <v>49.436556000000003</v>
      </c>
      <c r="AF83">
        <v>29.58</v>
      </c>
      <c r="AG83">
        <v>35.564399999999999</v>
      </c>
      <c r="AH83">
        <v>140.34540000000001</v>
      </c>
      <c r="AI83">
        <v>49.646999999999998</v>
      </c>
      <c r="AJ83">
        <v>0</v>
      </c>
      <c r="AK83">
        <v>51.5214</v>
      </c>
      <c r="AL83">
        <v>46.48</v>
      </c>
      <c r="AM83">
        <v>15.836040000000001</v>
      </c>
      <c r="AN83">
        <v>0.95650000000000002</v>
      </c>
      <c r="AO83">
        <v>0</v>
      </c>
      <c r="AP83">
        <v>0.76859999999999995</v>
      </c>
      <c r="AQ83">
        <v>31.940999999999999</v>
      </c>
      <c r="AR83">
        <v>31.897383000000001</v>
      </c>
      <c r="AS83">
        <v>0</v>
      </c>
      <c r="AT83">
        <v>14.9968</v>
      </c>
      <c r="AU83">
        <v>0</v>
      </c>
      <c r="AV83">
        <v>7.875</v>
      </c>
      <c r="AW83">
        <v>16.29</v>
      </c>
      <c r="AX83">
        <v>0</v>
      </c>
      <c r="AY83">
        <v>0</v>
      </c>
      <c r="AZ83">
        <v>0</v>
      </c>
      <c r="BA83">
        <f t="shared" si="1"/>
        <v>3094.018591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16.29</v>
      </c>
      <c r="H84">
        <v>0</v>
      </c>
      <c r="I84">
        <v>0</v>
      </c>
      <c r="J84">
        <v>0</v>
      </c>
      <c r="K84">
        <v>686.77995799999997</v>
      </c>
      <c r="L84">
        <v>653.15250000000003</v>
      </c>
      <c r="M84">
        <v>92</v>
      </c>
      <c r="N84">
        <v>118.125</v>
      </c>
      <c r="O84">
        <v>123.66562500000001</v>
      </c>
      <c r="P84">
        <v>125.58750000000001</v>
      </c>
      <c r="Q84">
        <v>20.556000000000001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11.661683</v>
      </c>
      <c r="W84">
        <v>147.515624</v>
      </c>
      <c r="X84">
        <v>0</v>
      </c>
      <c r="Y84">
        <v>0</v>
      </c>
      <c r="Z84">
        <v>19.6614</v>
      </c>
      <c r="AA84">
        <v>40.448</v>
      </c>
      <c r="AB84">
        <v>39.510120000000001</v>
      </c>
      <c r="AC84">
        <v>29.062808</v>
      </c>
      <c r="AD84">
        <v>27.408107999999999</v>
      </c>
      <c r="AE84">
        <v>49.436556000000003</v>
      </c>
      <c r="AF84">
        <v>29.58</v>
      </c>
      <c r="AG84">
        <v>35.564399999999999</v>
      </c>
      <c r="AH84">
        <v>140.34540000000001</v>
      </c>
      <c r="AI84">
        <v>33.097999999999999</v>
      </c>
      <c r="AJ84">
        <v>0</v>
      </c>
      <c r="AK84">
        <v>51.5214</v>
      </c>
      <c r="AL84">
        <v>46.48</v>
      </c>
      <c r="AM84">
        <v>15.836040000000001</v>
      </c>
      <c r="AN84">
        <v>0.95650000000000002</v>
      </c>
      <c r="AO84">
        <v>0.204624</v>
      </c>
      <c r="AP84">
        <v>0.76859999999999995</v>
      </c>
      <c r="AQ84">
        <v>31.940999999999999</v>
      </c>
      <c r="AR84">
        <v>31.897383000000001</v>
      </c>
      <c r="AS84">
        <v>0</v>
      </c>
      <c r="AT84">
        <v>14.9968</v>
      </c>
      <c r="AU84">
        <v>0</v>
      </c>
      <c r="AV84">
        <v>7.875</v>
      </c>
      <c r="AW84">
        <v>16.29</v>
      </c>
      <c r="AX84">
        <v>0</v>
      </c>
      <c r="AY84">
        <v>0</v>
      </c>
      <c r="AZ84">
        <v>0</v>
      </c>
      <c r="BA84">
        <f t="shared" si="1"/>
        <v>3075.9741349999999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16.29</v>
      </c>
      <c r="H85">
        <v>0</v>
      </c>
      <c r="I85">
        <v>0</v>
      </c>
      <c r="J85">
        <v>0</v>
      </c>
      <c r="K85">
        <v>686.77995799999997</v>
      </c>
      <c r="L85">
        <v>653.15250000000003</v>
      </c>
      <c r="M85">
        <v>92</v>
      </c>
      <c r="N85">
        <v>118.125</v>
      </c>
      <c r="O85">
        <v>123.66562500000001</v>
      </c>
      <c r="P85">
        <v>125.58750000000001</v>
      </c>
      <c r="Q85">
        <v>20.556000000000001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11.661683</v>
      </c>
      <c r="W85">
        <v>147.515624</v>
      </c>
      <c r="X85">
        <v>0</v>
      </c>
      <c r="Y85">
        <v>0</v>
      </c>
      <c r="Z85">
        <v>19.6614</v>
      </c>
      <c r="AA85">
        <v>39.5</v>
      </c>
      <c r="AB85">
        <v>39.510120000000001</v>
      </c>
      <c r="AC85">
        <v>19.35568</v>
      </c>
      <c r="AD85">
        <v>27.408107999999999</v>
      </c>
      <c r="AE85">
        <v>49.436556000000003</v>
      </c>
      <c r="AF85">
        <v>29.58</v>
      </c>
      <c r="AG85">
        <v>35.564399999999999</v>
      </c>
      <c r="AH85">
        <v>140.34540000000001</v>
      </c>
      <c r="AI85">
        <v>5.0919999999999996</v>
      </c>
      <c r="AJ85">
        <v>0</v>
      </c>
      <c r="AK85">
        <v>51.5214</v>
      </c>
      <c r="AL85">
        <v>46.48</v>
      </c>
      <c r="AM85">
        <v>15.836040000000001</v>
      </c>
      <c r="AN85">
        <v>0.95650000000000002</v>
      </c>
      <c r="AO85">
        <v>0.326046</v>
      </c>
      <c r="AP85">
        <v>0.76859999999999995</v>
      </c>
      <c r="AQ85">
        <v>31.940999999999999</v>
      </c>
      <c r="AR85">
        <v>31.897383000000001</v>
      </c>
      <c r="AS85">
        <v>0</v>
      </c>
      <c r="AT85">
        <v>14.9968</v>
      </c>
      <c r="AU85">
        <v>0</v>
      </c>
      <c r="AV85">
        <v>7.875</v>
      </c>
      <c r="AW85">
        <v>16.29</v>
      </c>
      <c r="AX85">
        <v>0</v>
      </c>
      <c r="AY85">
        <v>0</v>
      </c>
      <c r="AZ85">
        <v>0</v>
      </c>
      <c r="BA85">
        <f t="shared" si="1"/>
        <v>3037.4344290000004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5.43</v>
      </c>
      <c r="G86">
        <v>16.29</v>
      </c>
      <c r="H86">
        <v>0</v>
      </c>
      <c r="I86">
        <v>0</v>
      </c>
      <c r="J86">
        <v>0</v>
      </c>
      <c r="K86">
        <v>686.77995799999997</v>
      </c>
      <c r="L86">
        <v>653.15250000000003</v>
      </c>
      <c r="M86">
        <v>92</v>
      </c>
      <c r="N86">
        <v>118.125</v>
      </c>
      <c r="O86">
        <v>123.66562500000001</v>
      </c>
      <c r="P86">
        <v>125.58750000000001</v>
      </c>
      <c r="Q86">
        <v>20.556000000000001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11.661683</v>
      </c>
      <c r="W86">
        <v>147.515624</v>
      </c>
      <c r="X86">
        <v>0</v>
      </c>
      <c r="Y86">
        <v>0</v>
      </c>
      <c r="Z86">
        <v>19.6614</v>
      </c>
      <c r="AA86">
        <v>37.92</v>
      </c>
      <c r="AB86">
        <v>39.510120000000001</v>
      </c>
      <c r="AC86">
        <v>9.6778399999999998</v>
      </c>
      <c r="AD86">
        <v>27.408107999999999</v>
      </c>
      <c r="AE86">
        <v>49.436556000000003</v>
      </c>
      <c r="AF86">
        <v>29.58</v>
      </c>
      <c r="AG86">
        <v>35.564399999999999</v>
      </c>
      <c r="AH86">
        <v>140.34540000000001</v>
      </c>
      <c r="AI86">
        <v>2.5459999999999998</v>
      </c>
      <c r="AJ86">
        <v>0</v>
      </c>
      <c r="AK86">
        <v>51.5214</v>
      </c>
      <c r="AL86">
        <v>46.48</v>
      </c>
      <c r="AM86">
        <v>15.836040000000001</v>
      </c>
      <c r="AN86">
        <v>0.95650000000000002</v>
      </c>
      <c r="AO86">
        <v>0.513324</v>
      </c>
      <c r="AP86">
        <v>0.76859999999999995</v>
      </c>
      <c r="AQ86">
        <v>31.940999999999999</v>
      </c>
      <c r="AR86">
        <v>31.897383000000001</v>
      </c>
      <c r="AS86">
        <v>0</v>
      </c>
      <c r="AT86">
        <v>14.9968</v>
      </c>
      <c r="AU86">
        <v>0</v>
      </c>
      <c r="AV86">
        <v>7.875</v>
      </c>
      <c r="AW86">
        <v>10.86</v>
      </c>
      <c r="AX86">
        <v>0</v>
      </c>
      <c r="AY86">
        <v>0</v>
      </c>
      <c r="AZ86">
        <v>0</v>
      </c>
      <c r="BA86">
        <f t="shared" si="1"/>
        <v>3023.8178670000002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10.86</v>
      </c>
      <c r="G87">
        <v>0</v>
      </c>
      <c r="H87">
        <v>0</v>
      </c>
      <c r="I87">
        <v>0</v>
      </c>
      <c r="J87">
        <v>0</v>
      </c>
      <c r="K87">
        <v>686.77995799999997</v>
      </c>
      <c r="L87">
        <v>653.15250000000003</v>
      </c>
      <c r="M87">
        <v>92</v>
      </c>
      <c r="N87">
        <v>118.125</v>
      </c>
      <c r="O87">
        <v>123.66562500000001</v>
      </c>
      <c r="P87">
        <v>125.58750000000001</v>
      </c>
      <c r="Q87">
        <v>20.556000000000001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11.661683</v>
      </c>
      <c r="W87">
        <v>147.515624</v>
      </c>
      <c r="X87">
        <v>0</v>
      </c>
      <c r="Y87">
        <v>0</v>
      </c>
      <c r="Z87">
        <v>6.5537999999999998</v>
      </c>
      <c r="AA87">
        <v>28.045000000000002</v>
      </c>
      <c r="AB87">
        <v>26.260100000000001</v>
      </c>
      <c r="AC87">
        <v>9.5504999999999995</v>
      </c>
      <c r="AD87">
        <v>18.229800000000001</v>
      </c>
      <c r="AE87">
        <v>42.338999999999999</v>
      </c>
      <c r="AF87">
        <v>26.622</v>
      </c>
      <c r="AG87">
        <v>35.564399999999999</v>
      </c>
      <c r="AH87">
        <v>116.9545</v>
      </c>
      <c r="AI87">
        <v>0</v>
      </c>
      <c r="AJ87">
        <v>0</v>
      </c>
      <c r="AK87">
        <v>51.5214</v>
      </c>
      <c r="AL87">
        <v>34.86</v>
      </c>
      <c r="AM87">
        <v>15.836040000000001</v>
      </c>
      <c r="AN87">
        <v>0.95650000000000002</v>
      </c>
      <c r="AO87">
        <v>0.68002200000000002</v>
      </c>
      <c r="AP87">
        <v>0.76859999999999995</v>
      </c>
      <c r="AQ87">
        <v>31.940999999999999</v>
      </c>
      <c r="AR87">
        <v>31.897383000000001</v>
      </c>
      <c r="AS87">
        <v>0</v>
      </c>
      <c r="AT87">
        <v>14.9968</v>
      </c>
      <c r="AU87">
        <v>0</v>
      </c>
      <c r="AV87">
        <v>7.875</v>
      </c>
      <c r="AW87">
        <v>21.72</v>
      </c>
      <c r="AX87">
        <v>0</v>
      </c>
      <c r="AY87">
        <v>0</v>
      </c>
      <c r="AZ87">
        <v>0</v>
      </c>
      <c r="BA87">
        <f t="shared" si="1"/>
        <v>2930.8338409999997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10.86</v>
      </c>
      <c r="G88">
        <v>0</v>
      </c>
      <c r="H88">
        <v>0</v>
      </c>
      <c r="I88">
        <v>0</v>
      </c>
      <c r="J88">
        <v>0</v>
      </c>
      <c r="K88">
        <v>686.77995799999997</v>
      </c>
      <c r="L88">
        <v>653.15250000000003</v>
      </c>
      <c r="M88">
        <v>92</v>
      </c>
      <c r="N88">
        <v>118.125</v>
      </c>
      <c r="O88">
        <v>123.66562500000001</v>
      </c>
      <c r="P88">
        <v>125.58750000000001</v>
      </c>
      <c r="Q88">
        <v>20.556000000000001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11.661683</v>
      </c>
      <c r="W88">
        <v>147.515624</v>
      </c>
      <c r="X88">
        <v>0</v>
      </c>
      <c r="Y88">
        <v>0</v>
      </c>
      <c r="Z88">
        <v>6.5537999999999998</v>
      </c>
      <c r="AA88">
        <v>28.045000000000002</v>
      </c>
      <c r="AB88">
        <v>26.260100000000001</v>
      </c>
      <c r="AC88">
        <v>9.6778399999999998</v>
      </c>
      <c r="AD88">
        <v>18.229800000000001</v>
      </c>
      <c r="AE88">
        <v>42.338999999999999</v>
      </c>
      <c r="AF88">
        <v>26.622</v>
      </c>
      <c r="AG88">
        <v>35.564399999999999</v>
      </c>
      <c r="AH88">
        <v>116.9545</v>
      </c>
      <c r="AI88">
        <v>0</v>
      </c>
      <c r="AJ88">
        <v>0</v>
      </c>
      <c r="AK88">
        <v>51.5214</v>
      </c>
      <c r="AL88">
        <v>34.86</v>
      </c>
      <c r="AM88">
        <v>15.836040000000001</v>
      </c>
      <c r="AN88">
        <v>0.95650000000000002</v>
      </c>
      <c r="AO88">
        <v>0.74205600000000005</v>
      </c>
      <c r="AP88">
        <v>0.76859999999999995</v>
      </c>
      <c r="AQ88">
        <v>31.940999999999999</v>
      </c>
      <c r="AR88">
        <v>31.897383000000001</v>
      </c>
      <c r="AS88">
        <v>0</v>
      </c>
      <c r="AT88">
        <v>14.9968</v>
      </c>
      <c r="AU88">
        <v>0</v>
      </c>
      <c r="AV88">
        <v>7.875</v>
      </c>
      <c r="AW88">
        <v>21.72</v>
      </c>
      <c r="AX88">
        <v>0</v>
      </c>
      <c r="AY88">
        <v>0</v>
      </c>
      <c r="AZ88">
        <v>0</v>
      </c>
      <c r="BA88">
        <f t="shared" si="1"/>
        <v>2931.0232149999997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10.86</v>
      </c>
      <c r="G89">
        <v>0</v>
      </c>
      <c r="H89">
        <v>0</v>
      </c>
      <c r="I89">
        <v>0</v>
      </c>
      <c r="J89">
        <v>0</v>
      </c>
      <c r="K89">
        <v>686.77995799999997</v>
      </c>
      <c r="L89">
        <v>653.15250000000003</v>
      </c>
      <c r="M89">
        <v>92</v>
      </c>
      <c r="N89">
        <v>118.125</v>
      </c>
      <c r="O89">
        <v>123.66562500000001</v>
      </c>
      <c r="P89">
        <v>125.58750000000001</v>
      </c>
      <c r="Q89">
        <v>20.556000000000001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11.661683</v>
      </c>
      <c r="W89">
        <v>147.515624</v>
      </c>
      <c r="X89">
        <v>0</v>
      </c>
      <c r="Y89">
        <v>0</v>
      </c>
      <c r="Z89">
        <v>6.5537999999999998</v>
      </c>
      <c r="AA89">
        <v>28.045000000000002</v>
      </c>
      <c r="AB89">
        <v>26.260100000000001</v>
      </c>
      <c r="AC89">
        <v>9.6778399999999998</v>
      </c>
      <c r="AD89">
        <v>18.229800000000001</v>
      </c>
      <c r="AE89">
        <v>42.338999999999999</v>
      </c>
      <c r="AF89">
        <v>26.622</v>
      </c>
      <c r="AG89">
        <v>35.564399999999999</v>
      </c>
      <c r="AH89">
        <v>116.9545</v>
      </c>
      <c r="AI89">
        <v>0</v>
      </c>
      <c r="AJ89">
        <v>0</v>
      </c>
      <c r="AK89">
        <v>51.5214</v>
      </c>
      <c r="AL89">
        <v>34.86</v>
      </c>
      <c r="AM89">
        <v>15.836040000000001</v>
      </c>
      <c r="AN89">
        <v>0.95650000000000002</v>
      </c>
      <c r="AO89">
        <v>5.8799999999999998E-4</v>
      </c>
      <c r="AP89">
        <v>0.76859999999999995</v>
      </c>
      <c r="AQ89">
        <v>31.940999999999999</v>
      </c>
      <c r="AR89">
        <v>31.897383000000001</v>
      </c>
      <c r="AS89">
        <v>0</v>
      </c>
      <c r="AT89">
        <v>14.9968</v>
      </c>
      <c r="AU89">
        <v>0</v>
      </c>
      <c r="AV89">
        <v>7.875</v>
      </c>
      <c r="AW89">
        <v>21.72</v>
      </c>
      <c r="AX89">
        <v>0</v>
      </c>
      <c r="AY89">
        <v>0</v>
      </c>
      <c r="AZ89">
        <v>0</v>
      </c>
      <c r="BA89">
        <f t="shared" si="1"/>
        <v>2930.2817469999995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10.86</v>
      </c>
      <c r="G90">
        <v>0</v>
      </c>
      <c r="H90">
        <v>0</v>
      </c>
      <c r="I90">
        <v>0</v>
      </c>
      <c r="J90">
        <v>0</v>
      </c>
      <c r="K90">
        <v>686.77995799999997</v>
      </c>
      <c r="L90">
        <v>653.15250000000003</v>
      </c>
      <c r="M90">
        <v>92</v>
      </c>
      <c r="N90">
        <v>118.125</v>
      </c>
      <c r="O90">
        <v>123.66562500000001</v>
      </c>
      <c r="P90">
        <v>125.58750000000001</v>
      </c>
      <c r="Q90">
        <v>20.556000000000001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11.661683</v>
      </c>
      <c r="W90">
        <v>147.515624</v>
      </c>
      <c r="X90">
        <v>0</v>
      </c>
      <c r="Y90">
        <v>0</v>
      </c>
      <c r="Z90">
        <v>6.5537999999999998</v>
      </c>
      <c r="AA90">
        <v>28.045000000000002</v>
      </c>
      <c r="AB90">
        <v>26.260100000000001</v>
      </c>
      <c r="AC90">
        <v>9.6778399999999998</v>
      </c>
      <c r="AD90">
        <v>18.229800000000001</v>
      </c>
      <c r="AE90">
        <v>42.338999999999999</v>
      </c>
      <c r="AF90">
        <v>26.622</v>
      </c>
      <c r="AG90">
        <v>35.564399999999999</v>
      </c>
      <c r="AH90">
        <v>116.9545</v>
      </c>
      <c r="AI90">
        <v>0</v>
      </c>
      <c r="AJ90">
        <v>0</v>
      </c>
      <c r="AK90">
        <v>51.5214</v>
      </c>
      <c r="AL90">
        <v>34.86</v>
      </c>
      <c r="AM90">
        <v>15.836040000000001</v>
      </c>
      <c r="AN90">
        <v>0.95650000000000002</v>
      </c>
      <c r="AO90">
        <v>0.26107200000000003</v>
      </c>
      <c r="AP90">
        <v>0.76859999999999995</v>
      </c>
      <c r="AQ90">
        <v>31.940999999999999</v>
      </c>
      <c r="AR90">
        <v>31.897383000000001</v>
      </c>
      <c r="AS90">
        <v>0</v>
      </c>
      <c r="AT90">
        <v>14.9968</v>
      </c>
      <c r="AU90">
        <v>0</v>
      </c>
      <c r="AV90">
        <v>7.875</v>
      </c>
      <c r="AW90">
        <v>21.72</v>
      </c>
      <c r="AX90">
        <v>0</v>
      </c>
      <c r="AY90">
        <v>0</v>
      </c>
      <c r="AZ90">
        <v>0</v>
      </c>
      <c r="BA90">
        <f t="shared" si="1"/>
        <v>2930.5422309999994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10.86</v>
      </c>
      <c r="G91">
        <v>0</v>
      </c>
      <c r="H91">
        <v>0</v>
      </c>
      <c r="I91">
        <v>0</v>
      </c>
      <c r="J91">
        <v>0</v>
      </c>
      <c r="K91">
        <v>686.77995799999997</v>
      </c>
      <c r="L91">
        <v>653.15250000000003</v>
      </c>
      <c r="M91">
        <v>92</v>
      </c>
      <c r="N91">
        <v>118.125</v>
      </c>
      <c r="O91">
        <v>123.66562500000001</v>
      </c>
      <c r="P91">
        <v>125.58750000000001</v>
      </c>
      <c r="Q91">
        <v>20.556000000000001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12.244788</v>
      </c>
      <c r="W91">
        <v>147.515624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27.408107999999999</v>
      </c>
      <c r="AE91">
        <v>49.436556000000003</v>
      </c>
      <c r="AF91">
        <v>29.58</v>
      </c>
      <c r="AG91">
        <v>35.564399999999999</v>
      </c>
      <c r="AH91">
        <v>140.34540000000001</v>
      </c>
      <c r="AI91">
        <v>0</v>
      </c>
      <c r="AJ91">
        <v>0</v>
      </c>
      <c r="AK91">
        <v>51.5214</v>
      </c>
      <c r="AL91">
        <v>34.86</v>
      </c>
      <c r="AM91">
        <v>15.836040000000001</v>
      </c>
      <c r="AN91">
        <v>0.95650000000000002</v>
      </c>
      <c r="AO91">
        <v>0.23902200000000001</v>
      </c>
      <c r="AP91">
        <v>0.76859999999999995</v>
      </c>
      <c r="AQ91">
        <v>31.940999999999999</v>
      </c>
      <c r="AR91">
        <v>31.897383000000001</v>
      </c>
      <c r="AS91">
        <v>0</v>
      </c>
      <c r="AT91">
        <v>14.9968</v>
      </c>
      <c r="AU91">
        <v>0</v>
      </c>
      <c r="AV91">
        <v>7.875</v>
      </c>
      <c r="AW91">
        <v>21.72</v>
      </c>
      <c r="AX91">
        <v>0</v>
      </c>
      <c r="AY91">
        <v>0</v>
      </c>
      <c r="AZ91">
        <v>0</v>
      </c>
      <c r="BA91">
        <f t="shared" si="1"/>
        <v>3033.5737180000006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5.43</v>
      </c>
      <c r="G92">
        <v>0</v>
      </c>
      <c r="H92">
        <v>0</v>
      </c>
      <c r="I92">
        <v>0</v>
      </c>
      <c r="J92">
        <v>0</v>
      </c>
      <c r="K92">
        <v>686.77995799999997</v>
      </c>
      <c r="L92">
        <v>653.15250000000003</v>
      </c>
      <c r="M92">
        <v>92</v>
      </c>
      <c r="N92">
        <v>118.125</v>
      </c>
      <c r="O92">
        <v>123.66562500000001</v>
      </c>
      <c r="P92">
        <v>125.58750000000001</v>
      </c>
      <c r="Q92">
        <v>20.556000000000001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12.788</v>
      </c>
      <c r="W92">
        <v>147.515624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27.408107999999999</v>
      </c>
      <c r="AE92">
        <v>49.436556000000003</v>
      </c>
      <c r="AF92">
        <v>29.58</v>
      </c>
      <c r="AG92">
        <v>35.564399999999999</v>
      </c>
      <c r="AH92">
        <v>140.34540000000001</v>
      </c>
      <c r="AI92">
        <v>0</v>
      </c>
      <c r="AJ92">
        <v>0</v>
      </c>
      <c r="AK92">
        <v>51.5214</v>
      </c>
      <c r="AL92">
        <v>34.86</v>
      </c>
      <c r="AM92">
        <v>15.836040000000001</v>
      </c>
      <c r="AN92">
        <v>0.95650000000000002</v>
      </c>
      <c r="AO92">
        <v>0.34368599999999999</v>
      </c>
      <c r="AP92">
        <v>0.76859999999999995</v>
      </c>
      <c r="AQ92">
        <v>31.940999999999999</v>
      </c>
      <c r="AR92">
        <v>31.897383000000001</v>
      </c>
      <c r="AS92">
        <v>0</v>
      </c>
      <c r="AT92">
        <v>14.9968</v>
      </c>
      <c r="AU92">
        <v>0</v>
      </c>
      <c r="AV92">
        <v>7.875</v>
      </c>
      <c r="AW92">
        <v>27.15</v>
      </c>
      <c r="AX92">
        <v>0</v>
      </c>
      <c r="AY92">
        <v>0</v>
      </c>
      <c r="AZ92">
        <v>0</v>
      </c>
      <c r="BA92">
        <f t="shared" si="1"/>
        <v>3034.221594000001</v>
      </c>
    </row>
    <row r="93" spans="1:53">
      <c r="A93" t="s">
        <v>135</v>
      </c>
      <c r="B93">
        <v>0</v>
      </c>
      <c r="C93">
        <v>0</v>
      </c>
      <c r="D93">
        <v>7.875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686.77995799999997</v>
      </c>
      <c r="L93">
        <v>653.15250000000003</v>
      </c>
      <c r="M93">
        <v>92</v>
      </c>
      <c r="N93">
        <v>118.125</v>
      </c>
      <c r="O93">
        <v>123.66562500000001</v>
      </c>
      <c r="P93">
        <v>125.58750000000001</v>
      </c>
      <c r="Q93">
        <v>20.556000000000001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12.788</v>
      </c>
      <c r="W93">
        <v>147.515624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27.408107999999999</v>
      </c>
      <c r="AE93">
        <v>49.436556000000003</v>
      </c>
      <c r="AF93">
        <v>29.58</v>
      </c>
      <c r="AG93">
        <v>35.564399999999999</v>
      </c>
      <c r="AH93">
        <v>140.34540000000001</v>
      </c>
      <c r="AI93">
        <v>0</v>
      </c>
      <c r="AJ93">
        <v>0</v>
      </c>
      <c r="AK93">
        <v>51.5214</v>
      </c>
      <c r="AL93">
        <v>34.86</v>
      </c>
      <c r="AM93">
        <v>15.836040000000001</v>
      </c>
      <c r="AN93">
        <v>0.95650000000000002</v>
      </c>
      <c r="AO93">
        <v>0.46246199999999998</v>
      </c>
      <c r="AP93">
        <v>0.76859999999999995</v>
      </c>
      <c r="AQ93">
        <v>31.940999999999999</v>
      </c>
      <c r="AR93">
        <v>31.897383000000001</v>
      </c>
      <c r="AS93">
        <v>0</v>
      </c>
      <c r="AT93">
        <v>14.9968</v>
      </c>
      <c r="AU93">
        <v>0</v>
      </c>
      <c r="AV93">
        <v>0</v>
      </c>
      <c r="AW93">
        <v>32.58</v>
      </c>
      <c r="AX93">
        <v>0</v>
      </c>
      <c r="AY93">
        <v>0</v>
      </c>
      <c r="AZ93">
        <v>0</v>
      </c>
      <c r="BA93">
        <f t="shared" si="1"/>
        <v>3034.3403700000003</v>
      </c>
    </row>
    <row r="94" spans="1:53">
      <c r="A94" t="s">
        <v>136</v>
      </c>
      <c r="B94">
        <v>0</v>
      </c>
      <c r="C94">
        <v>0</v>
      </c>
      <c r="D94">
        <v>7.875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686.77995799999997</v>
      </c>
      <c r="L94">
        <v>653.15250000000003</v>
      </c>
      <c r="M94">
        <v>92</v>
      </c>
      <c r="N94">
        <v>118.125</v>
      </c>
      <c r="O94">
        <v>123.66562500000001</v>
      </c>
      <c r="P94">
        <v>125.58750000000001</v>
      </c>
      <c r="Q94">
        <v>20.556000000000001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13.483000000000001</v>
      </c>
      <c r="W94">
        <v>147.515624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27.408107999999999</v>
      </c>
      <c r="AE94">
        <v>49.436556000000003</v>
      </c>
      <c r="AF94">
        <v>29.58</v>
      </c>
      <c r="AG94">
        <v>35.564399999999999</v>
      </c>
      <c r="AH94">
        <v>140.34540000000001</v>
      </c>
      <c r="AI94">
        <v>0</v>
      </c>
      <c r="AJ94">
        <v>0</v>
      </c>
      <c r="AK94">
        <v>51.5214</v>
      </c>
      <c r="AL94">
        <v>34.86</v>
      </c>
      <c r="AM94">
        <v>15.836040000000001</v>
      </c>
      <c r="AN94">
        <v>0.95650000000000002</v>
      </c>
      <c r="AO94">
        <v>0.57682800000000001</v>
      </c>
      <c r="AP94">
        <v>0.76859999999999995</v>
      </c>
      <c r="AQ94">
        <v>31.940999999999999</v>
      </c>
      <c r="AR94">
        <v>31.897383000000001</v>
      </c>
      <c r="AS94">
        <v>0</v>
      </c>
      <c r="AT94">
        <v>14.9968</v>
      </c>
      <c r="AU94">
        <v>0</v>
      </c>
      <c r="AV94">
        <v>0</v>
      </c>
      <c r="AW94">
        <v>32.58</v>
      </c>
      <c r="AX94">
        <v>0</v>
      </c>
      <c r="AY94">
        <v>0</v>
      </c>
      <c r="AZ94">
        <v>0</v>
      </c>
      <c r="BA94">
        <f t="shared" si="1"/>
        <v>3035.1497360000008</v>
      </c>
    </row>
    <row r="95" spans="1:53">
      <c r="A95" t="s">
        <v>137</v>
      </c>
      <c r="B95">
        <v>0</v>
      </c>
      <c r="C95">
        <v>0</v>
      </c>
      <c r="D95">
        <v>7.875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686.77995799999997</v>
      </c>
      <c r="L95">
        <v>653.15250000000003</v>
      </c>
      <c r="M95">
        <v>92</v>
      </c>
      <c r="N95">
        <v>118.125</v>
      </c>
      <c r="O95">
        <v>123.66562500000001</v>
      </c>
      <c r="P95">
        <v>125.58750000000001</v>
      </c>
      <c r="Q95">
        <v>20.556000000000001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13.483000000000001</v>
      </c>
      <c r="W95">
        <v>147.515624</v>
      </c>
      <c r="X95">
        <v>0</v>
      </c>
      <c r="Y95">
        <v>0</v>
      </c>
      <c r="Z95">
        <v>13.1076</v>
      </c>
      <c r="AA95">
        <v>28.045000000000002</v>
      </c>
      <c r="AB95">
        <v>13.0634</v>
      </c>
      <c r="AC95">
        <v>9.6778399999999998</v>
      </c>
      <c r="AD95">
        <v>18.229800000000001</v>
      </c>
      <c r="AE95">
        <v>42.338999999999999</v>
      </c>
      <c r="AF95">
        <v>17.748000000000001</v>
      </c>
      <c r="AG95">
        <v>35.564399999999999</v>
      </c>
      <c r="AH95">
        <v>116.9545</v>
      </c>
      <c r="AI95">
        <v>0</v>
      </c>
      <c r="AJ95">
        <v>0</v>
      </c>
      <c r="AK95">
        <v>51.5214</v>
      </c>
      <c r="AL95">
        <v>34.86</v>
      </c>
      <c r="AM95">
        <v>15.836040000000001</v>
      </c>
      <c r="AN95">
        <v>0.95650000000000002</v>
      </c>
      <c r="AO95">
        <v>0.56830199999999997</v>
      </c>
      <c r="AP95">
        <v>0.76859999999999995</v>
      </c>
      <c r="AQ95">
        <v>31.940999999999999</v>
      </c>
      <c r="AR95">
        <v>31.897383000000001</v>
      </c>
      <c r="AS95">
        <v>0</v>
      </c>
      <c r="AT95">
        <v>14.9968</v>
      </c>
      <c r="AU95">
        <v>0</v>
      </c>
      <c r="AV95">
        <v>0</v>
      </c>
      <c r="AW95">
        <v>32.58</v>
      </c>
      <c r="AX95">
        <v>0</v>
      </c>
      <c r="AY95">
        <v>0</v>
      </c>
      <c r="AZ95">
        <v>0</v>
      </c>
      <c r="BA95">
        <f t="shared" si="1"/>
        <v>2917.1538780000001</v>
      </c>
    </row>
    <row r="96" spans="1:53">
      <c r="A96" t="s">
        <v>138</v>
      </c>
      <c r="B96">
        <v>0</v>
      </c>
      <c r="C96">
        <v>0</v>
      </c>
      <c r="D96">
        <v>7.875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686.77995799999997</v>
      </c>
      <c r="L96">
        <v>653.15250000000003</v>
      </c>
      <c r="M96">
        <v>92</v>
      </c>
      <c r="N96">
        <v>118.125</v>
      </c>
      <c r="O96">
        <v>123.66562500000001</v>
      </c>
      <c r="P96">
        <v>125.58750000000001</v>
      </c>
      <c r="Q96">
        <v>20.556000000000001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13.9</v>
      </c>
      <c r="W96">
        <v>147.515624</v>
      </c>
      <c r="X96">
        <v>0</v>
      </c>
      <c r="Y96">
        <v>0</v>
      </c>
      <c r="Z96">
        <v>13.1076</v>
      </c>
      <c r="AA96">
        <v>28.045000000000002</v>
      </c>
      <c r="AB96">
        <v>13.0634</v>
      </c>
      <c r="AC96">
        <v>0</v>
      </c>
      <c r="AD96">
        <v>18.229800000000001</v>
      </c>
      <c r="AE96">
        <v>42.338999999999999</v>
      </c>
      <c r="AF96">
        <v>17.748000000000001</v>
      </c>
      <c r="AG96">
        <v>35.564399999999999</v>
      </c>
      <c r="AH96">
        <v>93.563599999999994</v>
      </c>
      <c r="AI96">
        <v>0</v>
      </c>
      <c r="AJ96">
        <v>0</v>
      </c>
      <c r="AK96">
        <v>51.5214</v>
      </c>
      <c r="AL96">
        <v>34.86</v>
      </c>
      <c r="AM96">
        <v>15.836040000000001</v>
      </c>
      <c r="AN96">
        <v>0.95650000000000002</v>
      </c>
      <c r="AO96">
        <v>0.57918000000000003</v>
      </c>
      <c r="AP96">
        <v>0.76859999999999995</v>
      </c>
      <c r="AQ96">
        <v>31.940999999999999</v>
      </c>
      <c r="AR96">
        <v>31.897383000000001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2851.9330160000004</v>
      </c>
    </row>
    <row r="97" spans="1:53">
      <c r="A97" t="s">
        <v>139</v>
      </c>
      <c r="B97">
        <v>0</v>
      </c>
      <c r="C97">
        <v>0</v>
      </c>
      <c r="D97">
        <v>7.875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686.77995799999997</v>
      </c>
      <c r="L97">
        <v>653.15250000000003</v>
      </c>
      <c r="M97">
        <v>92</v>
      </c>
      <c r="N97">
        <v>118.125</v>
      </c>
      <c r="O97">
        <v>123.66562500000001</v>
      </c>
      <c r="P97">
        <v>125.58750000000001</v>
      </c>
      <c r="Q97">
        <v>20.556000000000001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13.9</v>
      </c>
      <c r="W97">
        <v>147.515624</v>
      </c>
      <c r="X97">
        <v>0</v>
      </c>
      <c r="Y97">
        <v>0</v>
      </c>
      <c r="Z97">
        <v>6.5537999999999998</v>
      </c>
      <c r="AA97">
        <v>28.045000000000002</v>
      </c>
      <c r="AB97">
        <v>0</v>
      </c>
      <c r="AC97">
        <v>0</v>
      </c>
      <c r="AD97">
        <v>18.229800000000001</v>
      </c>
      <c r="AE97">
        <v>42.338999999999999</v>
      </c>
      <c r="AF97">
        <v>17.748000000000001</v>
      </c>
      <c r="AG97">
        <v>35.564399999999999</v>
      </c>
      <c r="AH97">
        <v>70.172700000000006</v>
      </c>
      <c r="AI97">
        <v>0</v>
      </c>
      <c r="AJ97">
        <v>0</v>
      </c>
      <c r="AK97">
        <v>51.5214</v>
      </c>
      <c r="AL97">
        <v>34.86</v>
      </c>
      <c r="AM97">
        <v>15.836040000000001</v>
      </c>
      <c r="AN97">
        <v>0.95650000000000002</v>
      </c>
      <c r="AO97">
        <v>0.59094000000000002</v>
      </c>
      <c r="AP97">
        <v>0.76859999999999995</v>
      </c>
      <c r="AQ97">
        <v>31.940999999999999</v>
      </c>
      <c r="AR97">
        <v>31.897383000000001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2808.9366760000007</v>
      </c>
    </row>
    <row r="98" spans="1:53">
      <c r="A98" t="s">
        <v>140</v>
      </c>
      <c r="B98">
        <v>0</v>
      </c>
      <c r="C98">
        <v>0</v>
      </c>
      <c r="D98">
        <v>7.875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686.77995799999997</v>
      </c>
      <c r="L98">
        <v>653.15250000000003</v>
      </c>
      <c r="M98">
        <v>92</v>
      </c>
      <c r="N98">
        <v>118.125</v>
      </c>
      <c r="O98">
        <v>123.66562500000001</v>
      </c>
      <c r="P98">
        <v>125.58750000000001</v>
      </c>
      <c r="Q98">
        <v>20.556000000000001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13.9</v>
      </c>
      <c r="W98">
        <v>147.515624</v>
      </c>
      <c r="X98">
        <v>0</v>
      </c>
      <c r="Y98">
        <v>0</v>
      </c>
      <c r="Z98">
        <v>6.5537999999999998</v>
      </c>
      <c r="AA98">
        <v>28.045000000000002</v>
      </c>
      <c r="AB98">
        <v>0</v>
      </c>
      <c r="AC98">
        <v>0</v>
      </c>
      <c r="AD98">
        <v>18.229800000000001</v>
      </c>
      <c r="AE98">
        <v>42.338999999999999</v>
      </c>
      <c r="AF98">
        <v>17.748000000000001</v>
      </c>
      <c r="AG98">
        <v>35.564399999999999</v>
      </c>
      <c r="AH98">
        <v>46.781799999999997</v>
      </c>
      <c r="AI98">
        <v>0</v>
      </c>
      <c r="AJ98">
        <v>0</v>
      </c>
      <c r="AK98">
        <v>51.5214</v>
      </c>
      <c r="AL98">
        <v>34.86</v>
      </c>
      <c r="AM98">
        <v>15.836040000000001</v>
      </c>
      <c r="AN98">
        <v>0.95650000000000002</v>
      </c>
      <c r="AO98">
        <v>0.60563999999999996</v>
      </c>
      <c r="AP98">
        <v>0.76859999999999995</v>
      </c>
      <c r="AQ98">
        <v>31.940999999999999</v>
      </c>
      <c r="AR98">
        <v>31.897383000000001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2785.560476000001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2.4412500000000004E-2</v>
      </c>
      <c r="E99">
        <f t="shared" si="2"/>
        <v>0</v>
      </c>
      <c r="F99">
        <f t="shared" si="2"/>
        <v>0.26063999999999976</v>
      </c>
      <c r="G99">
        <f t="shared" si="2"/>
        <v>0.1954799999999999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16.482718991999985</v>
      </c>
      <c r="L99">
        <f t="shared" si="2"/>
        <v>15.675659999999962</v>
      </c>
      <c r="M99">
        <f t="shared" si="2"/>
        <v>2.16425</v>
      </c>
      <c r="N99">
        <f t="shared" si="2"/>
        <v>2.835</v>
      </c>
      <c r="O99">
        <f t="shared" si="2"/>
        <v>2.9679749999999947</v>
      </c>
      <c r="P99">
        <f t="shared" si="2"/>
        <v>3.0140999999999951</v>
      </c>
      <c r="Q99">
        <f t="shared" si="2"/>
        <v>0.49334400000000067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8.3753999999999849</v>
      </c>
      <c r="V99">
        <f t="shared" si="2"/>
        <v>0.28317872300000041</v>
      </c>
      <c r="W99">
        <f t="shared" si="2"/>
        <v>3.540374975999995</v>
      </c>
      <c r="X99">
        <f t="shared" si="2"/>
        <v>0</v>
      </c>
      <c r="Y99">
        <f t="shared" si="2"/>
        <v>0</v>
      </c>
      <c r="Z99">
        <f t="shared" si="2"/>
        <v>0.2405887000000001</v>
      </c>
      <c r="AA99">
        <f t="shared" si="2"/>
        <v>0.39312454000000008</v>
      </c>
      <c r="AB99">
        <f t="shared" si="2"/>
        <v>0.51617758999999941</v>
      </c>
      <c r="AC99">
        <f t="shared" si="2"/>
        <v>0.3477652209999999</v>
      </c>
      <c r="AD99">
        <f t="shared" si="2"/>
        <v>0.33744152400000016</v>
      </c>
      <c r="AE99">
        <f t="shared" si="2"/>
        <v>0.98821792000000064</v>
      </c>
      <c r="AF99">
        <f t="shared" si="2"/>
        <v>0.30615300000000029</v>
      </c>
      <c r="AG99">
        <f t="shared" si="2"/>
        <v>0.85354560000000179</v>
      </c>
      <c r="AH99">
        <f t="shared" si="2"/>
        <v>1.1974104750000005</v>
      </c>
      <c r="AI99">
        <f t="shared" si="2"/>
        <v>0.14925924999999998</v>
      </c>
      <c r="AJ99">
        <f t="shared" si="2"/>
        <v>0</v>
      </c>
      <c r="AK99">
        <f t="shared" si="2"/>
        <v>1.2365135999999994</v>
      </c>
      <c r="AL99">
        <f t="shared" si="2"/>
        <v>0.99990100000000071</v>
      </c>
      <c r="AM99">
        <f t="shared" si="2"/>
        <v>0.16919769000000018</v>
      </c>
      <c r="AN99">
        <f t="shared" si="2"/>
        <v>2.3214255000000048E-2</v>
      </c>
      <c r="AO99">
        <f t="shared" si="2"/>
        <v>8.6976960000000065E-3</v>
      </c>
      <c r="AP99">
        <f t="shared" si="2"/>
        <v>4.9446599999999917E-2</v>
      </c>
      <c r="AQ99">
        <f t="shared" si="2"/>
        <v>0.44085825000000023</v>
      </c>
      <c r="AR99">
        <f t="shared" si="2"/>
        <v>0.7683136829999998</v>
      </c>
      <c r="AS99">
        <f t="shared" si="2"/>
        <v>0</v>
      </c>
      <c r="AT99">
        <f t="shared" si="2"/>
        <v>0.35992319999999939</v>
      </c>
      <c r="AU99">
        <f t="shared" si="2"/>
        <v>0</v>
      </c>
      <c r="AV99">
        <f t="shared" si="2"/>
        <v>0.10867499999999999</v>
      </c>
      <c r="AW99">
        <f t="shared" si="2"/>
        <v>0.49684499999999954</v>
      </c>
      <c r="AX99">
        <f t="shared" si="2"/>
        <v>0</v>
      </c>
      <c r="AY99">
        <f t="shared" si="2"/>
        <v>0</v>
      </c>
      <c r="AZ99">
        <f t="shared" si="2"/>
        <v>0</v>
      </c>
      <c r="BA99">
        <f>SUM(B99:AZ99)</f>
        <v>67.954598528999924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4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686.77995799999997</v>
      </c>
      <c r="L3">
        <v>653.15</v>
      </c>
      <c r="M3">
        <v>92</v>
      </c>
      <c r="N3">
        <v>118.125</v>
      </c>
      <c r="O3">
        <v>123.66562500000001</v>
      </c>
      <c r="P3">
        <v>125.58750000000001</v>
      </c>
      <c r="Q3">
        <v>20.556000000000001</v>
      </c>
      <c r="R3">
        <v>42.390099999999997</v>
      </c>
      <c r="S3">
        <v>26.3901</v>
      </c>
      <c r="T3">
        <v>0</v>
      </c>
      <c r="U3">
        <v>348.97500000000002</v>
      </c>
      <c r="V3">
        <v>11.66</v>
      </c>
      <c r="W3">
        <v>33.384999999999998</v>
      </c>
      <c r="X3">
        <v>147.515624</v>
      </c>
      <c r="Y3">
        <v>0</v>
      </c>
      <c r="Z3">
        <v>6.5537999999999998</v>
      </c>
      <c r="AA3">
        <v>28.09872</v>
      </c>
      <c r="AB3">
        <v>26.260100000000001</v>
      </c>
      <c r="AC3">
        <v>9.6778399999999998</v>
      </c>
      <c r="AD3">
        <v>9.1149000000000004</v>
      </c>
      <c r="AE3">
        <v>28.8675</v>
      </c>
      <c r="AF3">
        <v>8.8740000000000006</v>
      </c>
      <c r="AG3">
        <v>35.564399999999999</v>
      </c>
      <c r="AH3">
        <v>46.781799999999997</v>
      </c>
      <c r="AI3">
        <v>0</v>
      </c>
      <c r="AJ3">
        <v>0</v>
      </c>
      <c r="AK3">
        <v>51.5214</v>
      </c>
      <c r="AL3">
        <v>20.916</v>
      </c>
      <c r="AM3">
        <v>5.2786799999999996</v>
      </c>
      <c r="AN3">
        <v>0.97563</v>
      </c>
      <c r="AO3">
        <v>1.15395</v>
      </c>
      <c r="AP3">
        <v>1.5371999999999999</v>
      </c>
      <c r="AQ3">
        <v>31.940999999999999</v>
      </c>
      <c r="AR3">
        <v>49.68</v>
      </c>
      <c r="AS3">
        <v>32.822879999999998</v>
      </c>
      <c r="AT3">
        <v>14.996760999999999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2840.7964680000005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686.77995799999997</v>
      </c>
      <c r="L4">
        <v>653.15</v>
      </c>
      <c r="M4">
        <v>92</v>
      </c>
      <c r="N4">
        <v>118.125</v>
      </c>
      <c r="O4">
        <v>123.66562500000001</v>
      </c>
      <c r="P4">
        <v>125.58750000000001</v>
      </c>
      <c r="Q4">
        <v>20.556000000000001</v>
      </c>
      <c r="R4">
        <v>42.390099999999997</v>
      </c>
      <c r="S4">
        <v>26.3901</v>
      </c>
      <c r="T4">
        <v>0</v>
      </c>
      <c r="U4">
        <v>348.97500000000002</v>
      </c>
      <c r="V4">
        <v>11.66</v>
      </c>
      <c r="W4">
        <v>33.384999999999998</v>
      </c>
      <c r="X4">
        <v>147.515624</v>
      </c>
      <c r="Y4">
        <v>0</v>
      </c>
      <c r="Z4">
        <v>6.5537999999999998</v>
      </c>
      <c r="AA4">
        <v>28.09872</v>
      </c>
      <c r="AB4">
        <v>26.260100000000001</v>
      </c>
      <c r="AC4">
        <v>9.6778399999999998</v>
      </c>
      <c r="AD4">
        <v>9.1149000000000004</v>
      </c>
      <c r="AE4">
        <v>28.8675</v>
      </c>
      <c r="AF4">
        <v>8.8740000000000006</v>
      </c>
      <c r="AG4">
        <v>35.564399999999999</v>
      </c>
      <c r="AH4">
        <v>46.781799999999997</v>
      </c>
      <c r="AI4">
        <v>0</v>
      </c>
      <c r="AJ4">
        <v>0</v>
      </c>
      <c r="AK4">
        <v>51.5214</v>
      </c>
      <c r="AL4">
        <v>20.916</v>
      </c>
      <c r="AM4">
        <v>5.2786799999999996</v>
      </c>
      <c r="AN4">
        <v>0.97563</v>
      </c>
      <c r="AO4">
        <v>1.1266080000000001</v>
      </c>
      <c r="AP4">
        <v>1.5371999999999999</v>
      </c>
      <c r="AQ4">
        <v>31.940999999999999</v>
      </c>
      <c r="AR4">
        <v>49.68</v>
      </c>
      <c r="AS4">
        <v>32.822879999999998</v>
      </c>
      <c r="AT4">
        <v>14.996760999999999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2840.7691260000006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686.77995799999997</v>
      </c>
      <c r="L5">
        <v>653.15</v>
      </c>
      <c r="M5">
        <v>92</v>
      </c>
      <c r="N5">
        <v>118.125</v>
      </c>
      <c r="O5">
        <v>123.66562500000001</v>
      </c>
      <c r="P5">
        <v>125.58750000000001</v>
      </c>
      <c r="Q5">
        <v>20.556000000000001</v>
      </c>
      <c r="R5">
        <v>42.390099999999997</v>
      </c>
      <c r="S5">
        <v>26.3901</v>
      </c>
      <c r="T5">
        <v>0</v>
      </c>
      <c r="U5">
        <v>348.97500000000002</v>
      </c>
      <c r="V5">
        <v>11.66</v>
      </c>
      <c r="W5">
        <v>33.384999999999998</v>
      </c>
      <c r="X5">
        <v>147.515624</v>
      </c>
      <c r="Y5">
        <v>0</v>
      </c>
      <c r="Z5">
        <v>6.5537999999999998</v>
      </c>
      <c r="AA5">
        <v>14.04936</v>
      </c>
      <c r="AB5">
        <v>26.260100000000001</v>
      </c>
      <c r="AC5">
        <v>9.6778399999999998</v>
      </c>
      <c r="AD5">
        <v>9.1149000000000004</v>
      </c>
      <c r="AE5">
        <v>28.8675</v>
      </c>
      <c r="AF5">
        <v>8.8740000000000006</v>
      </c>
      <c r="AG5">
        <v>35.564399999999999</v>
      </c>
      <c r="AH5">
        <v>46.781799999999997</v>
      </c>
      <c r="AI5">
        <v>0</v>
      </c>
      <c r="AJ5">
        <v>0</v>
      </c>
      <c r="AK5">
        <v>51.5214</v>
      </c>
      <c r="AL5">
        <v>20.916</v>
      </c>
      <c r="AM5">
        <v>5.2786799999999996</v>
      </c>
      <c r="AN5">
        <v>0.97563</v>
      </c>
      <c r="AO5">
        <v>0.72882599999999997</v>
      </c>
      <c r="AP5">
        <v>1.5371999999999999</v>
      </c>
      <c r="AQ5">
        <v>31.940999999999999</v>
      </c>
      <c r="AR5">
        <v>49.68</v>
      </c>
      <c r="AS5">
        <v>32.822879999999998</v>
      </c>
      <c r="AT5">
        <v>14.976811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2826.3020340000007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686.77995799999997</v>
      </c>
      <c r="L6">
        <v>653.15</v>
      </c>
      <c r="M6">
        <v>92</v>
      </c>
      <c r="N6">
        <v>118.125</v>
      </c>
      <c r="O6">
        <v>123.66562500000001</v>
      </c>
      <c r="P6">
        <v>125.58750000000001</v>
      </c>
      <c r="Q6">
        <v>20.556000000000001</v>
      </c>
      <c r="R6">
        <v>42.390099999999997</v>
      </c>
      <c r="S6">
        <v>26.3901</v>
      </c>
      <c r="T6">
        <v>0</v>
      </c>
      <c r="U6">
        <v>348.97500000000002</v>
      </c>
      <c r="V6">
        <v>11.66</v>
      </c>
      <c r="W6">
        <v>33.384999999999998</v>
      </c>
      <c r="X6">
        <v>147.515624</v>
      </c>
      <c r="Y6">
        <v>0</v>
      </c>
      <c r="Z6">
        <v>6.5537999999999998</v>
      </c>
      <c r="AA6">
        <v>14.04936</v>
      </c>
      <c r="AB6">
        <v>26.260100000000001</v>
      </c>
      <c r="AC6">
        <v>9.6778399999999998</v>
      </c>
      <c r="AD6">
        <v>9.1149000000000004</v>
      </c>
      <c r="AE6">
        <v>28.8675</v>
      </c>
      <c r="AF6">
        <v>8.8740000000000006</v>
      </c>
      <c r="AG6">
        <v>35.564399999999999</v>
      </c>
      <c r="AH6">
        <v>46.781799999999997</v>
      </c>
      <c r="AI6">
        <v>0</v>
      </c>
      <c r="AJ6">
        <v>0</v>
      </c>
      <c r="AK6">
        <v>51.5214</v>
      </c>
      <c r="AL6">
        <v>20.916</v>
      </c>
      <c r="AM6">
        <v>5.2786799999999996</v>
      </c>
      <c r="AN6">
        <v>0.97563</v>
      </c>
      <c r="AO6">
        <v>0.66179399999999999</v>
      </c>
      <c r="AP6">
        <v>1.5371999999999999</v>
      </c>
      <c r="AQ6">
        <v>31.940999999999999</v>
      </c>
      <c r="AR6">
        <v>49.68</v>
      </c>
      <c r="AS6">
        <v>32.822879999999998</v>
      </c>
      <c r="AT6">
        <v>14.721596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2825.9797870000007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686.77995799999997</v>
      </c>
      <c r="L7">
        <v>653.15</v>
      </c>
      <c r="M7">
        <v>92</v>
      </c>
      <c r="N7">
        <v>118.125</v>
      </c>
      <c r="O7">
        <v>123.66562500000001</v>
      </c>
      <c r="P7">
        <v>125.58750000000001</v>
      </c>
      <c r="Q7">
        <v>20.556000000000001</v>
      </c>
      <c r="R7">
        <v>42.390099999999997</v>
      </c>
      <c r="S7">
        <v>26.3901</v>
      </c>
      <c r="T7">
        <v>0</v>
      </c>
      <c r="U7">
        <v>348.97500000000002</v>
      </c>
      <c r="V7">
        <v>11.66</v>
      </c>
      <c r="W7">
        <v>33.384999999999998</v>
      </c>
      <c r="X7">
        <v>147.515624</v>
      </c>
      <c r="Y7">
        <v>0</v>
      </c>
      <c r="Z7">
        <v>6.5537999999999998</v>
      </c>
      <c r="AA7">
        <v>14.04936</v>
      </c>
      <c r="AB7">
        <v>13.17004</v>
      </c>
      <c r="AC7">
        <v>0</v>
      </c>
      <c r="AD7">
        <v>9.1149000000000004</v>
      </c>
      <c r="AE7">
        <v>28.8675</v>
      </c>
      <c r="AF7">
        <v>8.8740000000000006</v>
      </c>
      <c r="AG7">
        <v>35.564399999999999</v>
      </c>
      <c r="AH7">
        <v>46.781799999999997</v>
      </c>
      <c r="AI7">
        <v>0</v>
      </c>
      <c r="AJ7">
        <v>0</v>
      </c>
      <c r="AK7">
        <v>51.5214</v>
      </c>
      <c r="AL7">
        <v>20.916</v>
      </c>
      <c r="AM7">
        <v>5.2786799999999996</v>
      </c>
      <c r="AN7">
        <v>0.97563</v>
      </c>
      <c r="AO7">
        <v>1.279782</v>
      </c>
      <c r="AP7">
        <v>1.5371999999999999</v>
      </c>
      <c r="AQ7">
        <v>21.294</v>
      </c>
      <c r="AR7">
        <v>49.68</v>
      </c>
      <c r="AS7">
        <v>32.822879999999998</v>
      </c>
      <c r="AT7">
        <v>13.788709000000001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2792.2499880000009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686.77995799999997</v>
      </c>
      <c r="L8">
        <v>653.15</v>
      </c>
      <c r="M8">
        <v>92</v>
      </c>
      <c r="N8">
        <v>118.125</v>
      </c>
      <c r="O8">
        <v>123.66562500000001</v>
      </c>
      <c r="P8">
        <v>125.58750000000001</v>
      </c>
      <c r="Q8">
        <v>20.556000000000001</v>
      </c>
      <c r="R8">
        <v>42.390099999999997</v>
      </c>
      <c r="S8">
        <v>26.3901</v>
      </c>
      <c r="T8">
        <v>0</v>
      </c>
      <c r="U8">
        <v>348.97500000000002</v>
      </c>
      <c r="V8">
        <v>11.66</v>
      </c>
      <c r="W8">
        <v>33.384999999999998</v>
      </c>
      <c r="X8">
        <v>147.515624</v>
      </c>
      <c r="Y8">
        <v>0</v>
      </c>
      <c r="Z8">
        <v>6.5537999999999998</v>
      </c>
      <c r="AA8">
        <v>0</v>
      </c>
      <c r="AB8">
        <v>13.17004</v>
      </c>
      <c r="AC8">
        <v>0</v>
      </c>
      <c r="AD8">
        <v>9.1149000000000004</v>
      </c>
      <c r="AE8">
        <v>28.8675</v>
      </c>
      <c r="AF8">
        <v>8.8740000000000006</v>
      </c>
      <c r="AG8">
        <v>35.564399999999999</v>
      </c>
      <c r="AH8">
        <v>23.390899999999998</v>
      </c>
      <c r="AI8">
        <v>0</v>
      </c>
      <c r="AJ8">
        <v>0</v>
      </c>
      <c r="AK8">
        <v>51.5214</v>
      </c>
      <c r="AL8">
        <v>20.916</v>
      </c>
      <c r="AM8">
        <v>5.2786799999999996</v>
      </c>
      <c r="AN8">
        <v>0.97563</v>
      </c>
      <c r="AO8">
        <v>1.2733140000000001</v>
      </c>
      <c r="AP8">
        <v>1.5371999999999999</v>
      </c>
      <c r="AQ8">
        <v>21.294</v>
      </c>
      <c r="AR8">
        <v>49.68</v>
      </c>
      <c r="AS8">
        <v>32.822879999999998</v>
      </c>
      <c r="AT8">
        <v>10.397482999999999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2751.4120340000009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686.77995799999997</v>
      </c>
      <c r="L9">
        <v>653.15</v>
      </c>
      <c r="M9">
        <v>92</v>
      </c>
      <c r="N9">
        <v>118.125</v>
      </c>
      <c r="O9">
        <v>123.66562500000001</v>
      </c>
      <c r="P9">
        <v>125.58750000000001</v>
      </c>
      <c r="Q9">
        <v>20.556000000000001</v>
      </c>
      <c r="R9">
        <v>42.390099999999997</v>
      </c>
      <c r="S9">
        <v>26.3901</v>
      </c>
      <c r="T9">
        <v>0</v>
      </c>
      <c r="U9">
        <v>348.97500000000002</v>
      </c>
      <c r="V9">
        <v>11.66</v>
      </c>
      <c r="W9">
        <v>33.384999999999998</v>
      </c>
      <c r="X9">
        <v>147.515624</v>
      </c>
      <c r="Y9">
        <v>0</v>
      </c>
      <c r="Z9">
        <v>6.5537999999999998</v>
      </c>
      <c r="AA9">
        <v>0</v>
      </c>
      <c r="AB9">
        <v>13.17004</v>
      </c>
      <c r="AC9">
        <v>0</v>
      </c>
      <c r="AD9">
        <v>9.1149000000000004</v>
      </c>
      <c r="AE9">
        <v>28.8675</v>
      </c>
      <c r="AF9">
        <v>8.8740000000000006</v>
      </c>
      <c r="AG9">
        <v>35.564399999999999</v>
      </c>
      <c r="AH9">
        <v>0</v>
      </c>
      <c r="AI9">
        <v>0</v>
      </c>
      <c r="AJ9">
        <v>0</v>
      </c>
      <c r="AK9">
        <v>51.5214</v>
      </c>
      <c r="AL9">
        <v>20.916</v>
      </c>
      <c r="AM9">
        <v>0</v>
      </c>
      <c r="AN9">
        <v>0.97563</v>
      </c>
      <c r="AO9">
        <v>0.42042000000000002</v>
      </c>
      <c r="AP9">
        <v>1.5371999999999999</v>
      </c>
      <c r="AQ9">
        <v>10.395</v>
      </c>
      <c r="AR9">
        <v>49.68</v>
      </c>
      <c r="AS9">
        <v>32.822879999999998</v>
      </c>
      <c r="AT9">
        <v>13.995851999999999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2714.5889290000009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686.77995799999997</v>
      </c>
      <c r="L10">
        <v>653.15</v>
      </c>
      <c r="M10">
        <v>92</v>
      </c>
      <c r="N10">
        <v>118.125</v>
      </c>
      <c r="O10">
        <v>123.66562500000001</v>
      </c>
      <c r="P10">
        <v>125.58750000000001</v>
      </c>
      <c r="Q10">
        <v>20.556000000000001</v>
      </c>
      <c r="R10">
        <v>42.390099999999997</v>
      </c>
      <c r="S10">
        <v>26.3901</v>
      </c>
      <c r="T10">
        <v>0</v>
      </c>
      <c r="U10">
        <v>348.97500000000002</v>
      </c>
      <c r="V10">
        <v>11.66</v>
      </c>
      <c r="W10">
        <v>33.384999999999998</v>
      </c>
      <c r="X10">
        <v>147.515624</v>
      </c>
      <c r="Y10">
        <v>0</v>
      </c>
      <c r="Z10">
        <v>6.5537999999999998</v>
      </c>
      <c r="AA10">
        <v>0</v>
      </c>
      <c r="AB10">
        <v>13.17004</v>
      </c>
      <c r="AC10">
        <v>0</v>
      </c>
      <c r="AD10">
        <v>9.1149000000000004</v>
      </c>
      <c r="AE10">
        <v>28.8675</v>
      </c>
      <c r="AF10">
        <v>8.8740000000000006</v>
      </c>
      <c r="AG10">
        <v>35.564399999999999</v>
      </c>
      <c r="AH10">
        <v>0</v>
      </c>
      <c r="AI10">
        <v>0</v>
      </c>
      <c r="AJ10">
        <v>0</v>
      </c>
      <c r="AK10">
        <v>51.5214</v>
      </c>
      <c r="AL10">
        <v>20.916</v>
      </c>
      <c r="AM10">
        <v>0</v>
      </c>
      <c r="AN10">
        <v>0.97563</v>
      </c>
      <c r="AO10">
        <v>0.50626800000000005</v>
      </c>
      <c r="AP10">
        <v>1.5371999999999999</v>
      </c>
      <c r="AQ10">
        <v>10.395</v>
      </c>
      <c r="AR10">
        <v>49.68</v>
      </c>
      <c r="AS10">
        <v>32.822879999999998</v>
      </c>
      <c r="AT10">
        <v>13.801761000000001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2714.4806860000012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686.77995799999997</v>
      </c>
      <c r="L11">
        <v>653.15</v>
      </c>
      <c r="M11">
        <v>92</v>
      </c>
      <c r="N11">
        <v>118.125</v>
      </c>
      <c r="O11">
        <v>123.66562500000001</v>
      </c>
      <c r="P11">
        <v>125.58750000000001</v>
      </c>
      <c r="Q11">
        <v>20.556000000000001</v>
      </c>
      <c r="R11">
        <v>42.390099999999997</v>
      </c>
      <c r="S11">
        <v>26.3901</v>
      </c>
      <c r="T11">
        <v>0</v>
      </c>
      <c r="U11">
        <v>348.97500000000002</v>
      </c>
      <c r="V11">
        <v>11.66</v>
      </c>
      <c r="W11">
        <v>33.384999999999998</v>
      </c>
      <c r="X11">
        <v>147.515624</v>
      </c>
      <c r="Y11">
        <v>0</v>
      </c>
      <c r="Z11">
        <v>6.5537999999999998</v>
      </c>
      <c r="AA11">
        <v>0</v>
      </c>
      <c r="AB11">
        <v>13.17004</v>
      </c>
      <c r="AC11">
        <v>0</v>
      </c>
      <c r="AD11">
        <v>9.1149000000000004</v>
      </c>
      <c r="AE11">
        <v>28.8675</v>
      </c>
      <c r="AF11">
        <v>8.8740000000000006</v>
      </c>
      <c r="AG11">
        <v>35.564399999999999</v>
      </c>
      <c r="AH11">
        <v>0</v>
      </c>
      <c r="AI11">
        <v>0</v>
      </c>
      <c r="AJ11">
        <v>0</v>
      </c>
      <c r="AK11">
        <v>51.5214</v>
      </c>
      <c r="AL11">
        <v>20.916</v>
      </c>
      <c r="AM11">
        <v>0</v>
      </c>
      <c r="AN11">
        <v>0.97563</v>
      </c>
      <c r="AO11">
        <v>0.43923600000000002</v>
      </c>
      <c r="AP11">
        <v>1.5371999999999999</v>
      </c>
      <c r="AQ11">
        <v>0</v>
      </c>
      <c r="AR11">
        <v>49.68</v>
      </c>
      <c r="AS11">
        <v>32.822879999999998</v>
      </c>
      <c r="AT11">
        <v>14.312828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2704.5297210000012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686.77995799999997</v>
      </c>
      <c r="L12">
        <v>653.15</v>
      </c>
      <c r="M12">
        <v>92</v>
      </c>
      <c r="N12">
        <v>118.125</v>
      </c>
      <c r="O12">
        <v>123.66562500000001</v>
      </c>
      <c r="P12">
        <v>125.58750000000001</v>
      </c>
      <c r="Q12">
        <v>20.556000000000001</v>
      </c>
      <c r="R12">
        <v>42.390099999999997</v>
      </c>
      <c r="S12">
        <v>26.3901</v>
      </c>
      <c r="T12">
        <v>0</v>
      </c>
      <c r="U12">
        <v>348.97500000000002</v>
      </c>
      <c r="V12">
        <v>11.66</v>
      </c>
      <c r="W12">
        <v>33.384999999999998</v>
      </c>
      <c r="X12">
        <v>147.515624</v>
      </c>
      <c r="Y12">
        <v>0</v>
      </c>
      <c r="Z12">
        <v>6.5537999999999998</v>
      </c>
      <c r="AA12">
        <v>0</v>
      </c>
      <c r="AB12">
        <v>13.17004</v>
      </c>
      <c r="AC12">
        <v>0</v>
      </c>
      <c r="AD12">
        <v>9.1149000000000004</v>
      </c>
      <c r="AE12">
        <v>28.8675</v>
      </c>
      <c r="AF12">
        <v>8.8740000000000006</v>
      </c>
      <c r="AG12">
        <v>35.564399999999999</v>
      </c>
      <c r="AH12">
        <v>0</v>
      </c>
      <c r="AI12">
        <v>0</v>
      </c>
      <c r="AJ12">
        <v>0</v>
      </c>
      <c r="AK12">
        <v>51.5214</v>
      </c>
      <c r="AL12">
        <v>20.916</v>
      </c>
      <c r="AM12">
        <v>0</v>
      </c>
      <c r="AN12">
        <v>0.97563</v>
      </c>
      <c r="AO12">
        <v>0.41924400000000001</v>
      </c>
      <c r="AP12">
        <v>1.5371999999999999</v>
      </c>
      <c r="AQ12">
        <v>0</v>
      </c>
      <c r="AR12">
        <v>49.68</v>
      </c>
      <c r="AS12">
        <v>32.822879999999998</v>
      </c>
      <c r="AT12">
        <v>13.210682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2703.4075830000011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686.77995799999997</v>
      </c>
      <c r="L13">
        <v>653.15</v>
      </c>
      <c r="M13">
        <v>92</v>
      </c>
      <c r="N13">
        <v>118.125</v>
      </c>
      <c r="O13">
        <v>123.66562500000001</v>
      </c>
      <c r="P13">
        <v>125.58750000000001</v>
      </c>
      <c r="Q13">
        <v>20.556000000000001</v>
      </c>
      <c r="R13">
        <v>42.390099999999997</v>
      </c>
      <c r="S13">
        <v>26.3901</v>
      </c>
      <c r="T13">
        <v>0</v>
      </c>
      <c r="U13">
        <v>348.97500000000002</v>
      </c>
      <c r="V13">
        <v>11.66</v>
      </c>
      <c r="W13">
        <v>34.799309999999998</v>
      </c>
      <c r="X13">
        <v>147.515624</v>
      </c>
      <c r="Y13">
        <v>0</v>
      </c>
      <c r="Z13">
        <v>6.5537999999999998</v>
      </c>
      <c r="AA13">
        <v>0</v>
      </c>
      <c r="AB13">
        <v>13.17004</v>
      </c>
      <c r="AC13">
        <v>0</v>
      </c>
      <c r="AD13">
        <v>9.1149000000000004</v>
      </c>
      <c r="AE13">
        <v>28.8675</v>
      </c>
      <c r="AF13">
        <v>8.8740000000000006</v>
      </c>
      <c r="AG13">
        <v>35.564399999999999</v>
      </c>
      <c r="AH13">
        <v>0</v>
      </c>
      <c r="AI13">
        <v>0</v>
      </c>
      <c r="AJ13">
        <v>0</v>
      </c>
      <c r="AK13">
        <v>51.5214</v>
      </c>
      <c r="AL13">
        <v>20.916</v>
      </c>
      <c r="AM13">
        <v>0</v>
      </c>
      <c r="AN13">
        <v>0.97563</v>
      </c>
      <c r="AO13">
        <v>0.44835000000000003</v>
      </c>
      <c r="AP13">
        <v>1.5371999999999999</v>
      </c>
      <c r="AQ13">
        <v>0</v>
      </c>
      <c r="AR13">
        <v>49.68</v>
      </c>
      <c r="AS13">
        <v>32.822879999999998</v>
      </c>
      <c r="AT13">
        <v>14.093904999999999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2705.734222000001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686.77995799999997</v>
      </c>
      <c r="L14">
        <v>653.15</v>
      </c>
      <c r="M14">
        <v>92</v>
      </c>
      <c r="N14">
        <v>118.125</v>
      </c>
      <c r="O14">
        <v>123.66562500000001</v>
      </c>
      <c r="P14">
        <v>125.58750000000001</v>
      </c>
      <c r="Q14">
        <v>20.556000000000001</v>
      </c>
      <c r="R14">
        <v>42.390099999999997</v>
      </c>
      <c r="S14">
        <v>26.3901</v>
      </c>
      <c r="T14">
        <v>0</v>
      </c>
      <c r="U14">
        <v>348.97500000000002</v>
      </c>
      <c r="V14">
        <v>11.66</v>
      </c>
      <c r="W14">
        <v>34.799309999999998</v>
      </c>
      <c r="X14">
        <v>147.515624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9.1149000000000004</v>
      </c>
      <c r="AE14">
        <v>28.8675</v>
      </c>
      <c r="AF14">
        <v>8.8740000000000006</v>
      </c>
      <c r="AG14">
        <v>35.564399999999999</v>
      </c>
      <c r="AH14">
        <v>0</v>
      </c>
      <c r="AI14">
        <v>0</v>
      </c>
      <c r="AJ14">
        <v>0</v>
      </c>
      <c r="AK14">
        <v>51.5214</v>
      </c>
      <c r="AL14">
        <v>20.916</v>
      </c>
      <c r="AM14">
        <v>5.2786799999999996</v>
      </c>
      <c r="AN14">
        <v>0.97563</v>
      </c>
      <c r="AO14">
        <v>0.55007399999999995</v>
      </c>
      <c r="AP14">
        <v>1.5371999999999999</v>
      </c>
      <c r="AQ14">
        <v>0</v>
      </c>
      <c r="AR14">
        <v>49.68</v>
      </c>
      <c r="AS14">
        <v>32.822879999999998</v>
      </c>
      <c r="AT14">
        <v>14.408334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2698.259015000001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686.77995799999997</v>
      </c>
      <c r="L15">
        <v>653.15</v>
      </c>
      <c r="M15">
        <v>92</v>
      </c>
      <c r="N15">
        <v>118.125</v>
      </c>
      <c r="O15">
        <v>123.66562500000001</v>
      </c>
      <c r="P15">
        <v>125.58750000000001</v>
      </c>
      <c r="Q15">
        <v>20.556000000000001</v>
      </c>
      <c r="R15">
        <v>42.390099999999997</v>
      </c>
      <c r="S15">
        <v>26.3901</v>
      </c>
      <c r="T15">
        <v>0</v>
      </c>
      <c r="U15">
        <v>348.97500000000002</v>
      </c>
      <c r="V15">
        <v>11.66</v>
      </c>
      <c r="W15">
        <v>34.799309999999998</v>
      </c>
      <c r="X15">
        <v>147.515624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9.1149000000000004</v>
      </c>
      <c r="AE15">
        <v>42.338999999999999</v>
      </c>
      <c r="AF15">
        <v>8.8740000000000006</v>
      </c>
      <c r="AG15">
        <v>35.564399999999999</v>
      </c>
      <c r="AH15">
        <v>0</v>
      </c>
      <c r="AI15">
        <v>0</v>
      </c>
      <c r="AJ15">
        <v>0</v>
      </c>
      <c r="AK15">
        <v>51.5214</v>
      </c>
      <c r="AL15">
        <v>34.86</v>
      </c>
      <c r="AM15">
        <v>5.2786799999999996</v>
      </c>
      <c r="AN15">
        <v>0.97563</v>
      </c>
      <c r="AO15">
        <v>0.50126999999999999</v>
      </c>
      <c r="AP15">
        <v>1.5371999999999999</v>
      </c>
      <c r="AQ15">
        <v>0</v>
      </c>
      <c r="AR15">
        <v>52.991999999999997</v>
      </c>
      <c r="AS15">
        <v>31.897383000000001</v>
      </c>
      <c r="AT15">
        <v>10.669358000000001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2724.2732380000011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686.77995799999997</v>
      </c>
      <c r="L16">
        <v>653.15</v>
      </c>
      <c r="M16">
        <v>92</v>
      </c>
      <c r="N16">
        <v>118.125</v>
      </c>
      <c r="O16">
        <v>123.66562500000001</v>
      </c>
      <c r="P16">
        <v>125.58750000000001</v>
      </c>
      <c r="Q16">
        <v>20.556000000000001</v>
      </c>
      <c r="R16">
        <v>42.390099999999997</v>
      </c>
      <c r="S16">
        <v>26.3901</v>
      </c>
      <c r="T16">
        <v>0</v>
      </c>
      <c r="U16">
        <v>348.97500000000002</v>
      </c>
      <c r="V16">
        <v>11.66</v>
      </c>
      <c r="W16">
        <v>34.799309999999998</v>
      </c>
      <c r="X16">
        <v>147.515624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9.1149000000000004</v>
      </c>
      <c r="AE16">
        <v>42.338999999999999</v>
      </c>
      <c r="AF16">
        <v>8.8740000000000006</v>
      </c>
      <c r="AG16">
        <v>35.564399999999999</v>
      </c>
      <c r="AH16">
        <v>0</v>
      </c>
      <c r="AI16">
        <v>0</v>
      </c>
      <c r="AJ16">
        <v>0</v>
      </c>
      <c r="AK16">
        <v>51.5214</v>
      </c>
      <c r="AL16">
        <v>80.177999999999997</v>
      </c>
      <c r="AM16">
        <v>5.2786799999999996</v>
      </c>
      <c r="AN16">
        <v>0.97563</v>
      </c>
      <c r="AO16">
        <v>0.43864799999999998</v>
      </c>
      <c r="AP16">
        <v>1.5371999999999999</v>
      </c>
      <c r="AQ16">
        <v>0</v>
      </c>
      <c r="AR16">
        <v>52.991999999999997</v>
      </c>
      <c r="AS16">
        <v>31.897383000000001</v>
      </c>
      <c r="AT16">
        <v>14.751521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2773.6107790000005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686.77995799999997</v>
      </c>
      <c r="L17">
        <v>653.15</v>
      </c>
      <c r="M17">
        <v>92</v>
      </c>
      <c r="N17">
        <v>118.125</v>
      </c>
      <c r="O17">
        <v>123.66562500000001</v>
      </c>
      <c r="P17">
        <v>125.58750000000001</v>
      </c>
      <c r="Q17">
        <v>20.556000000000001</v>
      </c>
      <c r="R17">
        <v>42.390099999999997</v>
      </c>
      <c r="S17">
        <v>26.3901</v>
      </c>
      <c r="T17">
        <v>0</v>
      </c>
      <c r="U17">
        <v>348.97500000000002</v>
      </c>
      <c r="V17">
        <v>11.66</v>
      </c>
      <c r="W17">
        <v>34.799309999999998</v>
      </c>
      <c r="X17">
        <v>147.515624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9.1149000000000004</v>
      </c>
      <c r="AE17">
        <v>42.338999999999999</v>
      </c>
      <c r="AF17">
        <v>8.8740000000000006</v>
      </c>
      <c r="AG17">
        <v>35.564399999999999</v>
      </c>
      <c r="AH17">
        <v>0</v>
      </c>
      <c r="AI17">
        <v>0</v>
      </c>
      <c r="AJ17">
        <v>0</v>
      </c>
      <c r="AK17">
        <v>51.5214</v>
      </c>
      <c r="AL17">
        <v>80.177999999999997</v>
      </c>
      <c r="AM17">
        <v>5.2786799999999996</v>
      </c>
      <c r="AN17">
        <v>0.97563</v>
      </c>
      <c r="AO17">
        <v>0.34368599999999999</v>
      </c>
      <c r="AP17">
        <v>1.5371999999999999</v>
      </c>
      <c r="AQ17">
        <v>0</v>
      </c>
      <c r="AR17">
        <v>52.991999999999997</v>
      </c>
      <c r="AS17">
        <v>31.897383000000001</v>
      </c>
      <c r="AT17">
        <v>14.996760999999999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2773.7610570000006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686.77995799999997</v>
      </c>
      <c r="L18">
        <v>653.15</v>
      </c>
      <c r="M18">
        <v>92</v>
      </c>
      <c r="N18">
        <v>118.125</v>
      </c>
      <c r="O18">
        <v>123.66562500000001</v>
      </c>
      <c r="P18">
        <v>125.58750000000001</v>
      </c>
      <c r="Q18">
        <v>20.556000000000001</v>
      </c>
      <c r="R18">
        <v>42.390099999999997</v>
      </c>
      <c r="S18">
        <v>26.3901</v>
      </c>
      <c r="T18">
        <v>0</v>
      </c>
      <c r="U18">
        <v>348.97500000000002</v>
      </c>
      <c r="V18">
        <v>11.66</v>
      </c>
      <c r="W18">
        <v>34.799309999999998</v>
      </c>
      <c r="X18">
        <v>147.515624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9.1149000000000004</v>
      </c>
      <c r="AE18">
        <v>42.338999999999999</v>
      </c>
      <c r="AF18">
        <v>8.8740000000000006</v>
      </c>
      <c r="AG18">
        <v>35.564399999999999</v>
      </c>
      <c r="AH18">
        <v>0</v>
      </c>
      <c r="AI18">
        <v>0</v>
      </c>
      <c r="AJ18">
        <v>0</v>
      </c>
      <c r="AK18">
        <v>51.5214</v>
      </c>
      <c r="AL18">
        <v>80.177999999999997</v>
      </c>
      <c r="AM18">
        <v>5.2786799999999996</v>
      </c>
      <c r="AN18">
        <v>0.97563</v>
      </c>
      <c r="AO18">
        <v>0.20227200000000001</v>
      </c>
      <c r="AP18">
        <v>1.5371999999999999</v>
      </c>
      <c r="AQ18">
        <v>0</v>
      </c>
      <c r="AR18">
        <v>52.991999999999997</v>
      </c>
      <c r="AS18">
        <v>31.897383000000001</v>
      </c>
      <c r="AT18">
        <v>14.996760999999999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2773.6196430000005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686.77995799999997</v>
      </c>
      <c r="L19">
        <v>653.15</v>
      </c>
      <c r="M19">
        <v>92</v>
      </c>
      <c r="N19">
        <v>118.125</v>
      </c>
      <c r="O19">
        <v>123.66562500000001</v>
      </c>
      <c r="P19">
        <v>125.58750000000001</v>
      </c>
      <c r="Q19">
        <v>20.556000000000001</v>
      </c>
      <c r="R19">
        <v>42.390099999999997</v>
      </c>
      <c r="S19">
        <v>26.3901</v>
      </c>
      <c r="T19">
        <v>0</v>
      </c>
      <c r="U19">
        <v>348.97500000000002</v>
      </c>
      <c r="V19">
        <v>11.66</v>
      </c>
      <c r="W19">
        <v>34.799309999999998</v>
      </c>
      <c r="X19">
        <v>147.515624</v>
      </c>
      <c r="Y19">
        <v>0</v>
      </c>
      <c r="Z19">
        <v>6.5537999999999998</v>
      </c>
      <c r="AA19">
        <v>7.0309999999999997</v>
      </c>
      <c r="AB19">
        <v>0</v>
      </c>
      <c r="AC19">
        <v>0</v>
      </c>
      <c r="AD19">
        <v>9.1149000000000004</v>
      </c>
      <c r="AE19">
        <v>42.338999999999999</v>
      </c>
      <c r="AF19">
        <v>8.8740000000000006</v>
      </c>
      <c r="AG19">
        <v>35.564399999999999</v>
      </c>
      <c r="AH19">
        <v>23.390899999999998</v>
      </c>
      <c r="AI19">
        <v>0</v>
      </c>
      <c r="AJ19">
        <v>0</v>
      </c>
      <c r="AK19">
        <v>51.5214</v>
      </c>
      <c r="AL19">
        <v>80.177999999999997</v>
      </c>
      <c r="AM19">
        <v>5.2786799999999996</v>
      </c>
      <c r="AN19">
        <v>0.97563</v>
      </c>
      <c r="AO19">
        <v>0.21373800000000001</v>
      </c>
      <c r="AP19">
        <v>6.2769000000000004</v>
      </c>
      <c r="AQ19">
        <v>0</v>
      </c>
      <c r="AR19">
        <v>49.68</v>
      </c>
      <c r="AS19">
        <v>31.897383000000001</v>
      </c>
      <c r="AT19">
        <v>14.817527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2805.3014749999998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686.77995799999997</v>
      </c>
      <c r="L20">
        <v>653.15</v>
      </c>
      <c r="M20">
        <v>92</v>
      </c>
      <c r="N20">
        <v>118.125</v>
      </c>
      <c r="O20">
        <v>123.66562500000001</v>
      </c>
      <c r="P20">
        <v>125.58750000000001</v>
      </c>
      <c r="Q20">
        <v>20.556000000000001</v>
      </c>
      <c r="R20">
        <v>42.390099999999997</v>
      </c>
      <c r="S20">
        <v>26.3901</v>
      </c>
      <c r="T20">
        <v>0</v>
      </c>
      <c r="U20">
        <v>348.97500000000002</v>
      </c>
      <c r="V20">
        <v>11.66</v>
      </c>
      <c r="W20">
        <v>34.799309999999998</v>
      </c>
      <c r="X20">
        <v>147.515624</v>
      </c>
      <c r="Y20">
        <v>0</v>
      </c>
      <c r="Z20">
        <v>6.5537999999999998</v>
      </c>
      <c r="AA20">
        <v>14.04936</v>
      </c>
      <c r="AB20">
        <v>0</v>
      </c>
      <c r="AC20">
        <v>0</v>
      </c>
      <c r="AD20">
        <v>9.1149000000000004</v>
      </c>
      <c r="AE20">
        <v>42.338999999999999</v>
      </c>
      <c r="AF20">
        <v>8.8740000000000006</v>
      </c>
      <c r="AG20">
        <v>35.564399999999999</v>
      </c>
      <c r="AH20">
        <v>23.390899999999998</v>
      </c>
      <c r="AI20">
        <v>0</v>
      </c>
      <c r="AJ20">
        <v>0</v>
      </c>
      <c r="AK20">
        <v>51.5214</v>
      </c>
      <c r="AL20">
        <v>80.177999999999997</v>
      </c>
      <c r="AM20">
        <v>5.2786799999999996</v>
      </c>
      <c r="AN20">
        <v>0.97563</v>
      </c>
      <c r="AO20">
        <v>0.13700399999999999</v>
      </c>
      <c r="AP20">
        <v>6.2769000000000004</v>
      </c>
      <c r="AQ20">
        <v>6.7409999999999997</v>
      </c>
      <c r="AR20">
        <v>49.68</v>
      </c>
      <c r="AS20">
        <v>31.897383000000001</v>
      </c>
      <c r="AT20">
        <v>14.543741000000001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2818.7103149999998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686.77995799999997</v>
      </c>
      <c r="L21">
        <v>653.15</v>
      </c>
      <c r="M21">
        <v>92</v>
      </c>
      <c r="N21">
        <v>118.125</v>
      </c>
      <c r="O21">
        <v>123.66562500000001</v>
      </c>
      <c r="P21">
        <v>125.58750000000001</v>
      </c>
      <c r="Q21">
        <v>20.556000000000001</v>
      </c>
      <c r="R21">
        <v>42.390099999999997</v>
      </c>
      <c r="S21">
        <v>26.3901</v>
      </c>
      <c r="T21">
        <v>0</v>
      </c>
      <c r="U21">
        <v>348.97500000000002</v>
      </c>
      <c r="V21">
        <v>11.66</v>
      </c>
      <c r="W21">
        <v>34.799309999999998</v>
      </c>
      <c r="X21">
        <v>147.515624</v>
      </c>
      <c r="Y21">
        <v>0</v>
      </c>
      <c r="Z21">
        <v>6.5537999999999998</v>
      </c>
      <c r="AA21">
        <v>21.093</v>
      </c>
      <c r="AB21">
        <v>0</v>
      </c>
      <c r="AC21">
        <v>9.6778399999999998</v>
      </c>
      <c r="AD21">
        <v>18.229800000000001</v>
      </c>
      <c r="AE21">
        <v>49.436556000000003</v>
      </c>
      <c r="AF21">
        <v>8.8740000000000006</v>
      </c>
      <c r="AG21">
        <v>35.564399999999999</v>
      </c>
      <c r="AH21">
        <v>23.390899999999998</v>
      </c>
      <c r="AI21">
        <v>0</v>
      </c>
      <c r="AJ21">
        <v>0</v>
      </c>
      <c r="AK21">
        <v>51.5214</v>
      </c>
      <c r="AL21">
        <v>80.177999999999997</v>
      </c>
      <c r="AM21">
        <v>5.2786799999999996</v>
      </c>
      <c r="AN21">
        <v>0.97563</v>
      </c>
      <c r="AO21">
        <v>9.1434000000000001E-2</v>
      </c>
      <c r="AP21">
        <v>6.2769000000000004</v>
      </c>
      <c r="AQ21">
        <v>10.08</v>
      </c>
      <c r="AR21">
        <v>49.68</v>
      </c>
      <c r="AS21">
        <v>31.897383000000001</v>
      </c>
      <c r="AT21">
        <v>14.996760999999999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2855.3907009999994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686.77995799999997</v>
      </c>
      <c r="L22">
        <v>653.15</v>
      </c>
      <c r="M22">
        <v>92</v>
      </c>
      <c r="N22">
        <v>118.125</v>
      </c>
      <c r="O22">
        <v>123.66562500000001</v>
      </c>
      <c r="P22">
        <v>125.58750000000001</v>
      </c>
      <c r="Q22">
        <v>20.556000000000001</v>
      </c>
      <c r="R22">
        <v>42.390099999999997</v>
      </c>
      <c r="S22">
        <v>26.3901</v>
      </c>
      <c r="T22">
        <v>0</v>
      </c>
      <c r="U22">
        <v>348.97500000000002</v>
      </c>
      <c r="V22">
        <v>11.66</v>
      </c>
      <c r="W22">
        <v>34.799309999999998</v>
      </c>
      <c r="X22">
        <v>147.515624</v>
      </c>
      <c r="Y22">
        <v>0</v>
      </c>
      <c r="Z22">
        <v>6.5537999999999998</v>
      </c>
      <c r="AA22">
        <v>28.09872</v>
      </c>
      <c r="AB22">
        <v>0</v>
      </c>
      <c r="AC22">
        <v>9.6778399999999998</v>
      </c>
      <c r="AD22">
        <v>18.229800000000001</v>
      </c>
      <c r="AE22">
        <v>49.436556000000003</v>
      </c>
      <c r="AF22">
        <v>8.8740000000000006</v>
      </c>
      <c r="AG22">
        <v>35.564399999999999</v>
      </c>
      <c r="AH22">
        <v>24.5273</v>
      </c>
      <c r="AI22">
        <v>0</v>
      </c>
      <c r="AJ22">
        <v>0</v>
      </c>
      <c r="AK22">
        <v>51.5214</v>
      </c>
      <c r="AL22">
        <v>80.177999999999997</v>
      </c>
      <c r="AM22">
        <v>10.557359999999999</v>
      </c>
      <c r="AN22">
        <v>0.97563</v>
      </c>
      <c r="AO22">
        <v>0.846132</v>
      </c>
      <c r="AP22">
        <v>6.2769000000000004</v>
      </c>
      <c r="AQ22">
        <v>12.789</v>
      </c>
      <c r="AR22">
        <v>49.68</v>
      </c>
      <c r="AS22">
        <v>31.897383000000001</v>
      </c>
      <c r="AT22">
        <v>12.425193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2869.7036310000003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686.77995799999997</v>
      </c>
      <c r="L23">
        <v>653.15</v>
      </c>
      <c r="M23">
        <v>78</v>
      </c>
      <c r="N23">
        <v>118.125</v>
      </c>
      <c r="O23">
        <v>123.66562500000001</v>
      </c>
      <c r="P23">
        <v>125.58750000000001</v>
      </c>
      <c r="Q23">
        <v>20.556000000000001</v>
      </c>
      <c r="R23">
        <v>42.390099999999997</v>
      </c>
      <c r="S23">
        <v>26.3901</v>
      </c>
      <c r="T23">
        <v>0</v>
      </c>
      <c r="U23">
        <v>348.97500000000002</v>
      </c>
      <c r="V23">
        <v>11.66</v>
      </c>
      <c r="W23">
        <v>34.799309999999998</v>
      </c>
      <c r="X23">
        <v>147.515624</v>
      </c>
      <c r="Y23">
        <v>0</v>
      </c>
      <c r="Z23">
        <v>13.1076</v>
      </c>
      <c r="AA23">
        <v>28.09872</v>
      </c>
      <c r="AB23">
        <v>13.0634</v>
      </c>
      <c r="AC23">
        <v>9.6778399999999998</v>
      </c>
      <c r="AD23">
        <v>18.229800000000001</v>
      </c>
      <c r="AE23">
        <v>49.436556000000003</v>
      </c>
      <c r="AF23">
        <v>8.8740000000000006</v>
      </c>
      <c r="AG23">
        <v>35.564399999999999</v>
      </c>
      <c r="AH23">
        <v>46.781799999999997</v>
      </c>
      <c r="AI23">
        <v>2.5459999999999998</v>
      </c>
      <c r="AJ23">
        <v>0</v>
      </c>
      <c r="AK23">
        <v>51.5214</v>
      </c>
      <c r="AL23">
        <v>80.177999999999997</v>
      </c>
      <c r="AM23">
        <v>15.836040000000001</v>
      </c>
      <c r="AN23">
        <v>0.97563</v>
      </c>
      <c r="AO23">
        <v>0.66826200000000002</v>
      </c>
      <c r="AP23">
        <v>1.5371999999999999</v>
      </c>
      <c r="AQ23">
        <v>21.294</v>
      </c>
      <c r="AR23">
        <v>52.991999999999997</v>
      </c>
      <c r="AS23">
        <v>31.897383000000001</v>
      </c>
      <c r="AT23">
        <v>14.996760999999999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2914.8710090000004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686.77995799999997</v>
      </c>
      <c r="L24">
        <v>653.15</v>
      </c>
      <c r="M24">
        <v>78</v>
      </c>
      <c r="N24">
        <v>118.125</v>
      </c>
      <c r="O24">
        <v>123.66562500000001</v>
      </c>
      <c r="P24">
        <v>125.58750000000001</v>
      </c>
      <c r="Q24">
        <v>20.556000000000001</v>
      </c>
      <c r="R24">
        <v>42.390099999999997</v>
      </c>
      <c r="S24">
        <v>26.3901</v>
      </c>
      <c r="T24">
        <v>0</v>
      </c>
      <c r="U24">
        <v>348.97500000000002</v>
      </c>
      <c r="V24">
        <v>11.66</v>
      </c>
      <c r="W24">
        <v>34.799309999999998</v>
      </c>
      <c r="X24">
        <v>147.515624</v>
      </c>
      <c r="Y24">
        <v>0</v>
      </c>
      <c r="Z24">
        <v>13.1076</v>
      </c>
      <c r="AA24">
        <v>28.09872</v>
      </c>
      <c r="AB24">
        <v>13.0634</v>
      </c>
      <c r="AC24">
        <v>19.35568</v>
      </c>
      <c r="AD24">
        <v>27.3447</v>
      </c>
      <c r="AE24">
        <v>49.436556000000003</v>
      </c>
      <c r="AF24">
        <v>8.8740000000000006</v>
      </c>
      <c r="AG24">
        <v>35.564399999999999</v>
      </c>
      <c r="AH24">
        <v>46.781799999999997</v>
      </c>
      <c r="AI24">
        <v>7.6379999999999999</v>
      </c>
      <c r="AJ24">
        <v>0</v>
      </c>
      <c r="AK24">
        <v>51.5214</v>
      </c>
      <c r="AL24">
        <v>34.86</v>
      </c>
      <c r="AM24">
        <v>15.836040000000001</v>
      </c>
      <c r="AN24">
        <v>0.97563</v>
      </c>
      <c r="AO24">
        <v>0.41042400000000001</v>
      </c>
      <c r="AP24">
        <v>1.5371999999999999</v>
      </c>
      <c r="AQ24">
        <v>31.940999999999999</v>
      </c>
      <c r="AR24">
        <v>52.991999999999997</v>
      </c>
      <c r="AS24">
        <v>31.897383000000001</v>
      </c>
      <c r="AT24">
        <v>14.996760999999999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2903.826911000001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686.77995799999997</v>
      </c>
      <c r="L25">
        <v>653.15</v>
      </c>
      <c r="M25">
        <v>78</v>
      </c>
      <c r="N25">
        <v>118.125</v>
      </c>
      <c r="O25">
        <v>123.66562500000001</v>
      </c>
      <c r="P25">
        <v>125.58750000000001</v>
      </c>
      <c r="Q25">
        <v>20.556000000000001</v>
      </c>
      <c r="R25">
        <v>42.390099999999997</v>
      </c>
      <c r="S25">
        <v>26.3901</v>
      </c>
      <c r="T25">
        <v>0</v>
      </c>
      <c r="U25">
        <v>348.97500000000002</v>
      </c>
      <c r="V25">
        <v>11.66</v>
      </c>
      <c r="W25">
        <v>34.799309999999998</v>
      </c>
      <c r="X25">
        <v>147.515624</v>
      </c>
      <c r="Y25">
        <v>0</v>
      </c>
      <c r="Z25">
        <v>13.1076</v>
      </c>
      <c r="AA25">
        <v>28.09872</v>
      </c>
      <c r="AB25">
        <v>26.260100000000001</v>
      </c>
      <c r="AC25">
        <v>19.35568</v>
      </c>
      <c r="AD25">
        <v>27.3447</v>
      </c>
      <c r="AE25">
        <v>49.436556000000003</v>
      </c>
      <c r="AF25">
        <v>8.8740000000000006</v>
      </c>
      <c r="AG25">
        <v>35.564399999999999</v>
      </c>
      <c r="AH25">
        <v>46.781799999999997</v>
      </c>
      <c r="AI25">
        <v>49.646999999999998</v>
      </c>
      <c r="AJ25">
        <v>0</v>
      </c>
      <c r="AK25">
        <v>51.5214</v>
      </c>
      <c r="AL25">
        <v>34.86</v>
      </c>
      <c r="AM25">
        <v>15.836040000000001</v>
      </c>
      <c r="AN25">
        <v>0.97563</v>
      </c>
      <c r="AO25">
        <v>0.23813999999999999</v>
      </c>
      <c r="AP25">
        <v>1.5371999999999999</v>
      </c>
      <c r="AQ25">
        <v>31.940999999999999</v>
      </c>
      <c r="AR25">
        <v>52.991999999999997</v>
      </c>
      <c r="AS25">
        <v>31.897383000000001</v>
      </c>
      <c r="AT25">
        <v>14.996760999999999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2958.8603270000008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686.77995799999997</v>
      </c>
      <c r="L26">
        <v>653.15</v>
      </c>
      <c r="M26">
        <v>78</v>
      </c>
      <c r="N26">
        <v>118.125</v>
      </c>
      <c r="O26">
        <v>123.66562500000001</v>
      </c>
      <c r="P26">
        <v>125.58750000000001</v>
      </c>
      <c r="Q26">
        <v>20.556000000000001</v>
      </c>
      <c r="R26">
        <v>42.390099999999997</v>
      </c>
      <c r="S26">
        <v>26.3901</v>
      </c>
      <c r="T26">
        <v>0</v>
      </c>
      <c r="U26">
        <v>348.97500000000002</v>
      </c>
      <c r="V26">
        <v>11.66</v>
      </c>
      <c r="W26">
        <v>34.799309999999998</v>
      </c>
      <c r="X26">
        <v>147.515624</v>
      </c>
      <c r="Y26">
        <v>0</v>
      </c>
      <c r="Z26">
        <v>13.1076</v>
      </c>
      <c r="AA26">
        <v>28.09872</v>
      </c>
      <c r="AB26">
        <v>26.260100000000001</v>
      </c>
      <c r="AC26">
        <v>19.35568</v>
      </c>
      <c r="AD26">
        <v>27.3447</v>
      </c>
      <c r="AE26">
        <v>49.436556000000003</v>
      </c>
      <c r="AF26">
        <v>8.8740000000000006</v>
      </c>
      <c r="AG26">
        <v>35.564399999999999</v>
      </c>
      <c r="AH26">
        <v>70.172700000000006</v>
      </c>
      <c r="AI26">
        <v>49.646999999999998</v>
      </c>
      <c r="AJ26">
        <v>0</v>
      </c>
      <c r="AK26">
        <v>51.5214</v>
      </c>
      <c r="AL26">
        <v>34.86</v>
      </c>
      <c r="AM26">
        <v>15.836040000000001</v>
      </c>
      <c r="AN26">
        <v>0.97563</v>
      </c>
      <c r="AO26">
        <v>0</v>
      </c>
      <c r="AP26">
        <v>1.5371999999999999</v>
      </c>
      <c r="AQ26">
        <v>31.940999999999999</v>
      </c>
      <c r="AR26">
        <v>52.991999999999997</v>
      </c>
      <c r="AS26">
        <v>31.897383000000001</v>
      </c>
      <c r="AT26">
        <v>14.996760999999999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2982.0130870000007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686.77995799999997</v>
      </c>
      <c r="L27">
        <v>653.15</v>
      </c>
      <c r="M27">
        <v>78</v>
      </c>
      <c r="N27">
        <v>118.125</v>
      </c>
      <c r="O27">
        <v>123.66562500000001</v>
      </c>
      <c r="P27">
        <v>125.58750000000001</v>
      </c>
      <c r="Q27">
        <v>20.556000000000001</v>
      </c>
      <c r="R27">
        <v>42.390099999999997</v>
      </c>
      <c r="S27">
        <v>26.3901</v>
      </c>
      <c r="T27">
        <v>0</v>
      </c>
      <c r="U27">
        <v>348.97500000000002</v>
      </c>
      <c r="V27">
        <v>11.66</v>
      </c>
      <c r="W27">
        <v>34.799309999999998</v>
      </c>
      <c r="X27">
        <v>147.515624</v>
      </c>
      <c r="Y27">
        <v>0</v>
      </c>
      <c r="Z27">
        <v>13.1076</v>
      </c>
      <c r="AA27">
        <v>28.09872</v>
      </c>
      <c r="AB27">
        <v>26.260100000000001</v>
      </c>
      <c r="AC27">
        <v>29.033519999999999</v>
      </c>
      <c r="AD27">
        <v>27.3447</v>
      </c>
      <c r="AE27">
        <v>49.436556000000003</v>
      </c>
      <c r="AF27">
        <v>8.8740000000000006</v>
      </c>
      <c r="AG27">
        <v>35.564399999999999</v>
      </c>
      <c r="AH27">
        <v>70.172700000000006</v>
      </c>
      <c r="AI27">
        <v>49.646999999999998</v>
      </c>
      <c r="AJ27">
        <v>0</v>
      </c>
      <c r="AK27">
        <v>51.5214</v>
      </c>
      <c r="AL27">
        <v>34.86</v>
      </c>
      <c r="AM27">
        <v>15.836040000000001</v>
      </c>
      <c r="AN27">
        <v>0.97563</v>
      </c>
      <c r="AO27">
        <v>0</v>
      </c>
      <c r="AP27">
        <v>1.5371999999999999</v>
      </c>
      <c r="AQ27">
        <v>31.940999999999999</v>
      </c>
      <c r="AR27">
        <v>49.68</v>
      </c>
      <c r="AS27">
        <v>31.897383000000001</v>
      </c>
      <c r="AT27">
        <v>14.996760999999999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2988.3789270000002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686.77995799999997</v>
      </c>
      <c r="L28">
        <v>653.15</v>
      </c>
      <c r="M28">
        <v>78</v>
      </c>
      <c r="N28">
        <v>118.125</v>
      </c>
      <c r="O28">
        <v>123.66562500000001</v>
      </c>
      <c r="P28">
        <v>125.58750000000001</v>
      </c>
      <c r="Q28">
        <v>20.556000000000001</v>
      </c>
      <c r="R28">
        <v>42.390099999999997</v>
      </c>
      <c r="S28">
        <v>26.3901</v>
      </c>
      <c r="T28">
        <v>0</v>
      </c>
      <c r="U28">
        <v>348.97500000000002</v>
      </c>
      <c r="V28">
        <v>11.66</v>
      </c>
      <c r="W28">
        <v>34.799309999999998</v>
      </c>
      <c r="X28">
        <v>147.515624</v>
      </c>
      <c r="Y28">
        <v>0</v>
      </c>
      <c r="Z28">
        <v>13.1076</v>
      </c>
      <c r="AA28">
        <v>28.09872</v>
      </c>
      <c r="AB28">
        <v>39.510120000000001</v>
      </c>
      <c r="AC28">
        <v>29.033519999999999</v>
      </c>
      <c r="AD28">
        <v>27.3447</v>
      </c>
      <c r="AE28">
        <v>49.436556000000003</v>
      </c>
      <c r="AF28">
        <v>8.8740000000000006</v>
      </c>
      <c r="AG28">
        <v>35.564399999999999</v>
      </c>
      <c r="AH28">
        <v>70.172700000000006</v>
      </c>
      <c r="AI28">
        <v>49.646999999999998</v>
      </c>
      <c r="AJ28">
        <v>0</v>
      </c>
      <c r="AK28">
        <v>51.5214</v>
      </c>
      <c r="AL28">
        <v>34.86</v>
      </c>
      <c r="AM28">
        <v>15.836040000000001</v>
      </c>
      <c r="AN28">
        <v>0.97563</v>
      </c>
      <c r="AO28">
        <v>0</v>
      </c>
      <c r="AP28">
        <v>1.5371999999999999</v>
      </c>
      <c r="AQ28">
        <v>31.940999999999999</v>
      </c>
      <c r="AR28">
        <v>49.68</v>
      </c>
      <c r="AS28">
        <v>31.897383000000001</v>
      </c>
      <c r="AT28">
        <v>14.996760999999999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3001.6289470000002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686.77995799999997</v>
      </c>
      <c r="L29">
        <v>653.15</v>
      </c>
      <c r="M29">
        <v>78</v>
      </c>
      <c r="N29">
        <v>118.125</v>
      </c>
      <c r="O29">
        <v>123.66562500000001</v>
      </c>
      <c r="P29">
        <v>125.58750000000001</v>
      </c>
      <c r="Q29">
        <v>20.556000000000001</v>
      </c>
      <c r="R29">
        <v>42.390099999999997</v>
      </c>
      <c r="S29">
        <v>26.3901</v>
      </c>
      <c r="T29">
        <v>0</v>
      </c>
      <c r="U29">
        <v>348.97500000000002</v>
      </c>
      <c r="V29">
        <v>11.66</v>
      </c>
      <c r="W29">
        <v>34.799309999999998</v>
      </c>
      <c r="X29">
        <v>147.515624</v>
      </c>
      <c r="Y29">
        <v>0</v>
      </c>
      <c r="Z29">
        <v>13.1076</v>
      </c>
      <c r="AA29">
        <v>28.09872</v>
      </c>
      <c r="AB29">
        <v>39.510120000000001</v>
      </c>
      <c r="AC29">
        <v>29.033519999999999</v>
      </c>
      <c r="AD29">
        <v>27.3447</v>
      </c>
      <c r="AE29">
        <v>49.436556000000003</v>
      </c>
      <c r="AF29">
        <v>8.8740000000000006</v>
      </c>
      <c r="AG29">
        <v>35.564399999999999</v>
      </c>
      <c r="AH29">
        <v>70.172700000000006</v>
      </c>
      <c r="AI29">
        <v>49.646999999999998</v>
      </c>
      <c r="AJ29">
        <v>0</v>
      </c>
      <c r="AK29">
        <v>51.5214</v>
      </c>
      <c r="AL29">
        <v>34.86</v>
      </c>
      <c r="AM29">
        <v>15.836040000000001</v>
      </c>
      <c r="AN29">
        <v>0.97563</v>
      </c>
      <c r="AO29">
        <v>0</v>
      </c>
      <c r="AP29">
        <v>1.5371999999999999</v>
      </c>
      <c r="AQ29">
        <v>31.940999999999999</v>
      </c>
      <c r="AR29">
        <v>49.68</v>
      </c>
      <c r="AS29">
        <v>31.897383000000001</v>
      </c>
      <c r="AT29">
        <v>14.996760999999999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3001.6289470000002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686.77995799999997</v>
      </c>
      <c r="L30">
        <v>653.15</v>
      </c>
      <c r="M30">
        <v>78</v>
      </c>
      <c r="N30">
        <v>118.125</v>
      </c>
      <c r="O30">
        <v>123.66562500000001</v>
      </c>
      <c r="P30">
        <v>125.58750000000001</v>
      </c>
      <c r="Q30">
        <v>20.556000000000001</v>
      </c>
      <c r="R30">
        <v>42.390099999999997</v>
      </c>
      <c r="S30">
        <v>26.3901</v>
      </c>
      <c r="T30">
        <v>0</v>
      </c>
      <c r="U30">
        <v>348.97500000000002</v>
      </c>
      <c r="V30">
        <v>11.66</v>
      </c>
      <c r="W30">
        <v>34.799309999999998</v>
      </c>
      <c r="X30">
        <v>147.515624</v>
      </c>
      <c r="Y30">
        <v>0</v>
      </c>
      <c r="Z30">
        <v>13.1076</v>
      </c>
      <c r="AA30">
        <v>28.09872</v>
      </c>
      <c r="AB30">
        <v>39.510120000000001</v>
      </c>
      <c r="AC30">
        <v>29.033519999999999</v>
      </c>
      <c r="AD30">
        <v>27.3447</v>
      </c>
      <c r="AE30">
        <v>49.436556000000003</v>
      </c>
      <c r="AF30">
        <v>8.8740000000000006</v>
      </c>
      <c r="AG30">
        <v>35.564399999999999</v>
      </c>
      <c r="AH30">
        <v>70.172700000000006</v>
      </c>
      <c r="AI30">
        <v>49.646999999999998</v>
      </c>
      <c r="AJ30">
        <v>0</v>
      </c>
      <c r="AK30">
        <v>51.5214</v>
      </c>
      <c r="AL30">
        <v>34.86</v>
      </c>
      <c r="AM30">
        <v>15.836040000000001</v>
      </c>
      <c r="AN30">
        <v>0.97563</v>
      </c>
      <c r="AO30">
        <v>0</v>
      </c>
      <c r="AP30">
        <v>1.5371999999999999</v>
      </c>
      <c r="AQ30">
        <v>31.940999999999999</v>
      </c>
      <c r="AR30">
        <v>49.68</v>
      </c>
      <c r="AS30">
        <v>31.897383000000001</v>
      </c>
      <c r="AT30">
        <v>14.996760999999999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3001.6289470000002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686.77995799999997</v>
      </c>
      <c r="L31">
        <v>653.15</v>
      </c>
      <c r="M31">
        <v>78</v>
      </c>
      <c r="N31">
        <v>118.125</v>
      </c>
      <c r="O31">
        <v>123.66562500000001</v>
      </c>
      <c r="P31">
        <v>125.58750000000001</v>
      </c>
      <c r="Q31">
        <v>20.556000000000001</v>
      </c>
      <c r="R31">
        <v>42.390099999999997</v>
      </c>
      <c r="S31">
        <v>26.3901</v>
      </c>
      <c r="T31">
        <v>0</v>
      </c>
      <c r="U31">
        <v>348.97500000000002</v>
      </c>
      <c r="V31">
        <v>11.66</v>
      </c>
      <c r="W31">
        <v>34.799309999999998</v>
      </c>
      <c r="X31">
        <v>147.515624</v>
      </c>
      <c r="Y31">
        <v>0</v>
      </c>
      <c r="Z31">
        <v>13.1076</v>
      </c>
      <c r="AA31">
        <v>28.09872</v>
      </c>
      <c r="AB31">
        <v>39.510120000000001</v>
      </c>
      <c r="AC31">
        <v>29.033519999999999</v>
      </c>
      <c r="AD31">
        <v>27.3447</v>
      </c>
      <c r="AE31">
        <v>49.436556000000003</v>
      </c>
      <c r="AF31">
        <v>8.8740000000000006</v>
      </c>
      <c r="AG31">
        <v>35.564399999999999</v>
      </c>
      <c r="AH31">
        <v>70.172700000000006</v>
      </c>
      <c r="AI31">
        <v>6.3650000000000002</v>
      </c>
      <c r="AJ31">
        <v>0</v>
      </c>
      <c r="AK31">
        <v>51.5214</v>
      </c>
      <c r="AL31">
        <v>34.86</v>
      </c>
      <c r="AM31">
        <v>10.557359999999999</v>
      </c>
      <c r="AN31">
        <v>0.97563</v>
      </c>
      <c r="AO31">
        <v>0</v>
      </c>
      <c r="AP31">
        <v>1.5371999999999999</v>
      </c>
      <c r="AQ31">
        <v>21.294</v>
      </c>
      <c r="AR31">
        <v>49.68</v>
      </c>
      <c r="AS31">
        <v>31.897383000000001</v>
      </c>
      <c r="AT31">
        <v>14.996760999999999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2942.4212669999997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686.77995799999997</v>
      </c>
      <c r="L32">
        <v>653.15</v>
      </c>
      <c r="M32">
        <v>78</v>
      </c>
      <c r="N32">
        <v>118.125</v>
      </c>
      <c r="O32">
        <v>123.66562500000001</v>
      </c>
      <c r="P32">
        <v>125.58750000000001</v>
      </c>
      <c r="Q32">
        <v>20.556000000000001</v>
      </c>
      <c r="R32">
        <v>42.390099999999997</v>
      </c>
      <c r="S32">
        <v>26.3901</v>
      </c>
      <c r="T32">
        <v>0</v>
      </c>
      <c r="U32">
        <v>348.97500000000002</v>
      </c>
      <c r="V32">
        <v>11.66</v>
      </c>
      <c r="W32">
        <v>34.799309999999998</v>
      </c>
      <c r="X32">
        <v>147.515624</v>
      </c>
      <c r="Y32">
        <v>0</v>
      </c>
      <c r="Z32">
        <v>13.1076</v>
      </c>
      <c r="AA32">
        <v>28.045000000000002</v>
      </c>
      <c r="AB32">
        <v>39.510120000000001</v>
      </c>
      <c r="AC32">
        <v>29.033519999999999</v>
      </c>
      <c r="AD32">
        <v>18.229800000000001</v>
      </c>
      <c r="AE32">
        <v>49.436556000000003</v>
      </c>
      <c r="AF32">
        <v>8.8740000000000006</v>
      </c>
      <c r="AG32">
        <v>35.564399999999999</v>
      </c>
      <c r="AH32">
        <v>46.781799999999997</v>
      </c>
      <c r="AI32">
        <v>2.5459999999999998</v>
      </c>
      <c r="AJ32">
        <v>0</v>
      </c>
      <c r="AK32">
        <v>51.5214</v>
      </c>
      <c r="AL32">
        <v>34.86</v>
      </c>
      <c r="AM32">
        <v>10.557359999999999</v>
      </c>
      <c r="AN32">
        <v>0.97563</v>
      </c>
      <c r="AO32">
        <v>0.208152</v>
      </c>
      <c r="AP32">
        <v>1.5371999999999999</v>
      </c>
      <c r="AQ32">
        <v>10.08</v>
      </c>
      <c r="AR32">
        <v>49.68</v>
      </c>
      <c r="AS32">
        <v>31.897383000000001</v>
      </c>
      <c r="AT32">
        <v>14.996760999999999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2895.0368990000002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686.77995799999997</v>
      </c>
      <c r="L33">
        <v>653.15</v>
      </c>
      <c r="M33">
        <v>78</v>
      </c>
      <c r="N33">
        <v>118.125</v>
      </c>
      <c r="O33">
        <v>123.66562500000001</v>
      </c>
      <c r="P33">
        <v>125.58750000000001</v>
      </c>
      <c r="Q33">
        <v>20.556000000000001</v>
      </c>
      <c r="R33">
        <v>42.390099999999997</v>
      </c>
      <c r="S33">
        <v>26.3901</v>
      </c>
      <c r="T33">
        <v>0</v>
      </c>
      <c r="U33">
        <v>348.97500000000002</v>
      </c>
      <c r="V33">
        <v>11.66</v>
      </c>
      <c r="W33">
        <v>34.799309999999998</v>
      </c>
      <c r="X33">
        <v>147.515624</v>
      </c>
      <c r="Y33">
        <v>0</v>
      </c>
      <c r="Z33">
        <v>13.1076</v>
      </c>
      <c r="AA33">
        <v>14.04936</v>
      </c>
      <c r="AB33">
        <v>39.510120000000001</v>
      </c>
      <c r="AC33">
        <v>19.35568</v>
      </c>
      <c r="AD33">
        <v>18.229800000000001</v>
      </c>
      <c r="AE33">
        <v>49.436556000000003</v>
      </c>
      <c r="AF33">
        <v>8.8740000000000006</v>
      </c>
      <c r="AG33">
        <v>35.564399999999999</v>
      </c>
      <c r="AH33">
        <v>23.390899999999998</v>
      </c>
      <c r="AI33">
        <v>0</v>
      </c>
      <c r="AJ33">
        <v>0</v>
      </c>
      <c r="AK33">
        <v>51.5214</v>
      </c>
      <c r="AL33">
        <v>46.48</v>
      </c>
      <c r="AM33">
        <v>10.557359999999999</v>
      </c>
      <c r="AN33">
        <v>0.97563</v>
      </c>
      <c r="AO33">
        <v>0.25107600000000002</v>
      </c>
      <c r="AP33">
        <v>1.5371999999999999</v>
      </c>
      <c r="AQ33">
        <v>0</v>
      </c>
      <c r="AR33">
        <v>49.68</v>
      </c>
      <c r="AS33">
        <v>31.897383000000001</v>
      </c>
      <c r="AT33">
        <v>14.996760999999999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2847.0094429999999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686.77995799999997</v>
      </c>
      <c r="L34">
        <v>653.15</v>
      </c>
      <c r="M34">
        <v>78</v>
      </c>
      <c r="N34">
        <v>118.125</v>
      </c>
      <c r="O34">
        <v>123.66562500000001</v>
      </c>
      <c r="P34">
        <v>125.58750000000001</v>
      </c>
      <c r="Q34">
        <v>20.556000000000001</v>
      </c>
      <c r="R34">
        <v>42.390099999999997</v>
      </c>
      <c r="S34">
        <v>26.3901</v>
      </c>
      <c r="T34">
        <v>0</v>
      </c>
      <c r="U34">
        <v>348.97500000000002</v>
      </c>
      <c r="V34">
        <v>11.66</v>
      </c>
      <c r="W34">
        <v>34.799309999999998</v>
      </c>
      <c r="X34">
        <v>147.515624</v>
      </c>
      <c r="Y34">
        <v>0</v>
      </c>
      <c r="Z34">
        <v>13.1076</v>
      </c>
      <c r="AA34">
        <v>0</v>
      </c>
      <c r="AB34">
        <v>39.510120000000001</v>
      </c>
      <c r="AC34">
        <v>19.35568</v>
      </c>
      <c r="AD34">
        <v>18.229800000000001</v>
      </c>
      <c r="AE34">
        <v>42.338999999999999</v>
      </c>
      <c r="AF34">
        <v>8.8740000000000006</v>
      </c>
      <c r="AG34">
        <v>35.564399999999999</v>
      </c>
      <c r="AH34">
        <v>23.390899999999998</v>
      </c>
      <c r="AI34">
        <v>0</v>
      </c>
      <c r="AJ34">
        <v>0</v>
      </c>
      <c r="AK34">
        <v>51.5214</v>
      </c>
      <c r="AL34">
        <v>46.48</v>
      </c>
      <c r="AM34">
        <v>6.3983999999999996</v>
      </c>
      <c r="AN34">
        <v>0.97563</v>
      </c>
      <c r="AO34">
        <v>0.34838999999999998</v>
      </c>
      <c r="AP34">
        <v>1.5371999999999999</v>
      </c>
      <c r="AQ34">
        <v>0</v>
      </c>
      <c r="AR34">
        <v>49.68</v>
      </c>
      <c r="AS34">
        <v>31.897383000000001</v>
      </c>
      <c r="AT34">
        <v>14.996760999999999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2821.8008810000001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686.77995799999997</v>
      </c>
      <c r="L35">
        <v>653.15</v>
      </c>
      <c r="M35">
        <v>85</v>
      </c>
      <c r="N35">
        <v>118.125</v>
      </c>
      <c r="O35">
        <v>123.66562500000001</v>
      </c>
      <c r="P35">
        <v>125.58750000000001</v>
      </c>
      <c r="Q35">
        <v>20.556000000000001</v>
      </c>
      <c r="R35">
        <v>42.390099999999997</v>
      </c>
      <c r="S35">
        <v>26.3901</v>
      </c>
      <c r="T35">
        <v>0</v>
      </c>
      <c r="U35">
        <v>348.97500000000002</v>
      </c>
      <c r="V35">
        <v>11.66</v>
      </c>
      <c r="W35">
        <v>34.799309999999998</v>
      </c>
      <c r="X35">
        <v>147.515624</v>
      </c>
      <c r="Y35">
        <v>0</v>
      </c>
      <c r="Z35">
        <v>13.1076</v>
      </c>
      <c r="AA35">
        <v>0</v>
      </c>
      <c r="AB35">
        <v>26.260100000000001</v>
      </c>
      <c r="AC35">
        <v>9.6778399999999998</v>
      </c>
      <c r="AD35">
        <v>9.1149000000000004</v>
      </c>
      <c r="AE35">
        <v>42.338999999999999</v>
      </c>
      <c r="AF35">
        <v>8.8740000000000006</v>
      </c>
      <c r="AG35">
        <v>35.564399999999999</v>
      </c>
      <c r="AH35">
        <v>23.390899999999998</v>
      </c>
      <c r="AI35">
        <v>0</v>
      </c>
      <c r="AJ35">
        <v>0</v>
      </c>
      <c r="AK35">
        <v>51.5214</v>
      </c>
      <c r="AL35">
        <v>46.48</v>
      </c>
      <c r="AM35">
        <v>5.2786799999999996</v>
      </c>
      <c r="AN35">
        <v>0.97563</v>
      </c>
      <c r="AO35">
        <v>0.34986</v>
      </c>
      <c r="AP35">
        <v>1.5371999999999999</v>
      </c>
      <c r="AQ35">
        <v>0</v>
      </c>
      <c r="AR35">
        <v>49.68</v>
      </c>
      <c r="AS35">
        <v>31.897383000000001</v>
      </c>
      <c r="AT35">
        <v>14.996760999999999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2795.6398709999994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686.77995799999997</v>
      </c>
      <c r="L36">
        <v>653.15</v>
      </c>
      <c r="M36">
        <v>92</v>
      </c>
      <c r="N36">
        <v>118.125</v>
      </c>
      <c r="O36">
        <v>123.66562500000001</v>
      </c>
      <c r="P36">
        <v>125.58750000000001</v>
      </c>
      <c r="Q36">
        <v>20.556000000000001</v>
      </c>
      <c r="R36">
        <v>42.390099999999997</v>
      </c>
      <c r="S36">
        <v>26.3901</v>
      </c>
      <c r="T36">
        <v>0</v>
      </c>
      <c r="U36">
        <v>348.97500000000002</v>
      </c>
      <c r="V36">
        <v>11.66</v>
      </c>
      <c r="W36">
        <v>34.799309999999998</v>
      </c>
      <c r="X36">
        <v>147.515624</v>
      </c>
      <c r="Y36">
        <v>0</v>
      </c>
      <c r="Z36">
        <v>13.1076</v>
      </c>
      <c r="AA36">
        <v>0</v>
      </c>
      <c r="AB36">
        <v>26.260100000000001</v>
      </c>
      <c r="AC36">
        <v>9.6778399999999998</v>
      </c>
      <c r="AD36">
        <v>9.1149000000000004</v>
      </c>
      <c r="AE36">
        <v>42.338999999999999</v>
      </c>
      <c r="AF36">
        <v>8.8740000000000006</v>
      </c>
      <c r="AG36">
        <v>35.564399999999999</v>
      </c>
      <c r="AH36">
        <v>0</v>
      </c>
      <c r="AI36">
        <v>0</v>
      </c>
      <c r="AJ36">
        <v>0</v>
      </c>
      <c r="AK36">
        <v>51.5214</v>
      </c>
      <c r="AL36">
        <v>46.48</v>
      </c>
      <c r="AM36">
        <v>0</v>
      </c>
      <c r="AN36">
        <v>0.97563</v>
      </c>
      <c r="AO36">
        <v>0.39219599999999999</v>
      </c>
      <c r="AP36">
        <v>1.5371999999999999</v>
      </c>
      <c r="AQ36">
        <v>0</v>
      </c>
      <c r="AR36">
        <v>49.68</v>
      </c>
      <c r="AS36">
        <v>31.897383000000001</v>
      </c>
      <c r="AT36">
        <v>14.996760999999999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2774.0126269999996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552.44209999999998</v>
      </c>
      <c r="L37">
        <v>642.11180000000002</v>
      </c>
      <c r="M37">
        <v>92</v>
      </c>
      <c r="N37">
        <v>118.125</v>
      </c>
      <c r="O37">
        <v>123.66562500000001</v>
      </c>
      <c r="P37">
        <v>125.58750000000001</v>
      </c>
      <c r="Q37">
        <v>20.556000000000001</v>
      </c>
      <c r="R37">
        <v>42.390099999999997</v>
      </c>
      <c r="S37">
        <v>26.3901</v>
      </c>
      <c r="T37">
        <v>0</v>
      </c>
      <c r="U37">
        <v>348.97500000000002</v>
      </c>
      <c r="V37">
        <v>11.66</v>
      </c>
      <c r="W37">
        <v>34.799309999999998</v>
      </c>
      <c r="X37">
        <v>147.515624</v>
      </c>
      <c r="Y37">
        <v>0</v>
      </c>
      <c r="Z37">
        <v>13.1076</v>
      </c>
      <c r="AA37">
        <v>0</v>
      </c>
      <c r="AB37">
        <v>13.0634</v>
      </c>
      <c r="AC37">
        <v>9.6778399999999998</v>
      </c>
      <c r="AD37">
        <v>0</v>
      </c>
      <c r="AE37">
        <v>42.338999999999999</v>
      </c>
      <c r="AF37">
        <v>8.8740000000000006</v>
      </c>
      <c r="AG37">
        <v>35.564399999999999</v>
      </c>
      <c r="AH37">
        <v>0</v>
      </c>
      <c r="AI37">
        <v>0</v>
      </c>
      <c r="AJ37">
        <v>0</v>
      </c>
      <c r="AK37">
        <v>51.5214</v>
      </c>
      <c r="AL37">
        <v>46.48</v>
      </c>
      <c r="AM37">
        <v>0</v>
      </c>
      <c r="AN37">
        <v>0.97563</v>
      </c>
      <c r="AO37">
        <v>0.28106399999999998</v>
      </c>
      <c r="AP37">
        <v>1.5371999999999999</v>
      </c>
      <c r="AQ37">
        <v>0</v>
      </c>
      <c r="AR37">
        <v>49.68</v>
      </c>
      <c r="AS37">
        <v>31.897383000000001</v>
      </c>
      <c r="AT37">
        <v>14.996760999999999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2606.2138369999993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519.44209999999998</v>
      </c>
      <c r="L38">
        <v>642.11180000000002</v>
      </c>
      <c r="M38">
        <v>92</v>
      </c>
      <c r="N38">
        <v>118.125</v>
      </c>
      <c r="O38">
        <v>123.66562500000001</v>
      </c>
      <c r="P38">
        <v>125.58750000000001</v>
      </c>
      <c r="Q38">
        <v>20.556000000000001</v>
      </c>
      <c r="R38">
        <v>42.390099999999997</v>
      </c>
      <c r="S38">
        <v>26.3901</v>
      </c>
      <c r="T38">
        <v>0</v>
      </c>
      <c r="U38">
        <v>348.97500000000002</v>
      </c>
      <c r="V38">
        <v>11.66</v>
      </c>
      <c r="W38">
        <v>34.799309999999998</v>
      </c>
      <c r="X38">
        <v>147.515624</v>
      </c>
      <c r="Y38">
        <v>0</v>
      </c>
      <c r="Z38">
        <v>13.1076</v>
      </c>
      <c r="AA38">
        <v>0</v>
      </c>
      <c r="AB38">
        <v>13.0634</v>
      </c>
      <c r="AC38">
        <v>9.6778399999999998</v>
      </c>
      <c r="AD38">
        <v>0</v>
      </c>
      <c r="AE38">
        <v>42.338999999999999</v>
      </c>
      <c r="AF38">
        <v>8.8740000000000006</v>
      </c>
      <c r="AG38">
        <v>35.564399999999999</v>
      </c>
      <c r="AH38">
        <v>0</v>
      </c>
      <c r="AI38">
        <v>0</v>
      </c>
      <c r="AJ38">
        <v>0</v>
      </c>
      <c r="AK38">
        <v>51.5214</v>
      </c>
      <c r="AL38">
        <v>46.48</v>
      </c>
      <c r="AM38">
        <v>0</v>
      </c>
      <c r="AN38">
        <v>0.97563</v>
      </c>
      <c r="AO38">
        <v>0.28223999999999999</v>
      </c>
      <c r="AP38">
        <v>1.5371999999999999</v>
      </c>
      <c r="AQ38">
        <v>0</v>
      </c>
      <c r="AR38">
        <v>49.68</v>
      </c>
      <c r="AS38">
        <v>31.897383000000001</v>
      </c>
      <c r="AT38">
        <v>14.996760999999999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2573.2150129999995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540.44209999999998</v>
      </c>
      <c r="L39">
        <v>642.11180000000002</v>
      </c>
      <c r="M39">
        <v>92</v>
      </c>
      <c r="N39">
        <v>118.125</v>
      </c>
      <c r="O39">
        <v>123.66562500000001</v>
      </c>
      <c r="P39">
        <v>125.58750000000001</v>
      </c>
      <c r="Q39">
        <v>20.556000000000001</v>
      </c>
      <c r="R39">
        <v>42.390099999999997</v>
      </c>
      <c r="S39">
        <v>26.3901</v>
      </c>
      <c r="T39">
        <v>0</v>
      </c>
      <c r="U39">
        <v>348.97500000000002</v>
      </c>
      <c r="V39">
        <v>11.66</v>
      </c>
      <c r="W39">
        <v>34.799309999999998</v>
      </c>
      <c r="X39">
        <v>147.515624</v>
      </c>
      <c r="Y39">
        <v>0</v>
      </c>
      <c r="Z39">
        <v>13.1076</v>
      </c>
      <c r="AA39">
        <v>0</v>
      </c>
      <c r="AB39">
        <v>13.0634</v>
      </c>
      <c r="AC39">
        <v>9.6778399999999998</v>
      </c>
      <c r="AD39">
        <v>0</v>
      </c>
      <c r="AE39">
        <v>42.338999999999999</v>
      </c>
      <c r="AF39">
        <v>8.8740000000000006</v>
      </c>
      <c r="AG39">
        <v>35.564399999999999</v>
      </c>
      <c r="AH39">
        <v>0</v>
      </c>
      <c r="AI39">
        <v>0</v>
      </c>
      <c r="AJ39">
        <v>0</v>
      </c>
      <c r="AK39">
        <v>51.5214</v>
      </c>
      <c r="AL39">
        <v>34.86</v>
      </c>
      <c r="AM39">
        <v>0</v>
      </c>
      <c r="AN39">
        <v>0.97563</v>
      </c>
      <c r="AO39">
        <v>0.33574799999999999</v>
      </c>
      <c r="AP39">
        <v>1.5371999999999999</v>
      </c>
      <c r="AQ39">
        <v>0</v>
      </c>
      <c r="AR39">
        <v>52.991999999999997</v>
      </c>
      <c r="AS39">
        <v>31.897383000000001</v>
      </c>
      <c r="AT39">
        <v>14.996760999999999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2585.960521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567.44209999999998</v>
      </c>
      <c r="L40">
        <v>642.11180000000002</v>
      </c>
      <c r="M40">
        <v>92</v>
      </c>
      <c r="N40">
        <v>118.125</v>
      </c>
      <c r="O40">
        <v>123.66562500000001</v>
      </c>
      <c r="P40">
        <v>125.58750000000001</v>
      </c>
      <c r="Q40">
        <v>20.556000000000001</v>
      </c>
      <c r="R40">
        <v>42.390099999999997</v>
      </c>
      <c r="S40">
        <v>26.3901</v>
      </c>
      <c r="T40">
        <v>0</v>
      </c>
      <c r="U40">
        <v>348.97500000000002</v>
      </c>
      <c r="V40">
        <v>11.66</v>
      </c>
      <c r="W40">
        <v>34.799309999999998</v>
      </c>
      <c r="X40">
        <v>147.515624</v>
      </c>
      <c r="Y40">
        <v>0</v>
      </c>
      <c r="Z40">
        <v>13.1076</v>
      </c>
      <c r="AA40">
        <v>0</v>
      </c>
      <c r="AB40">
        <v>13.0634</v>
      </c>
      <c r="AC40">
        <v>9.6778399999999998</v>
      </c>
      <c r="AD40">
        <v>0</v>
      </c>
      <c r="AE40">
        <v>42.338999999999999</v>
      </c>
      <c r="AF40">
        <v>8.8740000000000006</v>
      </c>
      <c r="AG40">
        <v>35.564399999999999</v>
      </c>
      <c r="AH40">
        <v>0</v>
      </c>
      <c r="AI40">
        <v>0</v>
      </c>
      <c r="AJ40">
        <v>0</v>
      </c>
      <c r="AK40">
        <v>51.5214</v>
      </c>
      <c r="AL40">
        <v>34.86</v>
      </c>
      <c r="AM40">
        <v>0</v>
      </c>
      <c r="AN40">
        <v>0.97563</v>
      </c>
      <c r="AO40">
        <v>0.37308599999999997</v>
      </c>
      <c r="AP40">
        <v>1.5371999999999999</v>
      </c>
      <c r="AQ40">
        <v>0</v>
      </c>
      <c r="AR40">
        <v>52.991999999999997</v>
      </c>
      <c r="AS40">
        <v>31.897383000000001</v>
      </c>
      <c r="AT40">
        <v>14.996760999999999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2612.9978590000001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591.44209999999998</v>
      </c>
      <c r="L41">
        <v>642.11180000000002</v>
      </c>
      <c r="M41">
        <v>92</v>
      </c>
      <c r="N41">
        <v>118.125</v>
      </c>
      <c r="O41">
        <v>123.66562500000001</v>
      </c>
      <c r="P41">
        <v>125.58750000000001</v>
      </c>
      <c r="Q41">
        <v>20.556000000000001</v>
      </c>
      <c r="R41">
        <v>42.390099999999997</v>
      </c>
      <c r="S41">
        <v>26.3901</v>
      </c>
      <c r="T41">
        <v>0</v>
      </c>
      <c r="U41">
        <v>348.97500000000002</v>
      </c>
      <c r="V41">
        <v>11.66</v>
      </c>
      <c r="W41">
        <v>34.799309999999998</v>
      </c>
      <c r="X41">
        <v>147.515624</v>
      </c>
      <c r="Y41">
        <v>0</v>
      </c>
      <c r="Z41">
        <v>13.1076</v>
      </c>
      <c r="AA41">
        <v>0</v>
      </c>
      <c r="AB41">
        <v>13.0634</v>
      </c>
      <c r="AC41">
        <v>9.6778399999999998</v>
      </c>
      <c r="AD41">
        <v>0</v>
      </c>
      <c r="AE41">
        <v>42.338999999999999</v>
      </c>
      <c r="AF41">
        <v>8.8740000000000006</v>
      </c>
      <c r="AG41">
        <v>35.564399999999999</v>
      </c>
      <c r="AH41">
        <v>0</v>
      </c>
      <c r="AI41">
        <v>0</v>
      </c>
      <c r="AJ41">
        <v>0</v>
      </c>
      <c r="AK41">
        <v>51.5214</v>
      </c>
      <c r="AL41">
        <v>34.86</v>
      </c>
      <c r="AM41">
        <v>0</v>
      </c>
      <c r="AN41">
        <v>0.97563</v>
      </c>
      <c r="AO41">
        <v>0.40748400000000001</v>
      </c>
      <c r="AP41">
        <v>1.5371999999999999</v>
      </c>
      <c r="AQ41">
        <v>0</v>
      </c>
      <c r="AR41">
        <v>52.991999999999997</v>
      </c>
      <c r="AS41">
        <v>31.897383000000001</v>
      </c>
      <c r="AT41">
        <v>14.996760999999999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2637.0322569999998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607.44209999999998</v>
      </c>
      <c r="L42">
        <v>642.11180000000002</v>
      </c>
      <c r="M42">
        <v>92</v>
      </c>
      <c r="N42">
        <v>118.125</v>
      </c>
      <c r="O42">
        <v>123.66562500000001</v>
      </c>
      <c r="P42">
        <v>125.58750000000001</v>
      </c>
      <c r="Q42">
        <v>20.556000000000001</v>
      </c>
      <c r="R42">
        <v>42.390099999999997</v>
      </c>
      <c r="S42">
        <v>26.3901</v>
      </c>
      <c r="T42">
        <v>0</v>
      </c>
      <c r="U42">
        <v>348.97500000000002</v>
      </c>
      <c r="V42">
        <v>11.66</v>
      </c>
      <c r="W42">
        <v>34.799309999999998</v>
      </c>
      <c r="X42">
        <v>147.515624</v>
      </c>
      <c r="Y42">
        <v>0</v>
      </c>
      <c r="Z42">
        <v>13.1076</v>
      </c>
      <c r="AA42">
        <v>0</v>
      </c>
      <c r="AB42">
        <v>13.0634</v>
      </c>
      <c r="AC42">
        <v>9.6778399999999998</v>
      </c>
      <c r="AD42">
        <v>0</v>
      </c>
      <c r="AE42">
        <v>42.338999999999999</v>
      </c>
      <c r="AF42">
        <v>8.8740000000000006</v>
      </c>
      <c r="AG42">
        <v>35.564399999999999</v>
      </c>
      <c r="AH42">
        <v>0</v>
      </c>
      <c r="AI42">
        <v>0</v>
      </c>
      <c r="AJ42">
        <v>0</v>
      </c>
      <c r="AK42">
        <v>51.5214</v>
      </c>
      <c r="AL42">
        <v>34.86</v>
      </c>
      <c r="AM42">
        <v>0</v>
      </c>
      <c r="AN42">
        <v>0.97563</v>
      </c>
      <c r="AO42">
        <v>0.41600999999999999</v>
      </c>
      <c r="AP42">
        <v>1.5371999999999999</v>
      </c>
      <c r="AQ42">
        <v>0</v>
      </c>
      <c r="AR42">
        <v>52.991999999999997</v>
      </c>
      <c r="AS42">
        <v>31.897383000000001</v>
      </c>
      <c r="AT42">
        <v>14.996760999999999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2653.0407829999999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625.44209999999998</v>
      </c>
      <c r="L43">
        <v>642.11180000000002</v>
      </c>
      <c r="M43">
        <v>92</v>
      </c>
      <c r="N43">
        <v>118.125</v>
      </c>
      <c r="O43">
        <v>123.66562500000001</v>
      </c>
      <c r="P43">
        <v>125.58750000000001</v>
      </c>
      <c r="Q43">
        <v>20.556000000000001</v>
      </c>
      <c r="R43">
        <v>42.390099999999997</v>
      </c>
      <c r="S43">
        <v>26.3901</v>
      </c>
      <c r="T43">
        <v>0</v>
      </c>
      <c r="U43">
        <v>348.97500000000002</v>
      </c>
      <c r="V43">
        <v>11.66</v>
      </c>
      <c r="W43">
        <v>34.799309999999998</v>
      </c>
      <c r="X43">
        <v>147.515624</v>
      </c>
      <c r="Y43">
        <v>0</v>
      </c>
      <c r="Z43">
        <v>13.1076</v>
      </c>
      <c r="AA43">
        <v>0</v>
      </c>
      <c r="AB43">
        <v>13.0634</v>
      </c>
      <c r="AC43">
        <v>0</v>
      </c>
      <c r="AD43">
        <v>0</v>
      </c>
      <c r="AE43">
        <v>42.338999999999999</v>
      </c>
      <c r="AF43">
        <v>8.8740000000000006</v>
      </c>
      <c r="AG43">
        <v>35.564399999999999</v>
      </c>
      <c r="AH43">
        <v>0</v>
      </c>
      <c r="AI43">
        <v>0</v>
      </c>
      <c r="AJ43">
        <v>0</v>
      </c>
      <c r="AK43">
        <v>51.5214</v>
      </c>
      <c r="AL43">
        <v>46.48</v>
      </c>
      <c r="AM43">
        <v>0</v>
      </c>
      <c r="AN43">
        <v>0.97563</v>
      </c>
      <c r="AO43">
        <v>0.38690400000000003</v>
      </c>
      <c r="AP43">
        <v>1.5371999999999999</v>
      </c>
      <c r="AQ43">
        <v>0</v>
      </c>
      <c r="AR43">
        <v>49.68</v>
      </c>
      <c r="AS43">
        <v>31.897383000000001</v>
      </c>
      <c r="AT43">
        <v>14.996760999999999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2669.6418369999997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623.44209999999998</v>
      </c>
      <c r="L44">
        <v>642.11180000000002</v>
      </c>
      <c r="M44">
        <v>92</v>
      </c>
      <c r="N44">
        <v>118.125</v>
      </c>
      <c r="O44">
        <v>123.66562500000001</v>
      </c>
      <c r="P44">
        <v>125.58750000000001</v>
      </c>
      <c r="Q44">
        <v>20.556000000000001</v>
      </c>
      <c r="R44">
        <v>42.390099999999997</v>
      </c>
      <c r="S44">
        <v>26.3901</v>
      </c>
      <c r="T44">
        <v>0</v>
      </c>
      <c r="U44">
        <v>348.97500000000002</v>
      </c>
      <c r="V44">
        <v>11.66</v>
      </c>
      <c r="W44">
        <v>34.799309999999998</v>
      </c>
      <c r="X44">
        <v>147.515624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0</v>
      </c>
      <c r="AE44">
        <v>42.338999999999999</v>
      </c>
      <c r="AF44">
        <v>8.8740000000000006</v>
      </c>
      <c r="AG44">
        <v>35.564399999999999</v>
      </c>
      <c r="AH44">
        <v>0</v>
      </c>
      <c r="AI44">
        <v>0</v>
      </c>
      <c r="AJ44">
        <v>0</v>
      </c>
      <c r="AK44">
        <v>51.5214</v>
      </c>
      <c r="AL44">
        <v>80.177999999999997</v>
      </c>
      <c r="AM44">
        <v>0</v>
      </c>
      <c r="AN44">
        <v>0.97563</v>
      </c>
      <c r="AO44">
        <v>0.33457199999999998</v>
      </c>
      <c r="AP44">
        <v>1.5371999999999999</v>
      </c>
      <c r="AQ44">
        <v>0</v>
      </c>
      <c r="AR44">
        <v>49.68</v>
      </c>
      <c r="AS44">
        <v>31.897383000000001</v>
      </c>
      <c r="AT44">
        <v>14.996760999999999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2681.6703050000001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686.77995799999997</v>
      </c>
      <c r="L45">
        <v>653.15</v>
      </c>
      <c r="M45">
        <v>92</v>
      </c>
      <c r="N45">
        <v>118.125</v>
      </c>
      <c r="O45">
        <v>123.66562500000001</v>
      </c>
      <c r="P45">
        <v>125.58750000000001</v>
      </c>
      <c r="Q45">
        <v>20.556000000000001</v>
      </c>
      <c r="R45">
        <v>42.390099999999997</v>
      </c>
      <c r="S45">
        <v>26.3901</v>
      </c>
      <c r="T45">
        <v>0</v>
      </c>
      <c r="U45">
        <v>348.97500000000002</v>
      </c>
      <c r="V45">
        <v>11.66</v>
      </c>
      <c r="W45">
        <v>34.799309999999998</v>
      </c>
      <c r="X45">
        <v>147.515624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42.338999999999999</v>
      </c>
      <c r="AF45">
        <v>8.8740000000000006</v>
      </c>
      <c r="AG45">
        <v>35.564399999999999</v>
      </c>
      <c r="AH45">
        <v>0</v>
      </c>
      <c r="AI45">
        <v>0</v>
      </c>
      <c r="AJ45">
        <v>0</v>
      </c>
      <c r="AK45">
        <v>51.5214</v>
      </c>
      <c r="AL45">
        <v>80.177999999999997</v>
      </c>
      <c r="AM45">
        <v>0</v>
      </c>
      <c r="AN45">
        <v>0.97563</v>
      </c>
      <c r="AO45">
        <v>0.37337999999999999</v>
      </c>
      <c r="AP45">
        <v>1.5371999999999999</v>
      </c>
      <c r="AQ45">
        <v>0</v>
      </c>
      <c r="AR45">
        <v>49.68</v>
      </c>
      <c r="AS45">
        <v>31.897383000000001</v>
      </c>
      <c r="AT45">
        <v>14.996760999999999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2756.0851710000002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686.77995799999997</v>
      </c>
      <c r="L46">
        <v>653.15</v>
      </c>
      <c r="M46">
        <v>92</v>
      </c>
      <c r="N46">
        <v>118.125</v>
      </c>
      <c r="O46">
        <v>123.66562500000001</v>
      </c>
      <c r="P46">
        <v>125.58750000000001</v>
      </c>
      <c r="Q46">
        <v>20.556000000000001</v>
      </c>
      <c r="R46">
        <v>42.390099999999997</v>
      </c>
      <c r="S46">
        <v>26.3901</v>
      </c>
      <c r="T46">
        <v>0</v>
      </c>
      <c r="U46">
        <v>348.97500000000002</v>
      </c>
      <c r="V46">
        <v>11.66</v>
      </c>
      <c r="W46">
        <v>34.799309999999998</v>
      </c>
      <c r="X46">
        <v>147.515624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42.338999999999999</v>
      </c>
      <c r="AF46">
        <v>8.8740000000000006</v>
      </c>
      <c r="AG46">
        <v>35.564399999999999</v>
      </c>
      <c r="AH46">
        <v>0</v>
      </c>
      <c r="AI46">
        <v>0</v>
      </c>
      <c r="AJ46">
        <v>0</v>
      </c>
      <c r="AK46">
        <v>51.5214</v>
      </c>
      <c r="AL46">
        <v>80.177999999999997</v>
      </c>
      <c r="AM46">
        <v>0</v>
      </c>
      <c r="AN46">
        <v>0.97563</v>
      </c>
      <c r="AO46">
        <v>0.24637200000000001</v>
      </c>
      <c r="AP46">
        <v>1.5371999999999999</v>
      </c>
      <c r="AQ46">
        <v>0</v>
      </c>
      <c r="AR46">
        <v>49.68</v>
      </c>
      <c r="AS46">
        <v>31.897383000000001</v>
      </c>
      <c r="AT46">
        <v>14.996760999999999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2755.9581630000002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686.77995799999997</v>
      </c>
      <c r="L47">
        <v>653.15</v>
      </c>
      <c r="M47">
        <v>92</v>
      </c>
      <c r="N47">
        <v>118.125</v>
      </c>
      <c r="O47">
        <v>123.66562500000001</v>
      </c>
      <c r="P47">
        <v>125.58750000000001</v>
      </c>
      <c r="Q47">
        <v>20.556000000000001</v>
      </c>
      <c r="R47">
        <v>42.390099999999997</v>
      </c>
      <c r="S47">
        <v>26.3901</v>
      </c>
      <c r="T47">
        <v>0</v>
      </c>
      <c r="U47">
        <v>348.97500000000002</v>
      </c>
      <c r="V47">
        <v>11.66</v>
      </c>
      <c r="W47">
        <v>34.799309999999998</v>
      </c>
      <c r="X47">
        <v>147.515624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28.225999999999999</v>
      </c>
      <c r="AF47">
        <v>8.8740000000000006</v>
      </c>
      <c r="AG47">
        <v>35.564399999999999</v>
      </c>
      <c r="AH47">
        <v>0</v>
      </c>
      <c r="AI47">
        <v>0</v>
      </c>
      <c r="AJ47">
        <v>0</v>
      </c>
      <c r="AK47">
        <v>51.5214</v>
      </c>
      <c r="AL47">
        <v>80.177999999999997</v>
      </c>
      <c r="AM47">
        <v>0</v>
      </c>
      <c r="AN47">
        <v>0.97563</v>
      </c>
      <c r="AO47">
        <v>0.23402400000000001</v>
      </c>
      <c r="AP47">
        <v>1.5371999999999999</v>
      </c>
      <c r="AQ47">
        <v>0</v>
      </c>
      <c r="AR47">
        <v>49.68</v>
      </c>
      <c r="AS47">
        <v>31.897383000000001</v>
      </c>
      <c r="AT47">
        <v>14.996760999999999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2741.8328150000002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686.77995799999997</v>
      </c>
      <c r="L48">
        <v>653.15</v>
      </c>
      <c r="M48">
        <v>92</v>
      </c>
      <c r="N48">
        <v>118.125</v>
      </c>
      <c r="O48">
        <v>123.66562500000001</v>
      </c>
      <c r="P48">
        <v>125.58750000000001</v>
      </c>
      <c r="Q48">
        <v>20.556000000000001</v>
      </c>
      <c r="R48">
        <v>42.390099999999997</v>
      </c>
      <c r="S48">
        <v>26.3901</v>
      </c>
      <c r="T48">
        <v>0</v>
      </c>
      <c r="U48">
        <v>348.97500000000002</v>
      </c>
      <c r="V48">
        <v>11.66</v>
      </c>
      <c r="W48">
        <v>34.799309999999998</v>
      </c>
      <c r="X48">
        <v>147.515624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28.225999999999999</v>
      </c>
      <c r="AF48">
        <v>8.8740000000000006</v>
      </c>
      <c r="AG48">
        <v>35.564399999999999</v>
      </c>
      <c r="AH48">
        <v>0</v>
      </c>
      <c r="AI48">
        <v>0</v>
      </c>
      <c r="AJ48">
        <v>0</v>
      </c>
      <c r="AK48">
        <v>51.5214</v>
      </c>
      <c r="AL48">
        <v>46.48</v>
      </c>
      <c r="AM48">
        <v>0</v>
      </c>
      <c r="AN48">
        <v>0.97563</v>
      </c>
      <c r="AO48">
        <v>0.25313400000000003</v>
      </c>
      <c r="AP48">
        <v>1.5371999999999999</v>
      </c>
      <c r="AQ48">
        <v>0</v>
      </c>
      <c r="AR48">
        <v>49.68</v>
      </c>
      <c r="AS48">
        <v>31.897383000000001</v>
      </c>
      <c r="AT48">
        <v>14.996760999999999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2708.1539250000005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686.77995799999997</v>
      </c>
      <c r="L49">
        <v>653.15</v>
      </c>
      <c r="M49">
        <v>92</v>
      </c>
      <c r="N49">
        <v>118.125</v>
      </c>
      <c r="O49">
        <v>123.66562500000001</v>
      </c>
      <c r="P49">
        <v>125.58750000000001</v>
      </c>
      <c r="Q49">
        <v>20.556000000000001</v>
      </c>
      <c r="R49">
        <v>42.390099999999997</v>
      </c>
      <c r="S49">
        <v>26.3901</v>
      </c>
      <c r="T49">
        <v>0</v>
      </c>
      <c r="U49">
        <v>348.97500000000002</v>
      </c>
      <c r="V49">
        <v>11.66</v>
      </c>
      <c r="W49">
        <v>34.799309999999998</v>
      </c>
      <c r="X49">
        <v>147.515624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28.225999999999999</v>
      </c>
      <c r="AF49">
        <v>8.8740000000000006</v>
      </c>
      <c r="AG49">
        <v>35.564399999999999</v>
      </c>
      <c r="AH49">
        <v>0</v>
      </c>
      <c r="AI49">
        <v>0</v>
      </c>
      <c r="AJ49">
        <v>0</v>
      </c>
      <c r="AK49">
        <v>51.5214</v>
      </c>
      <c r="AL49">
        <v>46.48</v>
      </c>
      <c r="AM49">
        <v>0</v>
      </c>
      <c r="AN49">
        <v>0.97563</v>
      </c>
      <c r="AO49">
        <v>0.34692000000000001</v>
      </c>
      <c r="AP49">
        <v>2.0495999999999999</v>
      </c>
      <c r="AQ49">
        <v>0</v>
      </c>
      <c r="AR49">
        <v>49.68</v>
      </c>
      <c r="AS49">
        <v>31.897383000000001</v>
      </c>
      <c r="AT49">
        <v>14.996760999999999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2708.7601110000001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686.77995799999997</v>
      </c>
      <c r="L50">
        <v>653.15</v>
      </c>
      <c r="M50">
        <v>92</v>
      </c>
      <c r="N50">
        <v>118.125</v>
      </c>
      <c r="O50">
        <v>123.66562500000001</v>
      </c>
      <c r="P50">
        <v>125.58750000000001</v>
      </c>
      <c r="Q50">
        <v>20.556000000000001</v>
      </c>
      <c r="R50">
        <v>42.390099999999997</v>
      </c>
      <c r="S50">
        <v>26.3901</v>
      </c>
      <c r="T50">
        <v>0</v>
      </c>
      <c r="U50">
        <v>348.97500000000002</v>
      </c>
      <c r="V50">
        <v>11.66</v>
      </c>
      <c r="W50">
        <v>34.799309999999998</v>
      </c>
      <c r="X50">
        <v>147.515624</v>
      </c>
      <c r="Y50">
        <v>0</v>
      </c>
      <c r="Z50">
        <v>5.5</v>
      </c>
      <c r="AA50">
        <v>0</v>
      </c>
      <c r="AB50">
        <v>0</v>
      </c>
      <c r="AC50">
        <v>0</v>
      </c>
      <c r="AD50">
        <v>0</v>
      </c>
      <c r="AE50">
        <v>28.225999999999999</v>
      </c>
      <c r="AF50">
        <v>8.8740000000000006</v>
      </c>
      <c r="AG50">
        <v>35.564399999999999</v>
      </c>
      <c r="AH50">
        <v>0</v>
      </c>
      <c r="AI50">
        <v>0</v>
      </c>
      <c r="AJ50">
        <v>0</v>
      </c>
      <c r="AK50">
        <v>51.5214</v>
      </c>
      <c r="AL50">
        <v>46.48</v>
      </c>
      <c r="AM50">
        <v>0</v>
      </c>
      <c r="AN50">
        <v>0.97563</v>
      </c>
      <c r="AO50">
        <v>0.337806</v>
      </c>
      <c r="AP50">
        <v>2.0495999999999999</v>
      </c>
      <c r="AQ50">
        <v>0</v>
      </c>
      <c r="AR50">
        <v>49.68</v>
      </c>
      <c r="AS50">
        <v>31.897383000000001</v>
      </c>
      <c r="AT50">
        <v>14.573667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2707.2741030000002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686.77995799999997</v>
      </c>
      <c r="L51">
        <v>653.15</v>
      </c>
      <c r="M51">
        <v>92</v>
      </c>
      <c r="N51">
        <v>118.125</v>
      </c>
      <c r="O51">
        <v>123.66562500000001</v>
      </c>
      <c r="P51">
        <v>125.58750000000001</v>
      </c>
      <c r="Q51">
        <v>20.556000000000001</v>
      </c>
      <c r="R51">
        <v>42.390099999999997</v>
      </c>
      <c r="S51">
        <v>26.3901</v>
      </c>
      <c r="T51">
        <v>0</v>
      </c>
      <c r="U51">
        <v>348.97500000000002</v>
      </c>
      <c r="V51">
        <v>11.66</v>
      </c>
      <c r="W51">
        <v>34.799309999999998</v>
      </c>
      <c r="X51">
        <v>147.515624</v>
      </c>
      <c r="Y51">
        <v>0</v>
      </c>
      <c r="Z51">
        <v>6.5537999999999998</v>
      </c>
      <c r="AA51">
        <v>0</v>
      </c>
      <c r="AB51">
        <v>0</v>
      </c>
      <c r="AC51">
        <v>9.6778399999999998</v>
      </c>
      <c r="AD51">
        <v>0</v>
      </c>
      <c r="AE51">
        <v>28.225999999999999</v>
      </c>
      <c r="AF51">
        <v>8.8740000000000006</v>
      </c>
      <c r="AG51">
        <v>35.564399999999999</v>
      </c>
      <c r="AH51">
        <v>9.8488000000000007</v>
      </c>
      <c r="AI51">
        <v>0</v>
      </c>
      <c r="AJ51">
        <v>0</v>
      </c>
      <c r="AK51">
        <v>51.5214</v>
      </c>
      <c r="AL51">
        <v>46.48</v>
      </c>
      <c r="AM51">
        <v>0</v>
      </c>
      <c r="AN51">
        <v>0.97563</v>
      </c>
      <c r="AO51">
        <v>0.36514799999999997</v>
      </c>
      <c r="AP51">
        <v>6.2769000000000004</v>
      </c>
      <c r="AQ51">
        <v>0</v>
      </c>
      <c r="AR51">
        <v>49.68</v>
      </c>
      <c r="AS51">
        <v>31.897383000000001</v>
      </c>
      <c r="AT51">
        <v>14.996760999999999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2732.532279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686.77995799999997</v>
      </c>
      <c r="L52">
        <v>653.15</v>
      </c>
      <c r="M52">
        <v>92</v>
      </c>
      <c r="N52">
        <v>118.125</v>
      </c>
      <c r="O52">
        <v>123.66562500000001</v>
      </c>
      <c r="P52">
        <v>125.58750000000001</v>
      </c>
      <c r="Q52">
        <v>20.556000000000001</v>
      </c>
      <c r="R52">
        <v>42.390099999999997</v>
      </c>
      <c r="S52">
        <v>26.3901</v>
      </c>
      <c r="T52">
        <v>0</v>
      </c>
      <c r="U52">
        <v>348.97500000000002</v>
      </c>
      <c r="V52">
        <v>11.66</v>
      </c>
      <c r="W52">
        <v>34.799309999999998</v>
      </c>
      <c r="X52">
        <v>147.515624</v>
      </c>
      <c r="Y52">
        <v>0</v>
      </c>
      <c r="Z52">
        <v>6.5537999999999998</v>
      </c>
      <c r="AA52">
        <v>0</v>
      </c>
      <c r="AB52">
        <v>0</v>
      </c>
      <c r="AC52">
        <v>9.6778399999999998</v>
      </c>
      <c r="AD52">
        <v>0</v>
      </c>
      <c r="AE52">
        <v>28.225999999999999</v>
      </c>
      <c r="AF52">
        <v>8.8740000000000006</v>
      </c>
      <c r="AG52">
        <v>35.564399999999999</v>
      </c>
      <c r="AH52">
        <v>22.2545</v>
      </c>
      <c r="AI52">
        <v>0</v>
      </c>
      <c r="AJ52">
        <v>0</v>
      </c>
      <c r="AK52">
        <v>51.5214</v>
      </c>
      <c r="AL52">
        <v>46.48</v>
      </c>
      <c r="AM52">
        <v>0</v>
      </c>
      <c r="AN52">
        <v>0.97563</v>
      </c>
      <c r="AO52">
        <v>0.28547400000000001</v>
      </c>
      <c r="AP52">
        <v>6.2769000000000004</v>
      </c>
      <c r="AQ52">
        <v>0</v>
      </c>
      <c r="AR52">
        <v>49.68</v>
      </c>
      <c r="AS52">
        <v>31.897383000000001</v>
      </c>
      <c r="AT52">
        <v>14.996760999999999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2744.8583049999997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686.77995799999997</v>
      </c>
      <c r="L53">
        <v>653.15</v>
      </c>
      <c r="M53">
        <v>92</v>
      </c>
      <c r="N53">
        <v>118.125</v>
      </c>
      <c r="O53">
        <v>123.66562500000001</v>
      </c>
      <c r="P53">
        <v>125.58750000000001</v>
      </c>
      <c r="Q53">
        <v>20.556000000000001</v>
      </c>
      <c r="R53">
        <v>42.390099999999997</v>
      </c>
      <c r="S53">
        <v>26.3901</v>
      </c>
      <c r="T53">
        <v>0</v>
      </c>
      <c r="U53">
        <v>348.97500000000002</v>
      </c>
      <c r="V53">
        <v>11.66</v>
      </c>
      <c r="W53">
        <v>34.799309999999998</v>
      </c>
      <c r="X53">
        <v>147.515624</v>
      </c>
      <c r="Y53">
        <v>0</v>
      </c>
      <c r="Z53">
        <v>6.5537999999999998</v>
      </c>
      <c r="AA53">
        <v>0</v>
      </c>
      <c r="AB53">
        <v>0</v>
      </c>
      <c r="AC53">
        <v>9.6778399999999998</v>
      </c>
      <c r="AD53">
        <v>9.1149000000000004</v>
      </c>
      <c r="AE53">
        <v>28.225999999999999</v>
      </c>
      <c r="AF53">
        <v>8.8740000000000006</v>
      </c>
      <c r="AG53">
        <v>35.564399999999999</v>
      </c>
      <c r="AH53">
        <v>37.880000000000003</v>
      </c>
      <c r="AI53">
        <v>0</v>
      </c>
      <c r="AJ53">
        <v>0</v>
      </c>
      <c r="AK53">
        <v>51.5214</v>
      </c>
      <c r="AL53">
        <v>46.48</v>
      </c>
      <c r="AM53">
        <v>0</v>
      </c>
      <c r="AN53">
        <v>0.97563</v>
      </c>
      <c r="AO53">
        <v>0.323988</v>
      </c>
      <c r="AP53">
        <v>6.2769000000000004</v>
      </c>
      <c r="AQ53">
        <v>0</v>
      </c>
      <c r="AR53">
        <v>49.68</v>
      </c>
      <c r="AS53">
        <v>31.897383000000001</v>
      </c>
      <c r="AT53">
        <v>14.996760999999999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2769.6372190000002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686.77995799999997</v>
      </c>
      <c r="L54">
        <v>653.15</v>
      </c>
      <c r="M54">
        <v>92</v>
      </c>
      <c r="N54">
        <v>118.125</v>
      </c>
      <c r="O54">
        <v>123.66562500000001</v>
      </c>
      <c r="P54">
        <v>125.58750000000001</v>
      </c>
      <c r="Q54">
        <v>20.556000000000001</v>
      </c>
      <c r="R54">
        <v>42.390099999999997</v>
      </c>
      <c r="S54">
        <v>26.3901</v>
      </c>
      <c r="T54">
        <v>0</v>
      </c>
      <c r="U54">
        <v>348.97500000000002</v>
      </c>
      <c r="V54">
        <v>11.66</v>
      </c>
      <c r="W54">
        <v>34.799309999999998</v>
      </c>
      <c r="X54">
        <v>147.515624</v>
      </c>
      <c r="Y54">
        <v>0</v>
      </c>
      <c r="Z54">
        <v>6.5537999999999998</v>
      </c>
      <c r="AA54">
        <v>0</v>
      </c>
      <c r="AB54">
        <v>0</v>
      </c>
      <c r="AC54">
        <v>9.6778399999999998</v>
      </c>
      <c r="AD54">
        <v>9.1149000000000004</v>
      </c>
      <c r="AE54">
        <v>28.225999999999999</v>
      </c>
      <c r="AF54">
        <v>8.8740000000000006</v>
      </c>
      <c r="AG54">
        <v>35.564399999999999</v>
      </c>
      <c r="AH54">
        <v>37.880000000000003</v>
      </c>
      <c r="AI54">
        <v>0</v>
      </c>
      <c r="AJ54">
        <v>0</v>
      </c>
      <c r="AK54">
        <v>51.5214</v>
      </c>
      <c r="AL54">
        <v>46.48</v>
      </c>
      <c r="AM54">
        <v>0</v>
      </c>
      <c r="AN54">
        <v>0.97563</v>
      </c>
      <c r="AO54">
        <v>0.39425399999999999</v>
      </c>
      <c r="AP54">
        <v>6.2769000000000004</v>
      </c>
      <c r="AQ54">
        <v>0</v>
      </c>
      <c r="AR54">
        <v>49.68</v>
      </c>
      <c r="AS54">
        <v>31.897383000000001</v>
      </c>
      <c r="AT54">
        <v>14.996760999999999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2769.7074849999999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686.77995799999997</v>
      </c>
      <c r="L55">
        <v>653.15</v>
      </c>
      <c r="M55">
        <v>92</v>
      </c>
      <c r="N55">
        <v>118.125</v>
      </c>
      <c r="O55">
        <v>123.66562500000001</v>
      </c>
      <c r="P55">
        <v>125.58750000000001</v>
      </c>
      <c r="Q55">
        <v>20.556000000000001</v>
      </c>
      <c r="R55">
        <v>42.390099999999997</v>
      </c>
      <c r="S55">
        <v>26.3901</v>
      </c>
      <c r="T55">
        <v>0</v>
      </c>
      <c r="U55">
        <v>348.97500000000002</v>
      </c>
      <c r="V55">
        <v>11.66</v>
      </c>
      <c r="W55">
        <v>34.799309999999998</v>
      </c>
      <c r="X55">
        <v>147.515624</v>
      </c>
      <c r="Y55">
        <v>0</v>
      </c>
      <c r="Z55">
        <v>6.5537999999999998</v>
      </c>
      <c r="AA55">
        <v>0</v>
      </c>
      <c r="AB55">
        <v>0</v>
      </c>
      <c r="AC55">
        <v>19.35568</v>
      </c>
      <c r="AD55">
        <v>9.1149000000000004</v>
      </c>
      <c r="AE55">
        <v>28.225999999999999</v>
      </c>
      <c r="AF55">
        <v>8.8740000000000006</v>
      </c>
      <c r="AG55">
        <v>35.564399999999999</v>
      </c>
      <c r="AH55">
        <v>37.880000000000003</v>
      </c>
      <c r="AI55">
        <v>0</v>
      </c>
      <c r="AJ55">
        <v>0</v>
      </c>
      <c r="AK55">
        <v>51.5214</v>
      </c>
      <c r="AL55">
        <v>46.48</v>
      </c>
      <c r="AM55">
        <v>0</v>
      </c>
      <c r="AN55">
        <v>0.97563</v>
      </c>
      <c r="AO55">
        <v>0.42835800000000002</v>
      </c>
      <c r="AP55">
        <v>2.0495999999999999</v>
      </c>
      <c r="AQ55">
        <v>0</v>
      </c>
      <c r="AR55">
        <v>49.68</v>
      </c>
      <c r="AS55">
        <v>31.897383000000001</v>
      </c>
      <c r="AT55">
        <v>14.996760999999999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2775.1921290000005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686.77995799999997</v>
      </c>
      <c r="L56">
        <v>653.15</v>
      </c>
      <c r="M56">
        <v>92</v>
      </c>
      <c r="N56">
        <v>118.125</v>
      </c>
      <c r="O56">
        <v>123.66562500000001</v>
      </c>
      <c r="P56">
        <v>125.58750000000001</v>
      </c>
      <c r="Q56">
        <v>20.556000000000001</v>
      </c>
      <c r="R56">
        <v>42.390099999999997</v>
      </c>
      <c r="S56">
        <v>26.3901</v>
      </c>
      <c r="T56">
        <v>0</v>
      </c>
      <c r="U56">
        <v>348.97500000000002</v>
      </c>
      <c r="V56">
        <v>11.66</v>
      </c>
      <c r="W56">
        <v>34.799309999999998</v>
      </c>
      <c r="X56">
        <v>147.515624</v>
      </c>
      <c r="Y56">
        <v>0</v>
      </c>
      <c r="Z56">
        <v>6.5537999999999998</v>
      </c>
      <c r="AA56">
        <v>0</v>
      </c>
      <c r="AB56">
        <v>13.0634</v>
      </c>
      <c r="AC56">
        <v>19.35568</v>
      </c>
      <c r="AD56">
        <v>9.1149000000000004</v>
      </c>
      <c r="AE56">
        <v>28.225999999999999</v>
      </c>
      <c r="AF56">
        <v>8.8740000000000006</v>
      </c>
      <c r="AG56">
        <v>35.564399999999999</v>
      </c>
      <c r="AH56">
        <v>37.880000000000003</v>
      </c>
      <c r="AI56">
        <v>0</v>
      </c>
      <c r="AJ56">
        <v>0</v>
      </c>
      <c r="AK56">
        <v>51.5214</v>
      </c>
      <c r="AL56">
        <v>46.48</v>
      </c>
      <c r="AM56">
        <v>0</v>
      </c>
      <c r="AN56">
        <v>0.97563</v>
      </c>
      <c r="AO56">
        <v>0.47187000000000001</v>
      </c>
      <c r="AP56">
        <v>2.0495999999999999</v>
      </c>
      <c r="AQ56">
        <v>0</v>
      </c>
      <c r="AR56">
        <v>49.68</v>
      </c>
      <c r="AS56">
        <v>31.897383000000001</v>
      </c>
      <c r="AT56">
        <v>14.996760999999999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2788.2990410000002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686.77995799999997</v>
      </c>
      <c r="L57">
        <v>653.15</v>
      </c>
      <c r="M57">
        <v>92</v>
      </c>
      <c r="N57">
        <v>118.125</v>
      </c>
      <c r="O57">
        <v>123.66562500000001</v>
      </c>
      <c r="P57">
        <v>125.58750000000001</v>
      </c>
      <c r="Q57">
        <v>20.556000000000001</v>
      </c>
      <c r="R57">
        <v>42.390099999999997</v>
      </c>
      <c r="S57">
        <v>26.3901</v>
      </c>
      <c r="T57">
        <v>0</v>
      </c>
      <c r="U57">
        <v>348.97500000000002</v>
      </c>
      <c r="V57">
        <v>11.66</v>
      </c>
      <c r="W57">
        <v>34.799309999999998</v>
      </c>
      <c r="X57">
        <v>147.515624</v>
      </c>
      <c r="Y57">
        <v>0</v>
      </c>
      <c r="Z57">
        <v>6.5537999999999998</v>
      </c>
      <c r="AA57">
        <v>0</v>
      </c>
      <c r="AB57">
        <v>13.0634</v>
      </c>
      <c r="AC57">
        <v>19.35568</v>
      </c>
      <c r="AD57">
        <v>9.1149000000000004</v>
      </c>
      <c r="AE57">
        <v>28.225999999999999</v>
      </c>
      <c r="AF57">
        <v>8.8740000000000006</v>
      </c>
      <c r="AG57">
        <v>35.564399999999999</v>
      </c>
      <c r="AH57">
        <v>37.880000000000003</v>
      </c>
      <c r="AI57">
        <v>0</v>
      </c>
      <c r="AJ57">
        <v>0</v>
      </c>
      <c r="AK57">
        <v>51.5214</v>
      </c>
      <c r="AL57">
        <v>46.48</v>
      </c>
      <c r="AM57">
        <v>0</v>
      </c>
      <c r="AN57">
        <v>0.95650000000000002</v>
      </c>
      <c r="AO57">
        <v>0.451878</v>
      </c>
      <c r="AP57">
        <v>2.0495999999999999</v>
      </c>
      <c r="AQ57">
        <v>0</v>
      </c>
      <c r="AR57">
        <v>49.68</v>
      </c>
      <c r="AS57">
        <v>31.897383000000001</v>
      </c>
      <c r="AT57">
        <v>14.996760999999999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2788.2599190000001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686.77995799999997</v>
      </c>
      <c r="L58">
        <v>653.15</v>
      </c>
      <c r="M58">
        <v>92</v>
      </c>
      <c r="N58">
        <v>118.125</v>
      </c>
      <c r="O58">
        <v>123.66562500000001</v>
      </c>
      <c r="P58">
        <v>125.58750000000001</v>
      </c>
      <c r="Q58">
        <v>20.556000000000001</v>
      </c>
      <c r="R58">
        <v>42.390099999999997</v>
      </c>
      <c r="S58">
        <v>26.3901</v>
      </c>
      <c r="T58">
        <v>0</v>
      </c>
      <c r="U58">
        <v>348.97500000000002</v>
      </c>
      <c r="V58">
        <v>11.66</v>
      </c>
      <c r="W58">
        <v>34.799309999999998</v>
      </c>
      <c r="X58">
        <v>147.515624</v>
      </c>
      <c r="Y58">
        <v>0</v>
      </c>
      <c r="Z58">
        <v>6.5537999999999998</v>
      </c>
      <c r="AA58">
        <v>0</v>
      </c>
      <c r="AB58">
        <v>13.0634</v>
      </c>
      <c r="AC58">
        <v>19.35568</v>
      </c>
      <c r="AD58">
        <v>9.1149000000000004</v>
      </c>
      <c r="AE58">
        <v>28.225999999999999</v>
      </c>
      <c r="AF58">
        <v>8.8740000000000006</v>
      </c>
      <c r="AG58">
        <v>35.564399999999999</v>
      </c>
      <c r="AH58">
        <v>37.880000000000003</v>
      </c>
      <c r="AI58">
        <v>0</v>
      </c>
      <c r="AJ58">
        <v>0</v>
      </c>
      <c r="AK58">
        <v>51.5214</v>
      </c>
      <c r="AL58">
        <v>46.48</v>
      </c>
      <c r="AM58">
        <v>0</v>
      </c>
      <c r="AN58">
        <v>0.95650000000000002</v>
      </c>
      <c r="AO58">
        <v>0.52684799999999998</v>
      </c>
      <c r="AP58">
        <v>2.0495999999999999</v>
      </c>
      <c r="AQ58">
        <v>10.08</v>
      </c>
      <c r="AR58">
        <v>49.68</v>
      </c>
      <c r="AS58">
        <v>31.897383000000001</v>
      </c>
      <c r="AT58">
        <v>14.996760999999999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2798.4148890000001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686.77995799999997</v>
      </c>
      <c r="L59">
        <v>653.15</v>
      </c>
      <c r="M59">
        <v>92</v>
      </c>
      <c r="N59">
        <v>118.125</v>
      </c>
      <c r="O59">
        <v>123.66562500000001</v>
      </c>
      <c r="P59">
        <v>125.58750000000001</v>
      </c>
      <c r="Q59">
        <v>20.556000000000001</v>
      </c>
      <c r="R59">
        <v>42.390099999999997</v>
      </c>
      <c r="S59">
        <v>26.3901</v>
      </c>
      <c r="T59">
        <v>0</v>
      </c>
      <c r="U59">
        <v>348.97500000000002</v>
      </c>
      <c r="V59">
        <v>11.66</v>
      </c>
      <c r="W59">
        <v>34.799309999999998</v>
      </c>
      <c r="X59">
        <v>147.515624</v>
      </c>
      <c r="Y59">
        <v>0</v>
      </c>
      <c r="Z59">
        <v>6.5537999999999998</v>
      </c>
      <c r="AA59">
        <v>0</v>
      </c>
      <c r="AB59">
        <v>13.0634</v>
      </c>
      <c r="AC59">
        <v>19.35568</v>
      </c>
      <c r="AD59">
        <v>9.1149000000000004</v>
      </c>
      <c r="AE59">
        <v>28.225999999999999</v>
      </c>
      <c r="AF59">
        <v>8.8740000000000006</v>
      </c>
      <c r="AG59">
        <v>35.564399999999999</v>
      </c>
      <c r="AH59">
        <v>37.880000000000003</v>
      </c>
      <c r="AI59">
        <v>0</v>
      </c>
      <c r="AJ59">
        <v>0</v>
      </c>
      <c r="AK59">
        <v>51.5214</v>
      </c>
      <c r="AL59">
        <v>46.48</v>
      </c>
      <c r="AM59">
        <v>0</v>
      </c>
      <c r="AN59">
        <v>0.95650000000000002</v>
      </c>
      <c r="AO59">
        <v>0.52978800000000004</v>
      </c>
      <c r="AP59">
        <v>2.0495999999999999</v>
      </c>
      <c r="AQ59">
        <v>21.294</v>
      </c>
      <c r="AR59">
        <v>49.68</v>
      </c>
      <c r="AS59">
        <v>31.897383000000001</v>
      </c>
      <c r="AT59">
        <v>14.996760999999999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2809.6318289999999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2</v>
      </c>
      <c r="G60">
        <v>0</v>
      </c>
      <c r="H60">
        <v>0</v>
      </c>
      <c r="I60">
        <v>0</v>
      </c>
      <c r="J60">
        <v>0</v>
      </c>
      <c r="K60">
        <v>686.77995799999997</v>
      </c>
      <c r="L60">
        <v>653.15</v>
      </c>
      <c r="M60">
        <v>92</v>
      </c>
      <c r="N60">
        <v>118.125</v>
      </c>
      <c r="O60">
        <v>123.66562500000001</v>
      </c>
      <c r="P60">
        <v>125.58750000000001</v>
      </c>
      <c r="Q60">
        <v>20.556000000000001</v>
      </c>
      <c r="R60">
        <v>42.390099999999997</v>
      </c>
      <c r="S60">
        <v>26.3901</v>
      </c>
      <c r="T60">
        <v>0</v>
      </c>
      <c r="U60">
        <v>348.97500000000002</v>
      </c>
      <c r="V60">
        <v>11.66</v>
      </c>
      <c r="W60">
        <v>34.799309999999998</v>
      </c>
      <c r="X60">
        <v>147.515624</v>
      </c>
      <c r="Y60">
        <v>0</v>
      </c>
      <c r="Z60">
        <v>6.5537999999999998</v>
      </c>
      <c r="AA60">
        <v>0</v>
      </c>
      <c r="AB60">
        <v>13.0634</v>
      </c>
      <c r="AC60">
        <v>19.35568</v>
      </c>
      <c r="AD60">
        <v>9.1149000000000004</v>
      </c>
      <c r="AE60">
        <v>28.225999999999999</v>
      </c>
      <c r="AF60">
        <v>8.8740000000000006</v>
      </c>
      <c r="AG60">
        <v>35.564399999999999</v>
      </c>
      <c r="AH60">
        <v>37.880000000000003</v>
      </c>
      <c r="AI60">
        <v>0</v>
      </c>
      <c r="AJ60">
        <v>0</v>
      </c>
      <c r="AK60">
        <v>51.5214</v>
      </c>
      <c r="AL60">
        <v>46.48</v>
      </c>
      <c r="AM60">
        <v>0</v>
      </c>
      <c r="AN60">
        <v>0.95650000000000002</v>
      </c>
      <c r="AO60">
        <v>0.52449599999999996</v>
      </c>
      <c r="AP60">
        <v>2.0495999999999999</v>
      </c>
      <c r="AQ60">
        <v>21.294</v>
      </c>
      <c r="AR60">
        <v>49.68</v>
      </c>
      <c r="AS60">
        <v>31.897383000000001</v>
      </c>
      <c r="AT60">
        <v>14.996760999999999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2811.6265370000001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2</v>
      </c>
      <c r="G61">
        <v>0</v>
      </c>
      <c r="H61">
        <v>0</v>
      </c>
      <c r="I61">
        <v>0</v>
      </c>
      <c r="J61">
        <v>0</v>
      </c>
      <c r="K61">
        <v>686.77995799999997</v>
      </c>
      <c r="L61">
        <v>653.15</v>
      </c>
      <c r="M61">
        <v>92</v>
      </c>
      <c r="N61">
        <v>118.125</v>
      </c>
      <c r="O61">
        <v>123.66562500000001</v>
      </c>
      <c r="P61">
        <v>125.58750000000001</v>
      </c>
      <c r="Q61">
        <v>20.556000000000001</v>
      </c>
      <c r="R61">
        <v>42.390099999999997</v>
      </c>
      <c r="S61">
        <v>26.3901</v>
      </c>
      <c r="T61">
        <v>0</v>
      </c>
      <c r="U61">
        <v>348.97500000000002</v>
      </c>
      <c r="V61">
        <v>11.66</v>
      </c>
      <c r="W61">
        <v>34.799309999999998</v>
      </c>
      <c r="X61">
        <v>147.515624</v>
      </c>
      <c r="Y61">
        <v>0</v>
      </c>
      <c r="Z61">
        <v>13.1076</v>
      </c>
      <c r="AA61">
        <v>7.0309999999999997</v>
      </c>
      <c r="AB61">
        <v>26.260100000000001</v>
      </c>
      <c r="AC61">
        <v>19.35568</v>
      </c>
      <c r="AD61">
        <v>9.1149000000000004</v>
      </c>
      <c r="AE61">
        <v>46.188000000000002</v>
      </c>
      <c r="AF61">
        <v>8.8740000000000006</v>
      </c>
      <c r="AG61">
        <v>35.564399999999999</v>
      </c>
      <c r="AH61">
        <v>37.880000000000003</v>
      </c>
      <c r="AI61">
        <v>0</v>
      </c>
      <c r="AJ61">
        <v>0</v>
      </c>
      <c r="AK61">
        <v>51.5214</v>
      </c>
      <c r="AL61">
        <v>46.48</v>
      </c>
      <c r="AM61">
        <v>0</v>
      </c>
      <c r="AN61">
        <v>0.95650000000000002</v>
      </c>
      <c r="AO61">
        <v>0.51567600000000002</v>
      </c>
      <c r="AP61">
        <v>2.0495999999999999</v>
      </c>
      <c r="AQ61">
        <v>31.940999999999999</v>
      </c>
      <c r="AR61">
        <v>49.68</v>
      </c>
      <c r="AS61">
        <v>31.897383000000001</v>
      </c>
      <c r="AT61">
        <v>14.996760999999999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2867.0082169999996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2</v>
      </c>
      <c r="G62">
        <v>0</v>
      </c>
      <c r="H62">
        <v>0</v>
      </c>
      <c r="I62">
        <v>0</v>
      </c>
      <c r="J62">
        <v>0</v>
      </c>
      <c r="K62">
        <v>686.77995799999997</v>
      </c>
      <c r="L62">
        <v>653.15</v>
      </c>
      <c r="M62">
        <v>92</v>
      </c>
      <c r="N62">
        <v>118.125</v>
      </c>
      <c r="O62">
        <v>123.66562500000001</v>
      </c>
      <c r="P62">
        <v>125.58750000000001</v>
      </c>
      <c r="Q62">
        <v>20.556000000000001</v>
      </c>
      <c r="R62">
        <v>42.390099999999997</v>
      </c>
      <c r="S62">
        <v>26.3901</v>
      </c>
      <c r="T62">
        <v>0</v>
      </c>
      <c r="U62">
        <v>348.97500000000002</v>
      </c>
      <c r="V62">
        <v>11.66</v>
      </c>
      <c r="W62">
        <v>34.799309999999998</v>
      </c>
      <c r="X62">
        <v>147.515624</v>
      </c>
      <c r="Y62">
        <v>0</v>
      </c>
      <c r="Z62">
        <v>13.1076</v>
      </c>
      <c r="AA62">
        <v>13.983000000000001</v>
      </c>
      <c r="AB62">
        <v>26.260100000000001</v>
      </c>
      <c r="AC62">
        <v>25.085979999999999</v>
      </c>
      <c r="AD62">
        <v>9.1149000000000004</v>
      </c>
      <c r="AE62">
        <v>46.188000000000002</v>
      </c>
      <c r="AF62">
        <v>8.8740000000000006</v>
      </c>
      <c r="AG62">
        <v>35.564399999999999</v>
      </c>
      <c r="AH62">
        <v>37.880000000000003</v>
      </c>
      <c r="AI62">
        <v>0</v>
      </c>
      <c r="AJ62">
        <v>0</v>
      </c>
      <c r="AK62">
        <v>51.5214</v>
      </c>
      <c r="AL62">
        <v>46.48</v>
      </c>
      <c r="AM62">
        <v>5.2786799999999996</v>
      </c>
      <c r="AN62">
        <v>0.95650000000000002</v>
      </c>
      <c r="AO62">
        <v>0.50656199999999996</v>
      </c>
      <c r="AP62">
        <v>2.0495999999999999</v>
      </c>
      <c r="AQ62">
        <v>31.940999999999999</v>
      </c>
      <c r="AR62">
        <v>49.68</v>
      </c>
      <c r="AS62">
        <v>31.897383000000001</v>
      </c>
      <c r="AT62">
        <v>14.996760999999999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2884.9600829999995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686.77995799999997</v>
      </c>
      <c r="L63">
        <v>653.15</v>
      </c>
      <c r="M63">
        <v>92</v>
      </c>
      <c r="N63">
        <v>118.125</v>
      </c>
      <c r="O63">
        <v>123.66562500000001</v>
      </c>
      <c r="P63">
        <v>125.58750000000001</v>
      </c>
      <c r="Q63">
        <v>20.556000000000001</v>
      </c>
      <c r="R63">
        <v>42.390099999999997</v>
      </c>
      <c r="S63">
        <v>26.3901</v>
      </c>
      <c r="T63">
        <v>0</v>
      </c>
      <c r="U63">
        <v>348.97500000000002</v>
      </c>
      <c r="V63">
        <v>11.66</v>
      </c>
      <c r="W63">
        <v>34.799309999999998</v>
      </c>
      <c r="X63">
        <v>147.515624</v>
      </c>
      <c r="Y63">
        <v>0</v>
      </c>
      <c r="Z63">
        <v>13.1076</v>
      </c>
      <c r="AA63">
        <v>28.045000000000002</v>
      </c>
      <c r="AB63">
        <v>26.260100000000001</v>
      </c>
      <c r="AC63">
        <v>29.033519999999999</v>
      </c>
      <c r="AD63">
        <v>9.1149000000000004</v>
      </c>
      <c r="AE63">
        <v>46.188000000000002</v>
      </c>
      <c r="AF63">
        <v>8.8740000000000006</v>
      </c>
      <c r="AG63">
        <v>35.564399999999999</v>
      </c>
      <c r="AH63">
        <v>37.880000000000003</v>
      </c>
      <c r="AI63">
        <v>0</v>
      </c>
      <c r="AJ63">
        <v>0</v>
      </c>
      <c r="AK63">
        <v>51.5214</v>
      </c>
      <c r="AL63">
        <v>46.48</v>
      </c>
      <c r="AM63">
        <v>5.2786799999999996</v>
      </c>
      <c r="AN63">
        <v>0.95650000000000002</v>
      </c>
      <c r="AO63">
        <v>0.50626800000000005</v>
      </c>
      <c r="AP63">
        <v>2.0495999999999999</v>
      </c>
      <c r="AQ63">
        <v>31.940999999999999</v>
      </c>
      <c r="AR63">
        <v>49.68</v>
      </c>
      <c r="AS63">
        <v>31.897383000000001</v>
      </c>
      <c r="AT63">
        <v>14.996760999999999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2900.9693289999996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686.77995799999997</v>
      </c>
      <c r="L64">
        <v>653.15</v>
      </c>
      <c r="M64">
        <v>92</v>
      </c>
      <c r="N64">
        <v>118.125</v>
      </c>
      <c r="O64">
        <v>123.66562500000001</v>
      </c>
      <c r="P64">
        <v>125.58750000000001</v>
      </c>
      <c r="Q64">
        <v>20.556000000000001</v>
      </c>
      <c r="R64">
        <v>42.390099999999997</v>
      </c>
      <c r="S64">
        <v>26.3901</v>
      </c>
      <c r="T64">
        <v>0</v>
      </c>
      <c r="U64">
        <v>348.97500000000002</v>
      </c>
      <c r="V64">
        <v>11.66</v>
      </c>
      <c r="W64">
        <v>34.799309999999998</v>
      </c>
      <c r="X64">
        <v>147.515624</v>
      </c>
      <c r="Y64">
        <v>0</v>
      </c>
      <c r="Z64">
        <v>13.1076</v>
      </c>
      <c r="AA64">
        <v>28.045000000000002</v>
      </c>
      <c r="AB64">
        <v>39.510120000000001</v>
      </c>
      <c r="AC64">
        <v>29.033519999999999</v>
      </c>
      <c r="AD64">
        <v>9.1149000000000004</v>
      </c>
      <c r="AE64">
        <v>46.188000000000002</v>
      </c>
      <c r="AF64">
        <v>8.8740000000000006</v>
      </c>
      <c r="AG64">
        <v>35.564399999999999</v>
      </c>
      <c r="AH64">
        <v>37.880000000000003</v>
      </c>
      <c r="AI64">
        <v>0</v>
      </c>
      <c r="AJ64">
        <v>0</v>
      </c>
      <c r="AK64">
        <v>51.5214</v>
      </c>
      <c r="AL64">
        <v>46.48</v>
      </c>
      <c r="AM64">
        <v>5.2786799999999996</v>
      </c>
      <c r="AN64">
        <v>0.95650000000000002</v>
      </c>
      <c r="AO64">
        <v>0.50891399999999998</v>
      </c>
      <c r="AP64">
        <v>2.0495999999999999</v>
      </c>
      <c r="AQ64">
        <v>31.940999999999999</v>
      </c>
      <c r="AR64">
        <v>49.68</v>
      </c>
      <c r="AS64">
        <v>31.897383000000001</v>
      </c>
      <c r="AT64">
        <v>14.996760999999999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2914.2219949999994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686.77995799999997</v>
      </c>
      <c r="L65">
        <v>653.15</v>
      </c>
      <c r="M65">
        <v>92</v>
      </c>
      <c r="N65">
        <v>118.125</v>
      </c>
      <c r="O65">
        <v>123.66562500000001</v>
      </c>
      <c r="P65">
        <v>125.58750000000001</v>
      </c>
      <c r="Q65">
        <v>20.556000000000001</v>
      </c>
      <c r="R65">
        <v>42.390099999999997</v>
      </c>
      <c r="S65">
        <v>26.3901</v>
      </c>
      <c r="T65">
        <v>0</v>
      </c>
      <c r="U65">
        <v>348.97500000000002</v>
      </c>
      <c r="V65">
        <v>11.66</v>
      </c>
      <c r="W65">
        <v>32.170999999999999</v>
      </c>
      <c r="X65">
        <v>147.515624</v>
      </c>
      <c r="Y65">
        <v>0</v>
      </c>
      <c r="Z65">
        <v>6.5537999999999998</v>
      </c>
      <c r="AA65">
        <v>28.045000000000002</v>
      </c>
      <c r="AB65">
        <v>39.510120000000001</v>
      </c>
      <c r="AC65">
        <v>19.35568</v>
      </c>
      <c r="AD65">
        <v>18.229800000000001</v>
      </c>
      <c r="AE65">
        <v>46.188000000000002</v>
      </c>
      <c r="AF65">
        <v>8.8740000000000006</v>
      </c>
      <c r="AG65">
        <v>35.564399999999999</v>
      </c>
      <c r="AH65">
        <v>37.880000000000003</v>
      </c>
      <c r="AI65">
        <v>0</v>
      </c>
      <c r="AJ65">
        <v>0</v>
      </c>
      <c r="AK65">
        <v>51.5214</v>
      </c>
      <c r="AL65">
        <v>34.86</v>
      </c>
      <c r="AM65">
        <v>5.2786799999999996</v>
      </c>
      <c r="AN65">
        <v>0.95650000000000002</v>
      </c>
      <c r="AO65">
        <v>0.57300600000000002</v>
      </c>
      <c r="AP65">
        <v>2.0495999999999999</v>
      </c>
      <c r="AQ65">
        <v>31.940999999999999</v>
      </c>
      <c r="AR65">
        <v>49.68</v>
      </c>
      <c r="AS65">
        <v>31.897383000000001</v>
      </c>
      <c r="AT65">
        <v>14.996760999999999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2892.9210370000001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686.77995799999997</v>
      </c>
      <c r="L66">
        <v>653.15</v>
      </c>
      <c r="M66">
        <v>92</v>
      </c>
      <c r="N66">
        <v>118.125</v>
      </c>
      <c r="O66">
        <v>123.66562500000001</v>
      </c>
      <c r="P66">
        <v>125.58750000000001</v>
      </c>
      <c r="Q66">
        <v>20.556000000000001</v>
      </c>
      <c r="R66">
        <v>42.390099999999997</v>
      </c>
      <c r="S66">
        <v>26.3901</v>
      </c>
      <c r="T66">
        <v>0</v>
      </c>
      <c r="U66">
        <v>348.97500000000002</v>
      </c>
      <c r="V66">
        <v>11.66</v>
      </c>
      <c r="W66">
        <v>32.170999999999999</v>
      </c>
      <c r="X66">
        <v>147.515624</v>
      </c>
      <c r="Y66">
        <v>0</v>
      </c>
      <c r="Z66">
        <v>6.5537999999999998</v>
      </c>
      <c r="AA66">
        <v>28.045000000000002</v>
      </c>
      <c r="AB66">
        <v>39.510120000000001</v>
      </c>
      <c r="AC66">
        <v>19.35568</v>
      </c>
      <c r="AD66">
        <v>18.229800000000001</v>
      </c>
      <c r="AE66">
        <v>46.188000000000002</v>
      </c>
      <c r="AF66">
        <v>8.8740000000000006</v>
      </c>
      <c r="AG66">
        <v>35.564399999999999</v>
      </c>
      <c r="AH66">
        <v>37.880000000000003</v>
      </c>
      <c r="AI66">
        <v>0</v>
      </c>
      <c r="AJ66">
        <v>0</v>
      </c>
      <c r="AK66">
        <v>51.5214</v>
      </c>
      <c r="AL66">
        <v>34.86</v>
      </c>
      <c r="AM66">
        <v>5.2786799999999996</v>
      </c>
      <c r="AN66">
        <v>0.95650000000000002</v>
      </c>
      <c r="AO66">
        <v>0.59152800000000005</v>
      </c>
      <c r="AP66">
        <v>2.0495999999999999</v>
      </c>
      <c r="AQ66">
        <v>31.940999999999999</v>
      </c>
      <c r="AR66">
        <v>49.68</v>
      </c>
      <c r="AS66">
        <v>31.897383000000001</v>
      </c>
      <c r="AT66">
        <v>14.996760999999999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2892.9395589999999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686.77995799999997</v>
      </c>
      <c r="L67">
        <v>653.15</v>
      </c>
      <c r="M67">
        <v>92</v>
      </c>
      <c r="N67">
        <v>118.125</v>
      </c>
      <c r="O67">
        <v>123.66562500000001</v>
      </c>
      <c r="P67">
        <v>125.58750000000001</v>
      </c>
      <c r="Q67">
        <v>20.556000000000001</v>
      </c>
      <c r="R67">
        <v>42.390099999999997</v>
      </c>
      <c r="S67">
        <v>26.3901</v>
      </c>
      <c r="T67">
        <v>0</v>
      </c>
      <c r="U67">
        <v>348.97500000000002</v>
      </c>
      <c r="V67">
        <v>11.66</v>
      </c>
      <c r="W67">
        <v>32.170999999999999</v>
      </c>
      <c r="X67">
        <v>147.515624</v>
      </c>
      <c r="Y67">
        <v>0</v>
      </c>
      <c r="Z67">
        <v>6.5537999999999998</v>
      </c>
      <c r="AA67">
        <v>25.28</v>
      </c>
      <c r="AB67">
        <v>39.510120000000001</v>
      </c>
      <c r="AC67">
        <v>19.35568</v>
      </c>
      <c r="AD67">
        <v>18.229800000000001</v>
      </c>
      <c r="AE67">
        <v>46.188000000000002</v>
      </c>
      <c r="AF67">
        <v>8.8740000000000006</v>
      </c>
      <c r="AG67">
        <v>35.564399999999999</v>
      </c>
      <c r="AH67">
        <v>37.880000000000003</v>
      </c>
      <c r="AI67">
        <v>0</v>
      </c>
      <c r="AJ67">
        <v>0</v>
      </c>
      <c r="AK67">
        <v>51.5214</v>
      </c>
      <c r="AL67">
        <v>34.86</v>
      </c>
      <c r="AM67">
        <v>5.2786799999999996</v>
      </c>
      <c r="AN67">
        <v>0.95650000000000002</v>
      </c>
      <c r="AO67">
        <v>0.556836</v>
      </c>
      <c r="AP67">
        <v>1.1529</v>
      </c>
      <c r="AQ67">
        <v>31.940999999999999</v>
      </c>
      <c r="AR67">
        <v>49.68</v>
      </c>
      <c r="AS67">
        <v>31.897383000000001</v>
      </c>
      <c r="AT67">
        <v>14.996760999999999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2889.2431670000005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686.77995799999997</v>
      </c>
      <c r="L68">
        <v>653.15</v>
      </c>
      <c r="M68">
        <v>92</v>
      </c>
      <c r="N68">
        <v>118.125</v>
      </c>
      <c r="O68">
        <v>123.66562500000001</v>
      </c>
      <c r="P68">
        <v>125.58750000000001</v>
      </c>
      <c r="Q68">
        <v>20.556000000000001</v>
      </c>
      <c r="R68">
        <v>42.390099999999997</v>
      </c>
      <c r="S68">
        <v>26.3901</v>
      </c>
      <c r="T68">
        <v>0</v>
      </c>
      <c r="U68">
        <v>348.97500000000002</v>
      </c>
      <c r="V68">
        <v>11.66</v>
      </c>
      <c r="W68">
        <v>32.170999999999999</v>
      </c>
      <c r="X68">
        <v>147.515624</v>
      </c>
      <c r="Y68">
        <v>0</v>
      </c>
      <c r="Z68">
        <v>6.5537999999999998</v>
      </c>
      <c r="AA68">
        <v>25.28</v>
      </c>
      <c r="AB68">
        <v>39.510120000000001</v>
      </c>
      <c r="AC68">
        <v>19.35568</v>
      </c>
      <c r="AD68">
        <v>18.229800000000001</v>
      </c>
      <c r="AE68">
        <v>49.436556000000003</v>
      </c>
      <c r="AF68">
        <v>8.8740000000000006</v>
      </c>
      <c r="AG68">
        <v>35.564399999999999</v>
      </c>
      <c r="AH68">
        <v>37.880000000000003</v>
      </c>
      <c r="AI68">
        <v>0</v>
      </c>
      <c r="AJ68">
        <v>0</v>
      </c>
      <c r="AK68">
        <v>51.5214</v>
      </c>
      <c r="AL68">
        <v>34.86</v>
      </c>
      <c r="AM68">
        <v>5.2786799999999996</v>
      </c>
      <c r="AN68">
        <v>0.95650000000000002</v>
      </c>
      <c r="AO68">
        <v>0.37867200000000001</v>
      </c>
      <c r="AP68">
        <v>1.1529</v>
      </c>
      <c r="AQ68">
        <v>31.940999999999999</v>
      </c>
      <c r="AR68">
        <v>49.68</v>
      </c>
      <c r="AS68">
        <v>31.897383000000001</v>
      </c>
      <c r="AT68">
        <v>14.996760999999999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2892.3135590000002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686.77995799999997</v>
      </c>
      <c r="L69">
        <v>653.15</v>
      </c>
      <c r="M69">
        <v>92</v>
      </c>
      <c r="N69">
        <v>118.125</v>
      </c>
      <c r="O69">
        <v>123.66562500000001</v>
      </c>
      <c r="P69">
        <v>125.58750000000001</v>
      </c>
      <c r="Q69">
        <v>20.556000000000001</v>
      </c>
      <c r="R69">
        <v>42.390099999999997</v>
      </c>
      <c r="S69">
        <v>26.3901</v>
      </c>
      <c r="T69">
        <v>0</v>
      </c>
      <c r="U69">
        <v>348.97500000000002</v>
      </c>
      <c r="V69">
        <v>11.66</v>
      </c>
      <c r="W69">
        <v>32.170999999999999</v>
      </c>
      <c r="X69">
        <v>147.515624</v>
      </c>
      <c r="Y69">
        <v>0</v>
      </c>
      <c r="Z69">
        <v>6.5537999999999998</v>
      </c>
      <c r="AA69">
        <v>25.28</v>
      </c>
      <c r="AB69">
        <v>39.510120000000001</v>
      </c>
      <c r="AC69">
        <v>19.35568</v>
      </c>
      <c r="AD69">
        <v>18.229800000000001</v>
      </c>
      <c r="AE69">
        <v>49.436556000000003</v>
      </c>
      <c r="AF69">
        <v>8.8740000000000006</v>
      </c>
      <c r="AG69">
        <v>35.564399999999999</v>
      </c>
      <c r="AH69">
        <v>37.880000000000003</v>
      </c>
      <c r="AI69">
        <v>0</v>
      </c>
      <c r="AJ69">
        <v>0</v>
      </c>
      <c r="AK69">
        <v>51.5214</v>
      </c>
      <c r="AL69">
        <v>34.86</v>
      </c>
      <c r="AM69">
        <v>5.2786799999999996</v>
      </c>
      <c r="AN69">
        <v>0.95650000000000002</v>
      </c>
      <c r="AO69">
        <v>0.23813999999999999</v>
      </c>
      <c r="AP69">
        <v>1.1529</v>
      </c>
      <c r="AQ69">
        <v>31.940999999999999</v>
      </c>
      <c r="AR69">
        <v>49.68</v>
      </c>
      <c r="AS69">
        <v>31.897383000000001</v>
      </c>
      <c r="AT69">
        <v>14.996760999999999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2892.1730270000003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686.77995799999997</v>
      </c>
      <c r="L70">
        <v>653.15</v>
      </c>
      <c r="M70">
        <v>92</v>
      </c>
      <c r="N70">
        <v>118.125</v>
      </c>
      <c r="O70">
        <v>123.66562500000001</v>
      </c>
      <c r="P70">
        <v>125.58750000000001</v>
      </c>
      <c r="Q70">
        <v>20.556000000000001</v>
      </c>
      <c r="R70">
        <v>42.390099999999997</v>
      </c>
      <c r="S70">
        <v>26.3901</v>
      </c>
      <c r="T70">
        <v>0</v>
      </c>
      <c r="U70">
        <v>348.97500000000002</v>
      </c>
      <c r="V70">
        <v>11.66</v>
      </c>
      <c r="W70">
        <v>32.170999999999999</v>
      </c>
      <c r="X70">
        <v>147.515624</v>
      </c>
      <c r="Y70">
        <v>0</v>
      </c>
      <c r="Z70">
        <v>6.5537999999999998</v>
      </c>
      <c r="AA70">
        <v>12.64</v>
      </c>
      <c r="AB70">
        <v>39.510120000000001</v>
      </c>
      <c r="AC70">
        <v>26.741399999999999</v>
      </c>
      <c r="AD70">
        <v>18.229800000000001</v>
      </c>
      <c r="AE70">
        <v>49.436556000000003</v>
      </c>
      <c r="AF70">
        <v>8.8740000000000006</v>
      </c>
      <c r="AG70">
        <v>35.564399999999999</v>
      </c>
      <c r="AH70">
        <v>37.880000000000003</v>
      </c>
      <c r="AI70">
        <v>0</v>
      </c>
      <c r="AJ70">
        <v>0</v>
      </c>
      <c r="AK70">
        <v>51.5214</v>
      </c>
      <c r="AL70">
        <v>34.86</v>
      </c>
      <c r="AM70">
        <v>5.2786799999999996</v>
      </c>
      <c r="AN70">
        <v>0.95650000000000002</v>
      </c>
      <c r="AO70">
        <v>0.1323</v>
      </c>
      <c r="AP70">
        <v>1.1529</v>
      </c>
      <c r="AQ70">
        <v>31.940999999999999</v>
      </c>
      <c r="AR70">
        <v>49.68</v>
      </c>
      <c r="AS70">
        <v>31.897383000000001</v>
      </c>
      <c r="AT70">
        <v>14.996760999999999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2886.812907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686.77995799999997</v>
      </c>
      <c r="L71">
        <v>653.15</v>
      </c>
      <c r="M71">
        <v>92</v>
      </c>
      <c r="N71">
        <v>118.125</v>
      </c>
      <c r="O71">
        <v>123.66562500000001</v>
      </c>
      <c r="P71">
        <v>125.58750000000001</v>
      </c>
      <c r="Q71">
        <v>20.556000000000001</v>
      </c>
      <c r="R71">
        <v>42.390099999999997</v>
      </c>
      <c r="S71">
        <v>26.3901</v>
      </c>
      <c r="T71">
        <v>0</v>
      </c>
      <c r="U71">
        <v>348.97500000000002</v>
      </c>
      <c r="V71">
        <v>11.66</v>
      </c>
      <c r="W71">
        <v>32.170999999999999</v>
      </c>
      <c r="X71">
        <v>147.515624</v>
      </c>
      <c r="Y71">
        <v>0</v>
      </c>
      <c r="Z71">
        <v>6.5537999999999998</v>
      </c>
      <c r="AA71">
        <v>12.64</v>
      </c>
      <c r="AB71">
        <v>39.510120000000001</v>
      </c>
      <c r="AC71">
        <v>27.123419999999999</v>
      </c>
      <c r="AD71">
        <v>18.229800000000001</v>
      </c>
      <c r="AE71">
        <v>43.622</v>
      </c>
      <c r="AF71">
        <v>8.8740000000000006</v>
      </c>
      <c r="AG71">
        <v>35.564399999999999</v>
      </c>
      <c r="AH71">
        <v>37.880000000000003</v>
      </c>
      <c r="AI71">
        <v>0</v>
      </c>
      <c r="AJ71">
        <v>0</v>
      </c>
      <c r="AK71">
        <v>51.5214</v>
      </c>
      <c r="AL71">
        <v>34.86</v>
      </c>
      <c r="AM71">
        <v>5.2786799999999996</v>
      </c>
      <c r="AN71">
        <v>0.95650000000000002</v>
      </c>
      <c r="AO71">
        <v>2.9694000000000002E-2</v>
      </c>
      <c r="AP71">
        <v>1.1529</v>
      </c>
      <c r="AQ71">
        <v>31.940999999999999</v>
      </c>
      <c r="AR71">
        <v>49.68</v>
      </c>
      <c r="AS71">
        <v>31.897383000000001</v>
      </c>
      <c r="AT71">
        <v>14.996760999999999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2881.2777649999994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686.77995799999997</v>
      </c>
      <c r="L72">
        <v>653.15</v>
      </c>
      <c r="M72">
        <v>92</v>
      </c>
      <c r="N72">
        <v>118.125</v>
      </c>
      <c r="O72">
        <v>123.66562500000001</v>
      </c>
      <c r="P72">
        <v>125.58750000000001</v>
      </c>
      <c r="Q72">
        <v>20.556000000000001</v>
      </c>
      <c r="R72">
        <v>42.390099999999997</v>
      </c>
      <c r="S72">
        <v>26.3901</v>
      </c>
      <c r="T72">
        <v>0</v>
      </c>
      <c r="U72">
        <v>348.97500000000002</v>
      </c>
      <c r="V72">
        <v>11.66</v>
      </c>
      <c r="W72">
        <v>32.170999999999999</v>
      </c>
      <c r="X72">
        <v>147.515624</v>
      </c>
      <c r="Y72">
        <v>0</v>
      </c>
      <c r="Z72">
        <v>6.5537999999999998</v>
      </c>
      <c r="AA72">
        <v>12.64</v>
      </c>
      <c r="AB72">
        <v>39.510120000000001</v>
      </c>
      <c r="AC72">
        <v>28.014800000000001</v>
      </c>
      <c r="AD72">
        <v>18.229800000000001</v>
      </c>
      <c r="AE72">
        <v>43.622</v>
      </c>
      <c r="AF72">
        <v>8.8740000000000006</v>
      </c>
      <c r="AG72">
        <v>35.564399999999999</v>
      </c>
      <c r="AH72">
        <v>56.82</v>
      </c>
      <c r="AI72">
        <v>0</v>
      </c>
      <c r="AJ72">
        <v>0</v>
      </c>
      <c r="AK72">
        <v>51.5214</v>
      </c>
      <c r="AL72">
        <v>34.86</v>
      </c>
      <c r="AM72">
        <v>5.2786799999999996</v>
      </c>
      <c r="AN72">
        <v>0.95650000000000002</v>
      </c>
      <c r="AO72">
        <v>0</v>
      </c>
      <c r="AP72">
        <v>1.1529</v>
      </c>
      <c r="AQ72">
        <v>31.940999999999999</v>
      </c>
      <c r="AR72">
        <v>49.68</v>
      </c>
      <c r="AS72">
        <v>31.897383000000001</v>
      </c>
      <c r="AT72">
        <v>14.996760999999999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2901.0794509999996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686.77995799999997</v>
      </c>
      <c r="L73">
        <v>653.15</v>
      </c>
      <c r="M73">
        <v>92</v>
      </c>
      <c r="N73">
        <v>118.125</v>
      </c>
      <c r="O73">
        <v>123.66562500000001</v>
      </c>
      <c r="P73">
        <v>125.58750000000001</v>
      </c>
      <c r="Q73">
        <v>20.556000000000001</v>
      </c>
      <c r="R73">
        <v>42.390099999999997</v>
      </c>
      <c r="S73">
        <v>26.3901</v>
      </c>
      <c r="T73">
        <v>0</v>
      </c>
      <c r="U73">
        <v>348.97500000000002</v>
      </c>
      <c r="V73">
        <v>11.66</v>
      </c>
      <c r="W73">
        <v>32.170999999999999</v>
      </c>
      <c r="X73">
        <v>147.515624</v>
      </c>
      <c r="Y73">
        <v>0</v>
      </c>
      <c r="Z73">
        <v>6.5537999999999998</v>
      </c>
      <c r="AA73">
        <v>12.64</v>
      </c>
      <c r="AB73">
        <v>39.510120000000001</v>
      </c>
      <c r="AC73">
        <v>28.014800000000001</v>
      </c>
      <c r="AD73">
        <v>18.229800000000001</v>
      </c>
      <c r="AE73">
        <v>43.622</v>
      </c>
      <c r="AF73">
        <v>8.8740000000000006</v>
      </c>
      <c r="AG73">
        <v>35.564399999999999</v>
      </c>
      <c r="AH73">
        <v>56.82</v>
      </c>
      <c r="AI73">
        <v>0</v>
      </c>
      <c r="AJ73">
        <v>0</v>
      </c>
      <c r="AK73">
        <v>51.5214</v>
      </c>
      <c r="AL73">
        <v>20.916</v>
      </c>
      <c r="AM73">
        <v>5.2786799999999996</v>
      </c>
      <c r="AN73">
        <v>0.95650000000000002</v>
      </c>
      <c r="AO73">
        <v>0</v>
      </c>
      <c r="AP73">
        <v>0.51239999999999997</v>
      </c>
      <c r="AQ73">
        <v>31.940999999999999</v>
      </c>
      <c r="AR73">
        <v>49.68</v>
      </c>
      <c r="AS73">
        <v>31.897383000000001</v>
      </c>
      <c r="AT73">
        <v>14.996760999999999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2886.4949509999997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686.77995799999997</v>
      </c>
      <c r="L74">
        <v>653.15</v>
      </c>
      <c r="M74">
        <v>92</v>
      </c>
      <c r="N74">
        <v>118.125</v>
      </c>
      <c r="O74">
        <v>123.66562500000001</v>
      </c>
      <c r="P74">
        <v>125.58750000000001</v>
      </c>
      <c r="Q74">
        <v>20.556000000000001</v>
      </c>
      <c r="R74">
        <v>42.390099999999997</v>
      </c>
      <c r="S74">
        <v>26.3901</v>
      </c>
      <c r="T74">
        <v>0</v>
      </c>
      <c r="U74">
        <v>348.97500000000002</v>
      </c>
      <c r="V74">
        <v>11.66</v>
      </c>
      <c r="W74">
        <v>32.170999999999999</v>
      </c>
      <c r="X74">
        <v>147.515624</v>
      </c>
      <c r="Y74">
        <v>0</v>
      </c>
      <c r="Z74">
        <v>6.5537999999999998</v>
      </c>
      <c r="AA74">
        <v>12.64</v>
      </c>
      <c r="AB74">
        <v>39.510120000000001</v>
      </c>
      <c r="AC74">
        <v>28.014800000000001</v>
      </c>
      <c r="AD74">
        <v>18.229800000000001</v>
      </c>
      <c r="AE74">
        <v>43.622</v>
      </c>
      <c r="AF74">
        <v>8.8740000000000006</v>
      </c>
      <c r="AG74">
        <v>35.564399999999999</v>
      </c>
      <c r="AH74">
        <v>56.82</v>
      </c>
      <c r="AI74">
        <v>0</v>
      </c>
      <c r="AJ74">
        <v>0</v>
      </c>
      <c r="AK74">
        <v>51.5214</v>
      </c>
      <c r="AL74">
        <v>20.916</v>
      </c>
      <c r="AM74">
        <v>5.2786799999999996</v>
      </c>
      <c r="AN74">
        <v>0.95650000000000002</v>
      </c>
      <c r="AO74">
        <v>0</v>
      </c>
      <c r="AP74">
        <v>0.51239999999999997</v>
      </c>
      <c r="AQ74">
        <v>31.940999999999999</v>
      </c>
      <c r="AR74">
        <v>49.68</v>
      </c>
      <c r="AS74">
        <v>31.897383000000001</v>
      </c>
      <c r="AT74">
        <v>14.996760999999999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2886.4949509999997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686.77995799999997</v>
      </c>
      <c r="L75">
        <v>653.15</v>
      </c>
      <c r="M75">
        <v>92</v>
      </c>
      <c r="N75">
        <v>118.125</v>
      </c>
      <c r="O75">
        <v>123.66562500000001</v>
      </c>
      <c r="P75">
        <v>125.58750000000001</v>
      </c>
      <c r="Q75">
        <v>20.556000000000001</v>
      </c>
      <c r="R75">
        <v>42.390099999999997</v>
      </c>
      <c r="S75">
        <v>26.3901</v>
      </c>
      <c r="T75">
        <v>0</v>
      </c>
      <c r="U75">
        <v>348.97500000000002</v>
      </c>
      <c r="V75">
        <v>11.66</v>
      </c>
      <c r="W75">
        <v>32.170999999999999</v>
      </c>
      <c r="X75">
        <v>147.515624</v>
      </c>
      <c r="Y75">
        <v>0</v>
      </c>
      <c r="Z75">
        <v>6.5537999999999998</v>
      </c>
      <c r="AA75">
        <v>13.983000000000001</v>
      </c>
      <c r="AB75">
        <v>39.510120000000001</v>
      </c>
      <c r="AC75">
        <v>27.760120000000001</v>
      </c>
      <c r="AD75">
        <v>18.229800000000001</v>
      </c>
      <c r="AE75">
        <v>43.622</v>
      </c>
      <c r="AF75">
        <v>8.8740000000000006</v>
      </c>
      <c r="AG75">
        <v>35.564399999999999</v>
      </c>
      <c r="AH75">
        <v>70.172700000000006</v>
      </c>
      <c r="AI75">
        <v>0</v>
      </c>
      <c r="AJ75">
        <v>0</v>
      </c>
      <c r="AK75">
        <v>51.5214</v>
      </c>
      <c r="AL75">
        <v>20.916</v>
      </c>
      <c r="AM75">
        <v>5.2786799999999996</v>
      </c>
      <c r="AN75">
        <v>0.95650000000000002</v>
      </c>
      <c r="AO75">
        <v>0</v>
      </c>
      <c r="AP75">
        <v>7.5579000000000001</v>
      </c>
      <c r="AQ75">
        <v>31.940999999999999</v>
      </c>
      <c r="AR75">
        <v>49.68</v>
      </c>
      <c r="AS75">
        <v>31.897383000000001</v>
      </c>
      <c r="AT75">
        <v>14.996760999999999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2907.9814709999996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686.77995799999997</v>
      </c>
      <c r="L76">
        <v>653.15</v>
      </c>
      <c r="M76">
        <v>92</v>
      </c>
      <c r="N76">
        <v>118.125</v>
      </c>
      <c r="O76">
        <v>123.66562500000001</v>
      </c>
      <c r="P76">
        <v>125.58750000000001</v>
      </c>
      <c r="Q76">
        <v>20.556000000000001</v>
      </c>
      <c r="R76">
        <v>42.390099999999997</v>
      </c>
      <c r="S76">
        <v>26.3901</v>
      </c>
      <c r="T76">
        <v>0</v>
      </c>
      <c r="U76">
        <v>348.97500000000002</v>
      </c>
      <c r="V76">
        <v>11.66</v>
      </c>
      <c r="W76">
        <v>32.170999999999999</v>
      </c>
      <c r="X76">
        <v>147.515624</v>
      </c>
      <c r="Y76">
        <v>0</v>
      </c>
      <c r="Z76">
        <v>6.5537999999999998</v>
      </c>
      <c r="AA76">
        <v>25.28</v>
      </c>
      <c r="AB76">
        <v>39.510120000000001</v>
      </c>
      <c r="AC76">
        <v>29.062808</v>
      </c>
      <c r="AD76">
        <v>18.229800000000001</v>
      </c>
      <c r="AE76">
        <v>43.622</v>
      </c>
      <c r="AF76">
        <v>8.8740000000000006</v>
      </c>
      <c r="AG76">
        <v>35.564399999999999</v>
      </c>
      <c r="AH76">
        <v>76.8964</v>
      </c>
      <c r="AI76">
        <v>0</v>
      </c>
      <c r="AJ76">
        <v>0</v>
      </c>
      <c r="AK76">
        <v>51.5214</v>
      </c>
      <c r="AL76">
        <v>20.916</v>
      </c>
      <c r="AM76">
        <v>5.2786799999999996</v>
      </c>
      <c r="AN76">
        <v>0.95650000000000002</v>
      </c>
      <c r="AO76">
        <v>0</v>
      </c>
      <c r="AP76">
        <v>7.5579000000000001</v>
      </c>
      <c r="AQ76">
        <v>31.940999999999999</v>
      </c>
      <c r="AR76">
        <v>49.68</v>
      </c>
      <c r="AS76">
        <v>31.897383000000001</v>
      </c>
      <c r="AT76">
        <v>14.996760999999999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2927.3048589999999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686.77995799999997</v>
      </c>
      <c r="L77">
        <v>653.15</v>
      </c>
      <c r="M77">
        <v>92</v>
      </c>
      <c r="N77">
        <v>118.125</v>
      </c>
      <c r="O77">
        <v>123.66562500000001</v>
      </c>
      <c r="P77">
        <v>125.58750000000001</v>
      </c>
      <c r="Q77">
        <v>20.556000000000001</v>
      </c>
      <c r="R77">
        <v>42.390099999999997</v>
      </c>
      <c r="S77">
        <v>26.3901</v>
      </c>
      <c r="T77">
        <v>0</v>
      </c>
      <c r="U77">
        <v>348.97500000000002</v>
      </c>
      <c r="V77">
        <v>11.66</v>
      </c>
      <c r="W77">
        <v>32.170999999999999</v>
      </c>
      <c r="X77">
        <v>147.515624</v>
      </c>
      <c r="Y77">
        <v>0</v>
      </c>
      <c r="Z77">
        <v>6.5537999999999998</v>
      </c>
      <c r="AA77">
        <v>37.92</v>
      </c>
      <c r="AB77">
        <v>39.510120000000001</v>
      </c>
      <c r="AC77">
        <v>29.062808</v>
      </c>
      <c r="AD77">
        <v>18.229800000000001</v>
      </c>
      <c r="AE77">
        <v>49.436556000000003</v>
      </c>
      <c r="AF77">
        <v>17.748000000000001</v>
      </c>
      <c r="AG77">
        <v>35.564399999999999</v>
      </c>
      <c r="AH77">
        <v>93.563599999999994</v>
      </c>
      <c r="AI77">
        <v>2.5459999999999998</v>
      </c>
      <c r="AJ77">
        <v>0</v>
      </c>
      <c r="AK77">
        <v>51.5214</v>
      </c>
      <c r="AL77">
        <v>20.916</v>
      </c>
      <c r="AM77">
        <v>10.557359999999999</v>
      </c>
      <c r="AN77">
        <v>0.95650000000000002</v>
      </c>
      <c r="AO77">
        <v>0</v>
      </c>
      <c r="AP77">
        <v>1.1529</v>
      </c>
      <c r="AQ77">
        <v>31.940999999999999</v>
      </c>
      <c r="AR77">
        <v>49.68</v>
      </c>
      <c r="AS77">
        <v>31.897383000000001</v>
      </c>
      <c r="AT77">
        <v>14.996760999999999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2972.7202950000001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686.77995799999997</v>
      </c>
      <c r="L78">
        <v>653.15</v>
      </c>
      <c r="M78">
        <v>92</v>
      </c>
      <c r="N78">
        <v>118.125</v>
      </c>
      <c r="O78">
        <v>123.66562500000001</v>
      </c>
      <c r="P78">
        <v>125.58750000000001</v>
      </c>
      <c r="Q78">
        <v>20.556000000000001</v>
      </c>
      <c r="R78">
        <v>42.390099999999997</v>
      </c>
      <c r="S78">
        <v>26.3901</v>
      </c>
      <c r="T78">
        <v>0</v>
      </c>
      <c r="U78">
        <v>348.97500000000002</v>
      </c>
      <c r="V78">
        <v>11.66</v>
      </c>
      <c r="W78">
        <v>32.170999999999999</v>
      </c>
      <c r="X78">
        <v>147.515624</v>
      </c>
      <c r="Y78">
        <v>0</v>
      </c>
      <c r="Z78">
        <v>6.5537999999999998</v>
      </c>
      <c r="AA78">
        <v>37.92</v>
      </c>
      <c r="AB78">
        <v>39.510120000000001</v>
      </c>
      <c r="AC78">
        <v>29.062808</v>
      </c>
      <c r="AD78">
        <v>18.229800000000001</v>
      </c>
      <c r="AE78">
        <v>49.436556000000003</v>
      </c>
      <c r="AF78">
        <v>17.748000000000001</v>
      </c>
      <c r="AG78">
        <v>35.564399999999999</v>
      </c>
      <c r="AH78">
        <v>116.9545</v>
      </c>
      <c r="AI78">
        <v>5.0919999999999996</v>
      </c>
      <c r="AJ78">
        <v>0</v>
      </c>
      <c r="AK78">
        <v>51.5214</v>
      </c>
      <c r="AL78">
        <v>20.916</v>
      </c>
      <c r="AM78">
        <v>15.836040000000001</v>
      </c>
      <c r="AN78">
        <v>0.95650000000000002</v>
      </c>
      <c r="AO78">
        <v>0</v>
      </c>
      <c r="AP78">
        <v>1.1529</v>
      </c>
      <c r="AQ78">
        <v>31.940999999999999</v>
      </c>
      <c r="AR78">
        <v>49.68</v>
      </c>
      <c r="AS78">
        <v>31.897383000000001</v>
      </c>
      <c r="AT78">
        <v>13.887717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3002.8268310000008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686.77995799999997</v>
      </c>
      <c r="L79">
        <v>653.15</v>
      </c>
      <c r="M79">
        <v>92</v>
      </c>
      <c r="N79">
        <v>118.125</v>
      </c>
      <c r="O79">
        <v>123.66562500000001</v>
      </c>
      <c r="P79">
        <v>125.58750000000001</v>
      </c>
      <c r="Q79">
        <v>20.556000000000001</v>
      </c>
      <c r="R79">
        <v>42.390099999999997</v>
      </c>
      <c r="S79">
        <v>26.3901</v>
      </c>
      <c r="T79">
        <v>0</v>
      </c>
      <c r="U79">
        <v>348.97500000000002</v>
      </c>
      <c r="V79">
        <v>11.66</v>
      </c>
      <c r="W79">
        <v>32.170999999999999</v>
      </c>
      <c r="X79">
        <v>147.515624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27.408107999999999</v>
      </c>
      <c r="AE79">
        <v>49.436556000000003</v>
      </c>
      <c r="AF79">
        <v>29.58</v>
      </c>
      <c r="AG79">
        <v>35.564399999999999</v>
      </c>
      <c r="AH79">
        <v>140.34540000000001</v>
      </c>
      <c r="AI79">
        <v>33.097999999999999</v>
      </c>
      <c r="AJ79">
        <v>0</v>
      </c>
      <c r="AK79">
        <v>51.5214</v>
      </c>
      <c r="AL79">
        <v>34.86</v>
      </c>
      <c r="AM79">
        <v>15.836040000000001</v>
      </c>
      <c r="AN79">
        <v>0.95650000000000002</v>
      </c>
      <c r="AO79">
        <v>0</v>
      </c>
      <c r="AP79">
        <v>7.5579000000000001</v>
      </c>
      <c r="AQ79">
        <v>31.940999999999999</v>
      </c>
      <c r="AR79">
        <v>49.68</v>
      </c>
      <c r="AS79">
        <v>31.897383000000001</v>
      </c>
      <c r="AT79">
        <v>14.996760999999999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3114.027763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686.77995799999997</v>
      </c>
      <c r="L80">
        <v>653.15</v>
      </c>
      <c r="M80">
        <v>92</v>
      </c>
      <c r="N80">
        <v>118.125</v>
      </c>
      <c r="O80">
        <v>123.66562500000001</v>
      </c>
      <c r="P80">
        <v>125.58750000000001</v>
      </c>
      <c r="Q80">
        <v>20.556000000000001</v>
      </c>
      <c r="R80">
        <v>42.390099999999997</v>
      </c>
      <c r="S80">
        <v>26.3901</v>
      </c>
      <c r="T80">
        <v>0</v>
      </c>
      <c r="U80">
        <v>348.97500000000002</v>
      </c>
      <c r="V80">
        <v>11.66</v>
      </c>
      <c r="W80">
        <v>32.170999999999999</v>
      </c>
      <c r="X80">
        <v>147.515624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27.408107999999999</v>
      </c>
      <c r="AE80">
        <v>49.436556000000003</v>
      </c>
      <c r="AF80">
        <v>29.58</v>
      </c>
      <c r="AG80">
        <v>35.564399999999999</v>
      </c>
      <c r="AH80">
        <v>140.34540000000001</v>
      </c>
      <c r="AI80">
        <v>49.646999999999998</v>
      </c>
      <c r="AJ80">
        <v>0</v>
      </c>
      <c r="AK80">
        <v>51.5214</v>
      </c>
      <c r="AL80">
        <v>46.48</v>
      </c>
      <c r="AM80">
        <v>15.836040000000001</v>
      </c>
      <c r="AN80">
        <v>0.95650000000000002</v>
      </c>
      <c r="AO80">
        <v>0</v>
      </c>
      <c r="AP80">
        <v>7.5579000000000001</v>
      </c>
      <c r="AQ80">
        <v>31.940999999999999</v>
      </c>
      <c r="AR80">
        <v>49.68</v>
      </c>
      <c r="AS80">
        <v>31.897383000000001</v>
      </c>
      <c r="AT80">
        <v>14.996760999999999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3142.1967629999999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686.77995799999997</v>
      </c>
      <c r="L81">
        <v>653.15</v>
      </c>
      <c r="M81">
        <v>92</v>
      </c>
      <c r="N81">
        <v>118.125</v>
      </c>
      <c r="O81">
        <v>123.66562500000001</v>
      </c>
      <c r="P81">
        <v>125.58750000000001</v>
      </c>
      <c r="Q81">
        <v>20.556000000000001</v>
      </c>
      <c r="R81">
        <v>42.390099999999997</v>
      </c>
      <c r="S81">
        <v>26.3901</v>
      </c>
      <c r="T81">
        <v>0</v>
      </c>
      <c r="U81">
        <v>348.97500000000002</v>
      </c>
      <c r="V81">
        <v>11.66</v>
      </c>
      <c r="W81">
        <v>32.170999999999999</v>
      </c>
      <c r="X81">
        <v>147.515624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27.408107999999999</v>
      </c>
      <c r="AE81">
        <v>49.436556000000003</v>
      </c>
      <c r="AF81">
        <v>29.58</v>
      </c>
      <c r="AG81">
        <v>35.564399999999999</v>
      </c>
      <c r="AH81">
        <v>140.34540000000001</v>
      </c>
      <c r="AI81">
        <v>49.646999999999998</v>
      </c>
      <c r="AJ81">
        <v>0</v>
      </c>
      <c r="AK81">
        <v>51.5214</v>
      </c>
      <c r="AL81">
        <v>46.48</v>
      </c>
      <c r="AM81">
        <v>15.836040000000001</v>
      </c>
      <c r="AN81">
        <v>0.95650000000000002</v>
      </c>
      <c r="AO81">
        <v>0</v>
      </c>
      <c r="AP81">
        <v>0.76859999999999995</v>
      </c>
      <c r="AQ81">
        <v>31.940999999999999</v>
      </c>
      <c r="AR81">
        <v>49.68</v>
      </c>
      <c r="AS81">
        <v>31.897383000000001</v>
      </c>
      <c r="AT81">
        <v>14.996760999999999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3135.407463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686.77995799999997</v>
      </c>
      <c r="L82">
        <v>653.15</v>
      </c>
      <c r="M82">
        <v>92</v>
      </c>
      <c r="N82">
        <v>118.125</v>
      </c>
      <c r="O82">
        <v>123.66562500000001</v>
      </c>
      <c r="P82">
        <v>125.58750000000001</v>
      </c>
      <c r="Q82">
        <v>20.556000000000001</v>
      </c>
      <c r="R82">
        <v>42.390099999999997</v>
      </c>
      <c r="S82">
        <v>26.3901</v>
      </c>
      <c r="T82">
        <v>0</v>
      </c>
      <c r="U82">
        <v>348.97500000000002</v>
      </c>
      <c r="V82">
        <v>11.66</v>
      </c>
      <c r="W82">
        <v>32.170999999999999</v>
      </c>
      <c r="X82">
        <v>147.515624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27.408107999999999</v>
      </c>
      <c r="AE82">
        <v>49.436556000000003</v>
      </c>
      <c r="AF82">
        <v>29.58</v>
      </c>
      <c r="AG82">
        <v>35.564399999999999</v>
      </c>
      <c r="AH82">
        <v>140.34540000000001</v>
      </c>
      <c r="AI82">
        <v>49.646999999999998</v>
      </c>
      <c r="AJ82">
        <v>0</v>
      </c>
      <c r="AK82">
        <v>51.5214</v>
      </c>
      <c r="AL82">
        <v>46.48</v>
      </c>
      <c r="AM82">
        <v>15.836040000000001</v>
      </c>
      <c r="AN82">
        <v>0.95650000000000002</v>
      </c>
      <c r="AO82">
        <v>0</v>
      </c>
      <c r="AP82">
        <v>0.76859999999999995</v>
      </c>
      <c r="AQ82">
        <v>31.940999999999999</v>
      </c>
      <c r="AR82">
        <v>49.68</v>
      </c>
      <c r="AS82">
        <v>31.897383000000001</v>
      </c>
      <c r="AT82">
        <v>14.996760999999999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3135.407463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686.77995799999997</v>
      </c>
      <c r="L83">
        <v>653.15</v>
      </c>
      <c r="M83">
        <v>92</v>
      </c>
      <c r="N83">
        <v>118.125</v>
      </c>
      <c r="O83">
        <v>123.66562500000001</v>
      </c>
      <c r="P83">
        <v>125.58750000000001</v>
      </c>
      <c r="Q83">
        <v>20.556000000000001</v>
      </c>
      <c r="R83">
        <v>42.390099999999997</v>
      </c>
      <c r="S83">
        <v>26.3901</v>
      </c>
      <c r="T83">
        <v>0</v>
      </c>
      <c r="U83">
        <v>348.97500000000002</v>
      </c>
      <c r="V83">
        <v>11.66</v>
      </c>
      <c r="W83">
        <v>32.170999999999999</v>
      </c>
      <c r="X83">
        <v>147.515624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27.408107999999999</v>
      </c>
      <c r="AE83">
        <v>49.436556000000003</v>
      </c>
      <c r="AF83">
        <v>29.58</v>
      </c>
      <c r="AG83">
        <v>35.564399999999999</v>
      </c>
      <c r="AH83">
        <v>140.34540000000001</v>
      </c>
      <c r="AI83">
        <v>49.646999999999998</v>
      </c>
      <c r="AJ83">
        <v>0</v>
      </c>
      <c r="AK83">
        <v>51.5214</v>
      </c>
      <c r="AL83">
        <v>46.48</v>
      </c>
      <c r="AM83">
        <v>15.836040000000001</v>
      </c>
      <c r="AN83">
        <v>0.95650000000000002</v>
      </c>
      <c r="AO83">
        <v>0</v>
      </c>
      <c r="AP83">
        <v>0.76859999999999995</v>
      </c>
      <c r="AQ83">
        <v>31.940999999999999</v>
      </c>
      <c r="AR83">
        <v>49.68</v>
      </c>
      <c r="AS83">
        <v>31.897383000000001</v>
      </c>
      <c r="AT83">
        <v>14.996760999999999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3135.407463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686.77995799999997</v>
      </c>
      <c r="L84">
        <v>653.15</v>
      </c>
      <c r="M84">
        <v>92</v>
      </c>
      <c r="N84">
        <v>118.125</v>
      </c>
      <c r="O84">
        <v>123.66562500000001</v>
      </c>
      <c r="P84">
        <v>125.58750000000001</v>
      </c>
      <c r="Q84">
        <v>20.556000000000001</v>
      </c>
      <c r="R84">
        <v>42.390099999999997</v>
      </c>
      <c r="S84">
        <v>26.3901</v>
      </c>
      <c r="T84">
        <v>0</v>
      </c>
      <c r="U84">
        <v>348.97500000000002</v>
      </c>
      <c r="V84">
        <v>11.66</v>
      </c>
      <c r="W84">
        <v>32.170999999999999</v>
      </c>
      <c r="X84">
        <v>147.515624</v>
      </c>
      <c r="Y84">
        <v>0</v>
      </c>
      <c r="Z84">
        <v>19.6614</v>
      </c>
      <c r="AA84">
        <v>40.448</v>
      </c>
      <c r="AB84">
        <v>39.510120000000001</v>
      </c>
      <c r="AC84">
        <v>29.062808</v>
      </c>
      <c r="AD84">
        <v>27.408107999999999</v>
      </c>
      <c r="AE84">
        <v>49.436556000000003</v>
      </c>
      <c r="AF84">
        <v>29.58</v>
      </c>
      <c r="AG84">
        <v>35.564399999999999</v>
      </c>
      <c r="AH84">
        <v>140.34540000000001</v>
      </c>
      <c r="AI84">
        <v>33.097999999999999</v>
      </c>
      <c r="AJ84">
        <v>0</v>
      </c>
      <c r="AK84">
        <v>51.5214</v>
      </c>
      <c r="AL84">
        <v>46.48</v>
      </c>
      <c r="AM84">
        <v>15.836040000000001</v>
      </c>
      <c r="AN84">
        <v>0.95650000000000002</v>
      </c>
      <c r="AO84">
        <v>0.204624</v>
      </c>
      <c r="AP84">
        <v>0.76859999999999995</v>
      </c>
      <c r="AQ84">
        <v>31.940999999999999</v>
      </c>
      <c r="AR84">
        <v>49.68</v>
      </c>
      <c r="AS84">
        <v>31.897383000000001</v>
      </c>
      <c r="AT84">
        <v>14.996760999999999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3117.3630069999999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686.77995799999997</v>
      </c>
      <c r="L85">
        <v>653.15</v>
      </c>
      <c r="M85">
        <v>92</v>
      </c>
      <c r="N85">
        <v>118.125</v>
      </c>
      <c r="O85">
        <v>123.66562500000001</v>
      </c>
      <c r="P85">
        <v>125.58750000000001</v>
      </c>
      <c r="Q85">
        <v>20.556000000000001</v>
      </c>
      <c r="R85">
        <v>42.390099999999997</v>
      </c>
      <c r="S85">
        <v>26.3901</v>
      </c>
      <c r="T85">
        <v>0</v>
      </c>
      <c r="U85">
        <v>348.97500000000002</v>
      </c>
      <c r="V85">
        <v>11.66</v>
      </c>
      <c r="W85">
        <v>32.170999999999999</v>
      </c>
      <c r="X85">
        <v>147.515624</v>
      </c>
      <c r="Y85">
        <v>0</v>
      </c>
      <c r="Z85">
        <v>19.6614</v>
      </c>
      <c r="AA85">
        <v>39.5</v>
      </c>
      <c r="AB85">
        <v>39.510120000000001</v>
      </c>
      <c r="AC85">
        <v>19.35568</v>
      </c>
      <c r="AD85">
        <v>27.408107999999999</v>
      </c>
      <c r="AE85">
        <v>49.436556000000003</v>
      </c>
      <c r="AF85">
        <v>29.58</v>
      </c>
      <c r="AG85">
        <v>35.564399999999999</v>
      </c>
      <c r="AH85">
        <v>140.34540000000001</v>
      </c>
      <c r="AI85">
        <v>5.0919999999999996</v>
      </c>
      <c r="AJ85">
        <v>0</v>
      </c>
      <c r="AK85">
        <v>51.5214</v>
      </c>
      <c r="AL85">
        <v>46.48</v>
      </c>
      <c r="AM85">
        <v>15.836040000000001</v>
      </c>
      <c r="AN85">
        <v>0.95650000000000002</v>
      </c>
      <c r="AO85">
        <v>0.326046</v>
      </c>
      <c r="AP85">
        <v>0.76859999999999995</v>
      </c>
      <c r="AQ85">
        <v>31.940999999999999</v>
      </c>
      <c r="AR85">
        <v>49.68</v>
      </c>
      <c r="AS85">
        <v>31.897383000000001</v>
      </c>
      <c r="AT85">
        <v>14.665778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3078.4923180000005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686.77995799999997</v>
      </c>
      <c r="L86">
        <v>653.15</v>
      </c>
      <c r="M86">
        <v>92</v>
      </c>
      <c r="N86">
        <v>118.125</v>
      </c>
      <c r="O86">
        <v>123.66562500000001</v>
      </c>
      <c r="P86">
        <v>125.58750000000001</v>
      </c>
      <c r="Q86">
        <v>20.556000000000001</v>
      </c>
      <c r="R86">
        <v>42.390099999999997</v>
      </c>
      <c r="S86">
        <v>26.3901</v>
      </c>
      <c r="T86">
        <v>0</v>
      </c>
      <c r="U86">
        <v>348.97500000000002</v>
      </c>
      <c r="V86">
        <v>11.66</v>
      </c>
      <c r="W86">
        <v>32.170999999999999</v>
      </c>
      <c r="X86">
        <v>147.515624</v>
      </c>
      <c r="Y86">
        <v>0</v>
      </c>
      <c r="Z86">
        <v>19.6614</v>
      </c>
      <c r="AA86">
        <v>37.92</v>
      </c>
      <c r="AB86">
        <v>39.510120000000001</v>
      </c>
      <c r="AC86">
        <v>9.6778399999999998</v>
      </c>
      <c r="AD86">
        <v>27.408107999999999</v>
      </c>
      <c r="AE86">
        <v>49.436556000000003</v>
      </c>
      <c r="AF86">
        <v>29.58</v>
      </c>
      <c r="AG86">
        <v>35.564399999999999</v>
      </c>
      <c r="AH86">
        <v>140.34540000000001</v>
      </c>
      <c r="AI86">
        <v>2.5459999999999998</v>
      </c>
      <c r="AJ86">
        <v>0</v>
      </c>
      <c r="AK86">
        <v>51.5214</v>
      </c>
      <c r="AL86">
        <v>46.48</v>
      </c>
      <c r="AM86">
        <v>15.836040000000001</v>
      </c>
      <c r="AN86">
        <v>0.95650000000000002</v>
      </c>
      <c r="AO86">
        <v>0.513324</v>
      </c>
      <c r="AP86">
        <v>0.76859999999999995</v>
      </c>
      <c r="AQ86">
        <v>31.940999999999999</v>
      </c>
      <c r="AR86">
        <v>49.68</v>
      </c>
      <c r="AS86">
        <v>31.897383000000001</v>
      </c>
      <c r="AT86">
        <v>14.996760999999999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3065.2067389999997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686.77995799999997</v>
      </c>
      <c r="L87">
        <v>653.15</v>
      </c>
      <c r="M87">
        <v>92</v>
      </c>
      <c r="N87">
        <v>118.125</v>
      </c>
      <c r="O87">
        <v>123.66562500000001</v>
      </c>
      <c r="P87">
        <v>125.58750000000001</v>
      </c>
      <c r="Q87">
        <v>20.556000000000001</v>
      </c>
      <c r="R87">
        <v>42.390099999999997</v>
      </c>
      <c r="S87">
        <v>26.3901</v>
      </c>
      <c r="T87">
        <v>0</v>
      </c>
      <c r="U87">
        <v>348.97500000000002</v>
      </c>
      <c r="V87">
        <v>11.66</v>
      </c>
      <c r="W87">
        <v>31.564</v>
      </c>
      <c r="X87">
        <v>147.515624</v>
      </c>
      <c r="Y87">
        <v>0</v>
      </c>
      <c r="Z87">
        <v>6.5537999999999998</v>
      </c>
      <c r="AA87">
        <v>28.045000000000002</v>
      </c>
      <c r="AB87">
        <v>26.260100000000001</v>
      </c>
      <c r="AC87">
        <v>9.5504999999999995</v>
      </c>
      <c r="AD87">
        <v>18.229800000000001</v>
      </c>
      <c r="AE87">
        <v>42.338999999999999</v>
      </c>
      <c r="AF87">
        <v>26.622</v>
      </c>
      <c r="AG87">
        <v>35.564399999999999</v>
      </c>
      <c r="AH87">
        <v>116.9545</v>
      </c>
      <c r="AI87">
        <v>0</v>
      </c>
      <c r="AJ87">
        <v>0</v>
      </c>
      <c r="AK87">
        <v>51.5214</v>
      </c>
      <c r="AL87">
        <v>34.86</v>
      </c>
      <c r="AM87">
        <v>15.836040000000001</v>
      </c>
      <c r="AN87">
        <v>0.95650000000000002</v>
      </c>
      <c r="AO87">
        <v>0.68002200000000002</v>
      </c>
      <c r="AP87">
        <v>0.76859999999999995</v>
      </c>
      <c r="AQ87">
        <v>31.940999999999999</v>
      </c>
      <c r="AR87">
        <v>49.68</v>
      </c>
      <c r="AS87">
        <v>31.897383000000001</v>
      </c>
      <c r="AT87">
        <v>14.996760999999999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2971.6157129999997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686.77995799999997</v>
      </c>
      <c r="L88">
        <v>653.15</v>
      </c>
      <c r="M88">
        <v>92</v>
      </c>
      <c r="N88">
        <v>118.125</v>
      </c>
      <c r="O88">
        <v>123.66562500000001</v>
      </c>
      <c r="P88">
        <v>125.58750000000001</v>
      </c>
      <c r="Q88">
        <v>20.556000000000001</v>
      </c>
      <c r="R88">
        <v>42.390099999999997</v>
      </c>
      <c r="S88">
        <v>26.3901</v>
      </c>
      <c r="T88">
        <v>0</v>
      </c>
      <c r="U88">
        <v>348.97500000000002</v>
      </c>
      <c r="V88">
        <v>11.66</v>
      </c>
      <c r="W88">
        <v>31.564</v>
      </c>
      <c r="X88">
        <v>147.515624</v>
      </c>
      <c r="Y88">
        <v>0</v>
      </c>
      <c r="Z88">
        <v>6.5537999999999998</v>
      </c>
      <c r="AA88">
        <v>28.045000000000002</v>
      </c>
      <c r="AB88">
        <v>26.260100000000001</v>
      </c>
      <c r="AC88">
        <v>9.6778399999999998</v>
      </c>
      <c r="AD88">
        <v>18.229800000000001</v>
      </c>
      <c r="AE88">
        <v>42.338999999999999</v>
      </c>
      <c r="AF88">
        <v>26.622</v>
      </c>
      <c r="AG88">
        <v>35.564399999999999</v>
      </c>
      <c r="AH88">
        <v>116.9545</v>
      </c>
      <c r="AI88">
        <v>0</v>
      </c>
      <c r="AJ88">
        <v>0</v>
      </c>
      <c r="AK88">
        <v>51.5214</v>
      </c>
      <c r="AL88">
        <v>34.86</v>
      </c>
      <c r="AM88">
        <v>15.836040000000001</v>
      </c>
      <c r="AN88">
        <v>0.95650000000000002</v>
      </c>
      <c r="AO88">
        <v>0.74205600000000005</v>
      </c>
      <c r="AP88">
        <v>0.76859999999999995</v>
      </c>
      <c r="AQ88">
        <v>31.940999999999999</v>
      </c>
      <c r="AR88">
        <v>49.68</v>
      </c>
      <c r="AS88">
        <v>31.897383000000001</v>
      </c>
      <c r="AT88">
        <v>14.996760999999999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2971.8050869999997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686.77995799999997</v>
      </c>
      <c r="L89">
        <v>653.15</v>
      </c>
      <c r="M89">
        <v>92</v>
      </c>
      <c r="N89">
        <v>118.125</v>
      </c>
      <c r="O89">
        <v>123.66562500000001</v>
      </c>
      <c r="P89">
        <v>125.58750000000001</v>
      </c>
      <c r="Q89">
        <v>20.556000000000001</v>
      </c>
      <c r="R89">
        <v>42.390099999999997</v>
      </c>
      <c r="S89">
        <v>26.3901</v>
      </c>
      <c r="T89">
        <v>0</v>
      </c>
      <c r="U89">
        <v>348.97500000000002</v>
      </c>
      <c r="V89">
        <v>11.66</v>
      </c>
      <c r="W89">
        <v>31.564</v>
      </c>
      <c r="X89">
        <v>147.515624</v>
      </c>
      <c r="Y89">
        <v>0</v>
      </c>
      <c r="Z89">
        <v>6.5537999999999998</v>
      </c>
      <c r="AA89">
        <v>28.045000000000002</v>
      </c>
      <c r="AB89">
        <v>26.260100000000001</v>
      </c>
      <c r="AC89">
        <v>9.6778399999999998</v>
      </c>
      <c r="AD89">
        <v>18.229800000000001</v>
      </c>
      <c r="AE89">
        <v>42.338999999999999</v>
      </c>
      <c r="AF89">
        <v>26.622</v>
      </c>
      <c r="AG89">
        <v>35.564399999999999</v>
      </c>
      <c r="AH89">
        <v>116.9545</v>
      </c>
      <c r="AI89">
        <v>0</v>
      </c>
      <c r="AJ89">
        <v>0</v>
      </c>
      <c r="AK89">
        <v>51.5214</v>
      </c>
      <c r="AL89">
        <v>34.86</v>
      </c>
      <c r="AM89">
        <v>15.836040000000001</v>
      </c>
      <c r="AN89">
        <v>0.95650000000000002</v>
      </c>
      <c r="AO89">
        <v>5.8799999999999998E-4</v>
      </c>
      <c r="AP89">
        <v>0.76859999999999995</v>
      </c>
      <c r="AQ89">
        <v>31.940999999999999</v>
      </c>
      <c r="AR89">
        <v>49.68</v>
      </c>
      <c r="AS89">
        <v>31.897383000000001</v>
      </c>
      <c r="AT89">
        <v>14.996760999999999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2971.0636189999996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686.77995799999997</v>
      </c>
      <c r="L90">
        <v>653.15</v>
      </c>
      <c r="M90">
        <v>92</v>
      </c>
      <c r="N90">
        <v>118.125</v>
      </c>
      <c r="O90">
        <v>123.66562500000001</v>
      </c>
      <c r="P90">
        <v>125.58750000000001</v>
      </c>
      <c r="Q90">
        <v>20.556000000000001</v>
      </c>
      <c r="R90">
        <v>42.390099999999997</v>
      </c>
      <c r="S90">
        <v>26.3901</v>
      </c>
      <c r="T90">
        <v>0</v>
      </c>
      <c r="U90">
        <v>348.97500000000002</v>
      </c>
      <c r="V90">
        <v>11.66</v>
      </c>
      <c r="W90">
        <v>31.564</v>
      </c>
      <c r="X90">
        <v>147.515624</v>
      </c>
      <c r="Y90">
        <v>0</v>
      </c>
      <c r="Z90">
        <v>6.5537999999999998</v>
      </c>
      <c r="AA90">
        <v>28.045000000000002</v>
      </c>
      <c r="AB90">
        <v>26.260100000000001</v>
      </c>
      <c r="AC90">
        <v>9.6778399999999998</v>
      </c>
      <c r="AD90">
        <v>18.229800000000001</v>
      </c>
      <c r="AE90">
        <v>42.338999999999999</v>
      </c>
      <c r="AF90">
        <v>26.622</v>
      </c>
      <c r="AG90">
        <v>35.564399999999999</v>
      </c>
      <c r="AH90">
        <v>116.9545</v>
      </c>
      <c r="AI90">
        <v>0</v>
      </c>
      <c r="AJ90">
        <v>0</v>
      </c>
      <c r="AK90">
        <v>51.5214</v>
      </c>
      <c r="AL90">
        <v>34.86</v>
      </c>
      <c r="AM90">
        <v>15.836040000000001</v>
      </c>
      <c r="AN90">
        <v>0.95650000000000002</v>
      </c>
      <c r="AO90">
        <v>0.26107200000000003</v>
      </c>
      <c r="AP90">
        <v>0.76859999999999995</v>
      </c>
      <c r="AQ90">
        <v>31.940999999999999</v>
      </c>
      <c r="AR90">
        <v>49.68</v>
      </c>
      <c r="AS90">
        <v>31.897383000000001</v>
      </c>
      <c r="AT90">
        <v>14.996760999999999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2971.3241029999995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686.77995799999997</v>
      </c>
      <c r="L91">
        <v>653.15</v>
      </c>
      <c r="M91">
        <v>92</v>
      </c>
      <c r="N91">
        <v>118.125</v>
      </c>
      <c r="O91">
        <v>123.66562500000001</v>
      </c>
      <c r="P91">
        <v>125.58750000000001</v>
      </c>
      <c r="Q91">
        <v>20.556000000000001</v>
      </c>
      <c r="R91">
        <v>42.390099999999997</v>
      </c>
      <c r="S91">
        <v>26.3901</v>
      </c>
      <c r="T91">
        <v>0</v>
      </c>
      <c r="U91">
        <v>348.97500000000002</v>
      </c>
      <c r="V91">
        <v>11.66</v>
      </c>
      <c r="W91">
        <v>31.564</v>
      </c>
      <c r="X91">
        <v>147.515624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27.408107999999999</v>
      </c>
      <c r="AE91">
        <v>49.436556000000003</v>
      </c>
      <c r="AF91">
        <v>29.58</v>
      </c>
      <c r="AG91">
        <v>35.564399999999999</v>
      </c>
      <c r="AH91">
        <v>140.34540000000001</v>
      </c>
      <c r="AI91">
        <v>0</v>
      </c>
      <c r="AJ91">
        <v>0</v>
      </c>
      <c r="AK91">
        <v>51.5214</v>
      </c>
      <c r="AL91">
        <v>34.86</v>
      </c>
      <c r="AM91">
        <v>15.836040000000001</v>
      </c>
      <c r="AN91">
        <v>0.95650000000000002</v>
      </c>
      <c r="AO91">
        <v>0.23902200000000001</v>
      </c>
      <c r="AP91">
        <v>0.76859999999999995</v>
      </c>
      <c r="AQ91">
        <v>31.940999999999999</v>
      </c>
      <c r="AR91">
        <v>49.68</v>
      </c>
      <c r="AS91">
        <v>31.897383000000001</v>
      </c>
      <c r="AT91">
        <v>14.996760999999999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3073.7724850000004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686.77995799999997</v>
      </c>
      <c r="L92">
        <v>653.15</v>
      </c>
      <c r="M92">
        <v>92</v>
      </c>
      <c r="N92">
        <v>118.125</v>
      </c>
      <c r="O92">
        <v>123.66562500000001</v>
      </c>
      <c r="P92">
        <v>125.58750000000001</v>
      </c>
      <c r="Q92">
        <v>20.556000000000001</v>
      </c>
      <c r="R92">
        <v>42.390099999999997</v>
      </c>
      <c r="S92">
        <v>26.3901</v>
      </c>
      <c r="T92">
        <v>0</v>
      </c>
      <c r="U92">
        <v>348.97500000000002</v>
      </c>
      <c r="V92">
        <v>11.66</v>
      </c>
      <c r="W92">
        <v>31.564</v>
      </c>
      <c r="X92">
        <v>147.515624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27.408107999999999</v>
      </c>
      <c r="AE92">
        <v>49.436556000000003</v>
      </c>
      <c r="AF92">
        <v>29.58</v>
      </c>
      <c r="AG92">
        <v>35.564399999999999</v>
      </c>
      <c r="AH92">
        <v>140.34540000000001</v>
      </c>
      <c r="AI92">
        <v>0</v>
      </c>
      <c r="AJ92">
        <v>0</v>
      </c>
      <c r="AK92">
        <v>51.5214</v>
      </c>
      <c r="AL92">
        <v>34.86</v>
      </c>
      <c r="AM92">
        <v>15.836040000000001</v>
      </c>
      <c r="AN92">
        <v>0.95650000000000002</v>
      </c>
      <c r="AO92">
        <v>0.34368599999999999</v>
      </c>
      <c r="AP92">
        <v>0.76859999999999995</v>
      </c>
      <c r="AQ92">
        <v>31.940999999999999</v>
      </c>
      <c r="AR92">
        <v>49.68</v>
      </c>
      <c r="AS92">
        <v>31.897383000000001</v>
      </c>
      <c r="AT92">
        <v>14.639036000000001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3073.5194240000005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686.77995799999997</v>
      </c>
      <c r="L93">
        <v>653.15</v>
      </c>
      <c r="M93">
        <v>92</v>
      </c>
      <c r="N93">
        <v>118.125</v>
      </c>
      <c r="O93">
        <v>123.66562500000001</v>
      </c>
      <c r="P93">
        <v>125.58750000000001</v>
      </c>
      <c r="Q93">
        <v>20.556000000000001</v>
      </c>
      <c r="R93">
        <v>42.390099999999997</v>
      </c>
      <c r="S93">
        <v>26.3901</v>
      </c>
      <c r="T93">
        <v>0</v>
      </c>
      <c r="U93">
        <v>348.97500000000002</v>
      </c>
      <c r="V93">
        <v>11.66</v>
      </c>
      <c r="W93">
        <v>31.564</v>
      </c>
      <c r="X93">
        <v>147.515624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27.408107999999999</v>
      </c>
      <c r="AE93">
        <v>49.436556000000003</v>
      </c>
      <c r="AF93">
        <v>29.58</v>
      </c>
      <c r="AG93">
        <v>35.564399999999999</v>
      </c>
      <c r="AH93">
        <v>140.34540000000001</v>
      </c>
      <c r="AI93">
        <v>0</v>
      </c>
      <c r="AJ93">
        <v>0</v>
      </c>
      <c r="AK93">
        <v>51.5214</v>
      </c>
      <c r="AL93">
        <v>34.86</v>
      </c>
      <c r="AM93">
        <v>15.836040000000001</v>
      </c>
      <c r="AN93">
        <v>0.95650000000000002</v>
      </c>
      <c r="AO93">
        <v>0.46246199999999998</v>
      </c>
      <c r="AP93">
        <v>0.76859999999999995</v>
      </c>
      <c r="AQ93">
        <v>31.940999999999999</v>
      </c>
      <c r="AR93">
        <v>49.68</v>
      </c>
      <c r="AS93">
        <v>31.897383000000001</v>
      </c>
      <c r="AT93">
        <v>14.996760999999999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3073.9959250000002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686.77995799999997</v>
      </c>
      <c r="L94">
        <v>653.15</v>
      </c>
      <c r="M94">
        <v>92</v>
      </c>
      <c r="N94">
        <v>118.125</v>
      </c>
      <c r="O94">
        <v>123.66562500000001</v>
      </c>
      <c r="P94">
        <v>125.58750000000001</v>
      </c>
      <c r="Q94">
        <v>20.556000000000001</v>
      </c>
      <c r="R94">
        <v>42.390099999999997</v>
      </c>
      <c r="S94">
        <v>26.3901</v>
      </c>
      <c r="T94">
        <v>0</v>
      </c>
      <c r="U94">
        <v>348.97500000000002</v>
      </c>
      <c r="V94">
        <v>11.66</v>
      </c>
      <c r="W94">
        <v>31.564</v>
      </c>
      <c r="X94">
        <v>147.515624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27.408107999999999</v>
      </c>
      <c r="AE94">
        <v>49.436556000000003</v>
      </c>
      <c r="AF94">
        <v>29.58</v>
      </c>
      <c r="AG94">
        <v>35.564399999999999</v>
      </c>
      <c r="AH94">
        <v>140.34540000000001</v>
      </c>
      <c r="AI94">
        <v>0</v>
      </c>
      <c r="AJ94">
        <v>0</v>
      </c>
      <c r="AK94">
        <v>51.5214</v>
      </c>
      <c r="AL94">
        <v>34.86</v>
      </c>
      <c r="AM94">
        <v>15.836040000000001</v>
      </c>
      <c r="AN94">
        <v>0.95650000000000002</v>
      </c>
      <c r="AO94">
        <v>0.57682800000000001</v>
      </c>
      <c r="AP94">
        <v>0.76859999999999995</v>
      </c>
      <c r="AQ94">
        <v>31.940999999999999</v>
      </c>
      <c r="AR94">
        <v>49.68</v>
      </c>
      <c r="AS94">
        <v>31.897383000000001</v>
      </c>
      <c r="AT94">
        <v>14.996760999999999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3074.1102910000004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686.77995799999997</v>
      </c>
      <c r="L95">
        <v>653.15</v>
      </c>
      <c r="M95">
        <v>92</v>
      </c>
      <c r="N95">
        <v>118.125</v>
      </c>
      <c r="O95">
        <v>123.66562500000001</v>
      </c>
      <c r="P95">
        <v>125.58750000000001</v>
      </c>
      <c r="Q95">
        <v>20.556000000000001</v>
      </c>
      <c r="R95">
        <v>42.390099999999997</v>
      </c>
      <c r="S95">
        <v>26.3901</v>
      </c>
      <c r="T95">
        <v>0</v>
      </c>
      <c r="U95">
        <v>348.97500000000002</v>
      </c>
      <c r="V95">
        <v>11.66</v>
      </c>
      <c r="W95">
        <v>31.564</v>
      </c>
      <c r="X95">
        <v>147.515624</v>
      </c>
      <c r="Y95">
        <v>0</v>
      </c>
      <c r="Z95">
        <v>13.1076</v>
      </c>
      <c r="AA95">
        <v>28.045000000000002</v>
      </c>
      <c r="AB95">
        <v>13.0634</v>
      </c>
      <c r="AC95">
        <v>9.6778399999999998</v>
      </c>
      <c r="AD95">
        <v>18.229800000000001</v>
      </c>
      <c r="AE95">
        <v>42.338999999999999</v>
      </c>
      <c r="AF95">
        <v>17.748000000000001</v>
      </c>
      <c r="AG95">
        <v>35.564399999999999</v>
      </c>
      <c r="AH95">
        <v>116.9545</v>
      </c>
      <c r="AI95">
        <v>0</v>
      </c>
      <c r="AJ95">
        <v>0</v>
      </c>
      <c r="AK95">
        <v>51.5214</v>
      </c>
      <c r="AL95">
        <v>34.86</v>
      </c>
      <c r="AM95">
        <v>15.836040000000001</v>
      </c>
      <c r="AN95">
        <v>0.95650000000000002</v>
      </c>
      <c r="AO95">
        <v>0.56830199999999997</v>
      </c>
      <c r="AP95">
        <v>0.76859999999999995</v>
      </c>
      <c r="AQ95">
        <v>31.940999999999999</v>
      </c>
      <c r="AR95">
        <v>49.68</v>
      </c>
      <c r="AS95">
        <v>31.897383000000001</v>
      </c>
      <c r="AT95">
        <v>14.996760999999999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2956.1144329999997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686.77995799999997</v>
      </c>
      <c r="L96">
        <v>653.15</v>
      </c>
      <c r="M96">
        <v>92</v>
      </c>
      <c r="N96">
        <v>118.125</v>
      </c>
      <c r="O96">
        <v>123.66562500000001</v>
      </c>
      <c r="P96">
        <v>125.58750000000001</v>
      </c>
      <c r="Q96">
        <v>20.556000000000001</v>
      </c>
      <c r="R96">
        <v>42.390099999999997</v>
      </c>
      <c r="S96">
        <v>26.3901</v>
      </c>
      <c r="T96">
        <v>0</v>
      </c>
      <c r="U96">
        <v>348.97500000000002</v>
      </c>
      <c r="V96">
        <v>11.66</v>
      </c>
      <c r="W96">
        <v>31.564</v>
      </c>
      <c r="X96">
        <v>147.515624</v>
      </c>
      <c r="Y96">
        <v>0</v>
      </c>
      <c r="Z96">
        <v>13.1076</v>
      </c>
      <c r="AA96">
        <v>28.045000000000002</v>
      </c>
      <c r="AB96">
        <v>13.0634</v>
      </c>
      <c r="AC96">
        <v>0</v>
      </c>
      <c r="AD96">
        <v>18.229800000000001</v>
      </c>
      <c r="AE96">
        <v>42.338999999999999</v>
      </c>
      <c r="AF96">
        <v>17.748000000000001</v>
      </c>
      <c r="AG96">
        <v>35.564399999999999</v>
      </c>
      <c r="AH96">
        <v>93.563599999999994</v>
      </c>
      <c r="AI96">
        <v>0</v>
      </c>
      <c r="AJ96">
        <v>0</v>
      </c>
      <c r="AK96">
        <v>51.5214</v>
      </c>
      <c r="AL96">
        <v>34.86</v>
      </c>
      <c r="AM96">
        <v>15.836040000000001</v>
      </c>
      <c r="AN96">
        <v>0.95650000000000002</v>
      </c>
      <c r="AO96">
        <v>0.57918000000000003</v>
      </c>
      <c r="AP96">
        <v>0.76859999999999995</v>
      </c>
      <c r="AQ96">
        <v>31.940999999999999</v>
      </c>
      <c r="AR96">
        <v>49.68</v>
      </c>
      <c r="AS96">
        <v>31.897383000000001</v>
      </c>
      <c r="AT96">
        <v>14.996760999999999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2923.0565710000001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686.77995799999997</v>
      </c>
      <c r="L97">
        <v>653.15</v>
      </c>
      <c r="M97">
        <v>92</v>
      </c>
      <c r="N97">
        <v>118.125</v>
      </c>
      <c r="O97">
        <v>123.66562500000001</v>
      </c>
      <c r="P97">
        <v>125.58750000000001</v>
      </c>
      <c r="Q97">
        <v>20.556000000000001</v>
      </c>
      <c r="R97">
        <v>42.390099999999997</v>
      </c>
      <c r="S97">
        <v>26.3901</v>
      </c>
      <c r="T97">
        <v>0</v>
      </c>
      <c r="U97">
        <v>348.97500000000002</v>
      </c>
      <c r="V97">
        <v>11.66</v>
      </c>
      <c r="W97">
        <v>34.799309999999998</v>
      </c>
      <c r="X97">
        <v>147.515624</v>
      </c>
      <c r="Y97">
        <v>0</v>
      </c>
      <c r="Z97">
        <v>6.5537999999999998</v>
      </c>
      <c r="AA97">
        <v>28.045000000000002</v>
      </c>
      <c r="AB97">
        <v>0</v>
      </c>
      <c r="AC97">
        <v>0</v>
      </c>
      <c r="AD97">
        <v>18.229800000000001</v>
      </c>
      <c r="AE97">
        <v>42.338999999999999</v>
      </c>
      <c r="AF97">
        <v>17.748000000000001</v>
      </c>
      <c r="AG97">
        <v>35.564399999999999</v>
      </c>
      <c r="AH97">
        <v>70.172700000000006</v>
      </c>
      <c r="AI97">
        <v>0</v>
      </c>
      <c r="AJ97">
        <v>0</v>
      </c>
      <c r="AK97">
        <v>51.5214</v>
      </c>
      <c r="AL97">
        <v>34.86</v>
      </c>
      <c r="AM97">
        <v>15.836040000000001</v>
      </c>
      <c r="AN97">
        <v>0.95650000000000002</v>
      </c>
      <c r="AO97">
        <v>0.59094000000000002</v>
      </c>
      <c r="AP97">
        <v>0.76859999999999995</v>
      </c>
      <c r="AQ97">
        <v>31.940999999999999</v>
      </c>
      <c r="AR97">
        <v>49.68</v>
      </c>
      <c r="AS97">
        <v>31.897383000000001</v>
      </c>
      <c r="AT97">
        <v>14.585552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2882.8843320000005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686.77995799999997</v>
      </c>
      <c r="L98">
        <v>653.15</v>
      </c>
      <c r="M98">
        <v>92</v>
      </c>
      <c r="N98">
        <v>118.125</v>
      </c>
      <c r="O98">
        <v>123.66562500000001</v>
      </c>
      <c r="P98">
        <v>125.58750000000001</v>
      </c>
      <c r="Q98">
        <v>20.556000000000001</v>
      </c>
      <c r="R98">
        <v>42.390099999999997</v>
      </c>
      <c r="S98">
        <v>26.3901</v>
      </c>
      <c r="T98">
        <v>0</v>
      </c>
      <c r="U98">
        <v>348.97500000000002</v>
      </c>
      <c r="V98">
        <v>11.66</v>
      </c>
      <c r="W98">
        <v>34.799309999999998</v>
      </c>
      <c r="X98">
        <v>147.515624</v>
      </c>
      <c r="Y98">
        <v>0</v>
      </c>
      <c r="Z98">
        <v>6.5537999999999998</v>
      </c>
      <c r="AA98">
        <v>28.045000000000002</v>
      </c>
      <c r="AB98">
        <v>0</v>
      </c>
      <c r="AC98">
        <v>0</v>
      </c>
      <c r="AD98">
        <v>18.229800000000001</v>
      </c>
      <c r="AE98">
        <v>42.338999999999999</v>
      </c>
      <c r="AF98">
        <v>17.748000000000001</v>
      </c>
      <c r="AG98">
        <v>35.564399999999999</v>
      </c>
      <c r="AH98">
        <v>46.781799999999997</v>
      </c>
      <c r="AI98">
        <v>0</v>
      </c>
      <c r="AJ98">
        <v>0</v>
      </c>
      <c r="AK98">
        <v>51.5214</v>
      </c>
      <c r="AL98">
        <v>34.86</v>
      </c>
      <c r="AM98">
        <v>15.836040000000001</v>
      </c>
      <c r="AN98">
        <v>0.95650000000000002</v>
      </c>
      <c r="AO98">
        <v>0.60563999999999996</v>
      </c>
      <c r="AP98">
        <v>0.76859999999999995</v>
      </c>
      <c r="AQ98">
        <v>31.940999999999999</v>
      </c>
      <c r="AR98">
        <v>49.68</v>
      </c>
      <c r="AS98">
        <v>31.897383000000001</v>
      </c>
      <c r="AT98">
        <v>14.441974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2859.3645540000007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1.5E-3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16.266043275999987</v>
      </c>
      <c r="L99">
        <f t="shared" si="2"/>
        <v>15.653523600000019</v>
      </c>
      <c r="M99">
        <f t="shared" si="2"/>
        <v>2.16425</v>
      </c>
      <c r="N99">
        <f t="shared" si="2"/>
        <v>2.835</v>
      </c>
      <c r="O99">
        <f t="shared" si="2"/>
        <v>2.9679749999999947</v>
      </c>
      <c r="P99">
        <f t="shared" si="2"/>
        <v>3.0140999999999951</v>
      </c>
      <c r="Q99">
        <f t="shared" si="2"/>
        <v>0.49334400000000067</v>
      </c>
      <c r="R99">
        <f t="shared" si="2"/>
        <v>1.0173624000000012</v>
      </c>
      <c r="S99">
        <f t="shared" si="2"/>
        <v>0.63336240000000088</v>
      </c>
      <c r="T99">
        <f t="shared" si="2"/>
        <v>0</v>
      </c>
      <c r="U99">
        <f t="shared" si="2"/>
        <v>8.3753999999999849</v>
      </c>
      <c r="V99">
        <f t="shared" si="2"/>
        <v>0.27983999999999998</v>
      </c>
      <c r="W99">
        <f t="shared" si="2"/>
        <v>0.8091036849999993</v>
      </c>
      <c r="X99">
        <f t="shared" si="2"/>
        <v>3.540374975999995</v>
      </c>
      <c r="Y99">
        <f t="shared" si="2"/>
        <v>0</v>
      </c>
      <c r="Z99">
        <f t="shared" si="2"/>
        <v>0.2405887000000001</v>
      </c>
      <c r="AA99">
        <f t="shared" si="2"/>
        <v>0.39312454000000008</v>
      </c>
      <c r="AB99">
        <f t="shared" si="2"/>
        <v>0.51617758999999941</v>
      </c>
      <c r="AC99">
        <f t="shared" si="2"/>
        <v>0.3477652209999999</v>
      </c>
      <c r="AD99">
        <f t="shared" si="2"/>
        <v>0.33744152400000016</v>
      </c>
      <c r="AE99">
        <f t="shared" si="2"/>
        <v>0.98821792000000064</v>
      </c>
      <c r="AF99">
        <f t="shared" si="2"/>
        <v>0.30615300000000029</v>
      </c>
      <c r="AG99">
        <f t="shared" si="2"/>
        <v>0.85354560000000179</v>
      </c>
      <c r="AH99">
        <f t="shared" si="2"/>
        <v>1.1974104750000005</v>
      </c>
      <c r="AI99">
        <f t="shared" si="2"/>
        <v>0.14925924999999998</v>
      </c>
      <c r="AJ99">
        <f t="shared" si="2"/>
        <v>0</v>
      </c>
      <c r="AK99">
        <f t="shared" si="2"/>
        <v>1.2365135999999994</v>
      </c>
      <c r="AL99">
        <f t="shared" si="2"/>
        <v>0.99990100000000071</v>
      </c>
      <c r="AM99">
        <f t="shared" si="2"/>
        <v>0.16919769000000018</v>
      </c>
      <c r="AN99">
        <f t="shared" si="2"/>
        <v>2.3214255000000048E-2</v>
      </c>
      <c r="AO99">
        <f t="shared" si="2"/>
        <v>8.6976960000000065E-3</v>
      </c>
      <c r="AP99">
        <f t="shared" si="2"/>
        <v>4.9446599999999917E-2</v>
      </c>
      <c r="AQ99">
        <f t="shared" si="2"/>
        <v>0.44085825000000023</v>
      </c>
      <c r="AR99">
        <f t="shared" si="2"/>
        <v>1.2022559999999993</v>
      </c>
      <c r="AS99">
        <f t="shared" si="2"/>
        <v>0.7683136829999998</v>
      </c>
      <c r="AT99">
        <f t="shared" si="2"/>
        <v>0.35411652500000051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68.633378455999988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662.46794699999998</v>
      </c>
      <c r="L3">
        <v>630.02849000000003</v>
      </c>
      <c r="M3">
        <v>88.743200000000002</v>
      </c>
      <c r="N3">
        <v>113.943375</v>
      </c>
      <c r="O3">
        <v>119.287862</v>
      </c>
      <c r="P3">
        <v>121.141702</v>
      </c>
      <c r="Q3">
        <v>19.828317999999999</v>
      </c>
      <c r="R3">
        <v>40.889490000000002</v>
      </c>
      <c r="S3">
        <v>25.45589</v>
      </c>
      <c r="T3">
        <v>0</v>
      </c>
      <c r="U3">
        <v>336.621285</v>
      </c>
      <c r="V3">
        <v>11.247235999999999</v>
      </c>
      <c r="W3">
        <v>32.203170999999998</v>
      </c>
      <c r="X3">
        <v>142.29357099999999</v>
      </c>
      <c r="Y3">
        <v>0</v>
      </c>
      <c r="Z3">
        <v>6.3217949999999998</v>
      </c>
      <c r="AA3">
        <v>27.104025</v>
      </c>
      <c r="AB3">
        <v>25.330492</v>
      </c>
      <c r="AC3">
        <v>9.3352439999999994</v>
      </c>
      <c r="AD3">
        <v>8.7922329999999995</v>
      </c>
      <c r="AE3">
        <v>27.845590000000001</v>
      </c>
      <c r="AF3">
        <v>8.5598600000000005</v>
      </c>
      <c r="AG3">
        <v>34.305419999999998</v>
      </c>
      <c r="AH3">
        <v>45.125723999999998</v>
      </c>
      <c r="AI3">
        <v>0</v>
      </c>
      <c r="AJ3">
        <v>0</v>
      </c>
      <c r="AK3">
        <v>49.697541999999999</v>
      </c>
      <c r="AL3">
        <v>20.175574000000001</v>
      </c>
      <c r="AM3">
        <v>5.0918150000000004</v>
      </c>
      <c r="AN3">
        <v>0.94109299999999996</v>
      </c>
      <c r="AO3">
        <v>1.1131</v>
      </c>
      <c r="AP3">
        <v>1.482783</v>
      </c>
      <c r="AQ3">
        <v>30.810289000000001</v>
      </c>
      <c r="AR3">
        <v>47.921328000000003</v>
      </c>
      <c r="AS3">
        <v>31.66095</v>
      </c>
      <c r="AT3">
        <v>14.465876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2740.2322700000004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662.46794699999998</v>
      </c>
      <c r="L4">
        <v>630.02849000000003</v>
      </c>
      <c r="M4">
        <v>88.743200000000002</v>
      </c>
      <c r="N4">
        <v>113.943375</v>
      </c>
      <c r="O4">
        <v>119.287862</v>
      </c>
      <c r="P4">
        <v>121.141702</v>
      </c>
      <c r="Q4">
        <v>19.828317999999999</v>
      </c>
      <c r="R4">
        <v>40.889490000000002</v>
      </c>
      <c r="S4">
        <v>25.45589</v>
      </c>
      <c r="T4">
        <v>0</v>
      </c>
      <c r="U4">
        <v>336.621285</v>
      </c>
      <c r="V4">
        <v>11.247235999999999</v>
      </c>
      <c r="W4">
        <v>32.203170999999998</v>
      </c>
      <c r="X4">
        <v>142.29357099999999</v>
      </c>
      <c r="Y4">
        <v>0</v>
      </c>
      <c r="Z4">
        <v>6.3217949999999998</v>
      </c>
      <c r="AA4">
        <v>27.104025</v>
      </c>
      <c r="AB4">
        <v>25.330492</v>
      </c>
      <c r="AC4">
        <v>9.3352439999999994</v>
      </c>
      <c r="AD4">
        <v>8.7922329999999995</v>
      </c>
      <c r="AE4">
        <v>27.845590000000001</v>
      </c>
      <c r="AF4">
        <v>8.5598600000000005</v>
      </c>
      <c r="AG4">
        <v>34.305419999999998</v>
      </c>
      <c r="AH4">
        <v>45.125723999999998</v>
      </c>
      <c r="AI4">
        <v>0</v>
      </c>
      <c r="AJ4">
        <v>0</v>
      </c>
      <c r="AK4">
        <v>49.697541999999999</v>
      </c>
      <c r="AL4">
        <v>20.175574000000001</v>
      </c>
      <c r="AM4">
        <v>5.0918150000000004</v>
      </c>
      <c r="AN4">
        <v>0.94109299999999996</v>
      </c>
      <c r="AO4">
        <v>1.0867260000000001</v>
      </c>
      <c r="AP4">
        <v>1.482783</v>
      </c>
      <c r="AQ4">
        <v>30.810289000000001</v>
      </c>
      <c r="AR4">
        <v>47.921328000000003</v>
      </c>
      <c r="AS4">
        <v>31.66095</v>
      </c>
      <c r="AT4">
        <v>14.465876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2740.2058960000004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662.46794699999998</v>
      </c>
      <c r="L5">
        <v>630.02849000000003</v>
      </c>
      <c r="M5">
        <v>88.743200000000002</v>
      </c>
      <c r="N5">
        <v>113.943375</v>
      </c>
      <c r="O5">
        <v>119.287862</v>
      </c>
      <c r="P5">
        <v>121.141702</v>
      </c>
      <c r="Q5">
        <v>19.828317999999999</v>
      </c>
      <c r="R5">
        <v>40.889490000000002</v>
      </c>
      <c r="S5">
        <v>25.45589</v>
      </c>
      <c r="T5">
        <v>0</v>
      </c>
      <c r="U5">
        <v>336.621285</v>
      </c>
      <c r="V5">
        <v>11.247235999999999</v>
      </c>
      <c r="W5">
        <v>32.203170999999998</v>
      </c>
      <c r="X5">
        <v>142.29357099999999</v>
      </c>
      <c r="Y5">
        <v>0</v>
      </c>
      <c r="Z5">
        <v>6.3217949999999998</v>
      </c>
      <c r="AA5">
        <v>13.552013000000001</v>
      </c>
      <c r="AB5">
        <v>25.330492</v>
      </c>
      <c r="AC5">
        <v>9.3352439999999994</v>
      </c>
      <c r="AD5">
        <v>8.7922329999999995</v>
      </c>
      <c r="AE5">
        <v>27.845590000000001</v>
      </c>
      <c r="AF5">
        <v>8.5598600000000005</v>
      </c>
      <c r="AG5">
        <v>34.305419999999998</v>
      </c>
      <c r="AH5">
        <v>45.125723999999998</v>
      </c>
      <c r="AI5">
        <v>0</v>
      </c>
      <c r="AJ5">
        <v>0</v>
      </c>
      <c r="AK5">
        <v>49.697541999999999</v>
      </c>
      <c r="AL5">
        <v>20.175574000000001</v>
      </c>
      <c r="AM5">
        <v>5.0918150000000004</v>
      </c>
      <c r="AN5">
        <v>0.94109299999999996</v>
      </c>
      <c r="AO5">
        <v>0.70302600000000004</v>
      </c>
      <c r="AP5">
        <v>1.482783</v>
      </c>
      <c r="AQ5">
        <v>30.810289000000001</v>
      </c>
      <c r="AR5">
        <v>47.921328000000003</v>
      </c>
      <c r="AS5">
        <v>31.66095</v>
      </c>
      <c r="AT5">
        <v>14.446631999999999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2726.2509400000004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662.46794699999998</v>
      </c>
      <c r="L6">
        <v>630.02849000000003</v>
      </c>
      <c r="M6">
        <v>88.743200000000002</v>
      </c>
      <c r="N6">
        <v>113.943375</v>
      </c>
      <c r="O6">
        <v>119.287862</v>
      </c>
      <c r="P6">
        <v>121.141702</v>
      </c>
      <c r="Q6">
        <v>19.828317999999999</v>
      </c>
      <c r="R6">
        <v>40.889490000000002</v>
      </c>
      <c r="S6">
        <v>25.45589</v>
      </c>
      <c r="T6">
        <v>0</v>
      </c>
      <c r="U6">
        <v>336.621285</v>
      </c>
      <c r="V6">
        <v>11.247235999999999</v>
      </c>
      <c r="W6">
        <v>32.203170999999998</v>
      </c>
      <c r="X6">
        <v>142.29357099999999</v>
      </c>
      <c r="Y6">
        <v>0</v>
      </c>
      <c r="Z6">
        <v>6.3217949999999998</v>
      </c>
      <c r="AA6">
        <v>13.552013000000001</v>
      </c>
      <c r="AB6">
        <v>25.330492</v>
      </c>
      <c r="AC6">
        <v>9.3352439999999994</v>
      </c>
      <c r="AD6">
        <v>8.7922329999999995</v>
      </c>
      <c r="AE6">
        <v>27.845590000000001</v>
      </c>
      <c r="AF6">
        <v>8.5598600000000005</v>
      </c>
      <c r="AG6">
        <v>34.305419999999998</v>
      </c>
      <c r="AH6">
        <v>45.125723999999998</v>
      </c>
      <c r="AI6">
        <v>0</v>
      </c>
      <c r="AJ6">
        <v>0</v>
      </c>
      <c r="AK6">
        <v>49.697541999999999</v>
      </c>
      <c r="AL6">
        <v>20.175574000000001</v>
      </c>
      <c r="AM6">
        <v>5.0918150000000004</v>
      </c>
      <c r="AN6">
        <v>0.94109299999999996</v>
      </c>
      <c r="AO6">
        <v>0.63836599999999999</v>
      </c>
      <c r="AP6">
        <v>1.482783</v>
      </c>
      <c r="AQ6">
        <v>30.810289000000001</v>
      </c>
      <c r="AR6">
        <v>47.921328000000003</v>
      </c>
      <c r="AS6">
        <v>31.66095</v>
      </c>
      <c r="AT6">
        <v>14.200452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2725.9401000000003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662.46794699999998</v>
      </c>
      <c r="L7">
        <v>630.02849000000003</v>
      </c>
      <c r="M7">
        <v>88.743200000000002</v>
      </c>
      <c r="N7">
        <v>113.943375</v>
      </c>
      <c r="O7">
        <v>119.287862</v>
      </c>
      <c r="P7">
        <v>121.141702</v>
      </c>
      <c r="Q7">
        <v>19.828317999999999</v>
      </c>
      <c r="R7">
        <v>40.889490000000002</v>
      </c>
      <c r="S7">
        <v>25.45589</v>
      </c>
      <c r="T7">
        <v>0</v>
      </c>
      <c r="U7">
        <v>336.621285</v>
      </c>
      <c r="V7">
        <v>11.247235999999999</v>
      </c>
      <c r="W7">
        <v>32.203170999999998</v>
      </c>
      <c r="X7">
        <v>142.29357099999999</v>
      </c>
      <c r="Y7">
        <v>0</v>
      </c>
      <c r="Z7">
        <v>6.3217949999999998</v>
      </c>
      <c r="AA7">
        <v>13.552013000000001</v>
      </c>
      <c r="AB7">
        <v>12.703821</v>
      </c>
      <c r="AC7">
        <v>0</v>
      </c>
      <c r="AD7">
        <v>8.7922329999999995</v>
      </c>
      <c r="AE7">
        <v>27.845590000000001</v>
      </c>
      <c r="AF7">
        <v>8.5598600000000005</v>
      </c>
      <c r="AG7">
        <v>34.305419999999998</v>
      </c>
      <c r="AH7">
        <v>45.125723999999998</v>
      </c>
      <c r="AI7">
        <v>0</v>
      </c>
      <c r="AJ7">
        <v>0</v>
      </c>
      <c r="AK7">
        <v>49.697541999999999</v>
      </c>
      <c r="AL7">
        <v>20.175574000000001</v>
      </c>
      <c r="AM7">
        <v>5.0918150000000004</v>
      </c>
      <c r="AN7">
        <v>0.94109299999999996</v>
      </c>
      <c r="AO7">
        <v>1.234478</v>
      </c>
      <c r="AP7">
        <v>1.482783</v>
      </c>
      <c r="AQ7">
        <v>20.540192000000001</v>
      </c>
      <c r="AR7">
        <v>47.921328000000003</v>
      </c>
      <c r="AS7">
        <v>31.66095</v>
      </c>
      <c r="AT7">
        <v>13.300589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2693.4043369999999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662.46794699999998</v>
      </c>
      <c r="L8">
        <v>630.02849000000003</v>
      </c>
      <c r="M8">
        <v>88.743200000000002</v>
      </c>
      <c r="N8">
        <v>113.943375</v>
      </c>
      <c r="O8">
        <v>119.287862</v>
      </c>
      <c r="P8">
        <v>121.141702</v>
      </c>
      <c r="Q8">
        <v>19.828317999999999</v>
      </c>
      <c r="R8">
        <v>40.889490000000002</v>
      </c>
      <c r="S8">
        <v>25.45589</v>
      </c>
      <c r="T8">
        <v>0</v>
      </c>
      <c r="U8">
        <v>336.621285</v>
      </c>
      <c r="V8">
        <v>11.247235999999999</v>
      </c>
      <c r="W8">
        <v>32.203170999999998</v>
      </c>
      <c r="X8">
        <v>142.29357099999999</v>
      </c>
      <c r="Y8">
        <v>0</v>
      </c>
      <c r="Z8">
        <v>6.3217949999999998</v>
      </c>
      <c r="AA8">
        <v>0</v>
      </c>
      <c r="AB8">
        <v>12.703821</v>
      </c>
      <c r="AC8">
        <v>0</v>
      </c>
      <c r="AD8">
        <v>8.7922329999999995</v>
      </c>
      <c r="AE8">
        <v>27.845590000000001</v>
      </c>
      <c r="AF8">
        <v>8.5598600000000005</v>
      </c>
      <c r="AG8">
        <v>34.305419999999998</v>
      </c>
      <c r="AH8">
        <v>22.562861999999999</v>
      </c>
      <c r="AI8">
        <v>0</v>
      </c>
      <c r="AJ8">
        <v>0</v>
      </c>
      <c r="AK8">
        <v>49.697541999999999</v>
      </c>
      <c r="AL8">
        <v>20.175574000000001</v>
      </c>
      <c r="AM8">
        <v>5.0918150000000004</v>
      </c>
      <c r="AN8">
        <v>0.94109299999999996</v>
      </c>
      <c r="AO8">
        <v>1.2282390000000001</v>
      </c>
      <c r="AP8">
        <v>1.482783</v>
      </c>
      <c r="AQ8">
        <v>20.540192000000001</v>
      </c>
      <c r="AR8">
        <v>47.921328000000003</v>
      </c>
      <c r="AS8">
        <v>31.66095</v>
      </c>
      <c r="AT8">
        <v>10.029412000000001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2654.0120460000003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662.46794699999998</v>
      </c>
      <c r="L9">
        <v>630.02849000000003</v>
      </c>
      <c r="M9">
        <v>88.743200000000002</v>
      </c>
      <c r="N9">
        <v>113.943375</v>
      </c>
      <c r="O9">
        <v>119.287862</v>
      </c>
      <c r="P9">
        <v>121.141702</v>
      </c>
      <c r="Q9">
        <v>19.828317999999999</v>
      </c>
      <c r="R9">
        <v>40.889490000000002</v>
      </c>
      <c r="S9">
        <v>25.45589</v>
      </c>
      <c r="T9">
        <v>0</v>
      </c>
      <c r="U9">
        <v>336.621285</v>
      </c>
      <c r="V9">
        <v>11.247235999999999</v>
      </c>
      <c r="W9">
        <v>32.203170999999998</v>
      </c>
      <c r="X9">
        <v>142.29357099999999</v>
      </c>
      <c r="Y9">
        <v>0</v>
      </c>
      <c r="Z9">
        <v>6.3217949999999998</v>
      </c>
      <c r="AA9">
        <v>0</v>
      </c>
      <c r="AB9">
        <v>12.703821</v>
      </c>
      <c r="AC9">
        <v>0</v>
      </c>
      <c r="AD9">
        <v>8.7922329999999995</v>
      </c>
      <c r="AE9">
        <v>27.845590000000001</v>
      </c>
      <c r="AF9">
        <v>8.5598600000000005</v>
      </c>
      <c r="AG9">
        <v>34.305419999999998</v>
      </c>
      <c r="AH9">
        <v>0</v>
      </c>
      <c r="AI9">
        <v>0</v>
      </c>
      <c r="AJ9">
        <v>0</v>
      </c>
      <c r="AK9">
        <v>49.697541999999999</v>
      </c>
      <c r="AL9">
        <v>20.175574000000001</v>
      </c>
      <c r="AM9">
        <v>0</v>
      </c>
      <c r="AN9">
        <v>0.94109299999999996</v>
      </c>
      <c r="AO9">
        <v>0.40553699999999998</v>
      </c>
      <c r="AP9">
        <v>1.482783</v>
      </c>
      <c r="AQ9">
        <v>10.027017000000001</v>
      </c>
      <c r="AR9">
        <v>47.921328000000003</v>
      </c>
      <c r="AS9">
        <v>31.66095</v>
      </c>
      <c r="AT9">
        <v>13.500399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2618.492479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662.46794699999998</v>
      </c>
      <c r="L10">
        <v>630.02849000000003</v>
      </c>
      <c r="M10">
        <v>88.743200000000002</v>
      </c>
      <c r="N10">
        <v>113.943375</v>
      </c>
      <c r="O10">
        <v>119.287862</v>
      </c>
      <c r="P10">
        <v>121.141702</v>
      </c>
      <c r="Q10">
        <v>19.828317999999999</v>
      </c>
      <c r="R10">
        <v>40.889490000000002</v>
      </c>
      <c r="S10">
        <v>25.45589</v>
      </c>
      <c r="T10">
        <v>0</v>
      </c>
      <c r="U10">
        <v>336.621285</v>
      </c>
      <c r="V10">
        <v>11.247235999999999</v>
      </c>
      <c r="W10">
        <v>32.203170999999998</v>
      </c>
      <c r="X10">
        <v>142.29357099999999</v>
      </c>
      <c r="Y10">
        <v>0</v>
      </c>
      <c r="Z10">
        <v>6.3217949999999998</v>
      </c>
      <c r="AA10">
        <v>0</v>
      </c>
      <c r="AB10">
        <v>12.703821</v>
      </c>
      <c r="AC10">
        <v>0</v>
      </c>
      <c r="AD10">
        <v>8.7922329999999995</v>
      </c>
      <c r="AE10">
        <v>27.845590000000001</v>
      </c>
      <c r="AF10">
        <v>8.5598600000000005</v>
      </c>
      <c r="AG10">
        <v>34.305419999999998</v>
      </c>
      <c r="AH10">
        <v>0</v>
      </c>
      <c r="AI10">
        <v>0</v>
      </c>
      <c r="AJ10">
        <v>0</v>
      </c>
      <c r="AK10">
        <v>49.697541999999999</v>
      </c>
      <c r="AL10">
        <v>20.175574000000001</v>
      </c>
      <c r="AM10">
        <v>0</v>
      </c>
      <c r="AN10">
        <v>0.94109299999999996</v>
      </c>
      <c r="AO10">
        <v>0.488346</v>
      </c>
      <c r="AP10">
        <v>1.482783</v>
      </c>
      <c r="AQ10">
        <v>10.027017000000001</v>
      </c>
      <c r="AR10">
        <v>47.921328000000003</v>
      </c>
      <c r="AS10">
        <v>31.66095</v>
      </c>
      <c r="AT10">
        <v>13.313179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2618.3880680000002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662.46794699999998</v>
      </c>
      <c r="L11">
        <v>630.02849000000003</v>
      </c>
      <c r="M11">
        <v>88.743200000000002</v>
      </c>
      <c r="N11">
        <v>113.943375</v>
      </c>
      <c r="O11">
        <v>119.287862</v>
      </c>
      <c r="P11">
        <v>121.141702</v>
      </c>
      <c r="Q11">
        <v>19.828317999999999</v>
      </c>
      <c r="R11">
        <v>40.889490000000002</v>
      </c>
      <c r="S11">
        <v>25.45589</v>
      </c>
      <c r="T11">
        <v>0</v>
      </c>
      <c r="U11">
        <v>336.621285</v>
      </c>
      <c r="V11">
        <v>11.247235999999999</v>
      </c>
      <c r="W11">
        <v>32.203170999999998</v>
      </c>
      <c r="X11">
        <v>142.29357099999999</v>
      </c>
      <c r="Y11">
        <v>0</v>
      </c>
      <c r="Z11">
        <v>6.3217949999999998</v>
      </c>
      <c r="AA11">
        <v>0</v>
      </c>
      <c r="AB11">
        <v>12.703821</v>
      </c>
      <c r="AC11">
        <v>0</v>
      </c>
      <c r="AD11">
        <v>8.7922329999999995</v>
      </c>
      <c r="AE11">
        <v>27.845590000000001</v>
      </c>
      <c r="AF11">
        <v>8.5598600000000005</v>
      </c>
      <c r="AG11">
        <v>34.305419999999998</v>
      </c>
      <c r="AH11">
        <v>0</v>
      </c>
      <c r="AI11">
        <v>0</v>
      </c>
      <c r="AJ11">
        <v>0</v>
      </c>
      <c r="AK11">
        <v>49.697541999999999</v>
      </c>
      <c r="AL11">
        <v>20.175574000000001</v>
      </c>
      <c r="AM11">
        <v>0</v>
      </c>
      <c r="AN11">
        <v>0.94109299999999996</v>
      </c>
      <c r="AO11">
        <v>0.42368699999999998</v>
      </c>
      <c r="AP11">
        <v>1.482783</v>
      </c>
      <c r="AQ11">
        <v>0</v>
      </c>
      <c r="AR11">
        <v>47.921328000000003</v>
      </c>
      <c r="AS11">
        <v>31.66095</v>
      </c>
      <c r="AT11">
        <v>13.806153999999999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2608.7893669999999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662.46794699999998</v>
      </c>
      <c r="L12">
        <v>630.02849000000003</v>
      </c>
      <c r="M12">
        <v>88.743200000000002</v>
      </c>
      <c r="N12">
        <v>113.943375</v>
      </c>
      <c r="O12">
        <v>119.287862</v>
      </c>
      <c r="P12">
        <v>121.141702</v>
      </c>
      <c r="Q12">
        <v>19.828317999999999</v>
      </c>
      <c r="R12">
        <v>40.889490000000002</v>
      </c>
      <c r="S12">
        <v>25.45589</v>
      </c>
      <c r="T12">
        <v>0</v>
      </c>
      <c r="U12">
        <v>336.621285</v>
      </c>
      <c r="V12">
        <v>11.247235999999999</v>
      </c>
      <c r="W12">
        <v>32.203170999999998</v>
      </c>
      <c r="X12">
        <v>142.29357099999999</v>
      </c>
      <c r="Y12">
        <v>0</v>
      </c>
      <c r="Z12">
        <v>6.3217949999999998</v>
      </c>
      <c r="AA12">
        <v>0</v>
      </c>
      <c r="AB12">
        <v>12.703821</v>
      </c>
      <c r="AC12">
        <v>0</v>
      </c>
      <c r="AD12">
        <v>8.7922329999999995</v>
      </c>
      <c r="AE12">
        <v>27.845590000000001</v>
      </c>
      <c r="AF12">
        <v>8.5598600000000005</v>
      </c>
      <c r="AG12">
        <v>34.305419999999998</v>
      </c>
      <c r="AH12">
        <v>0</v>
      </c>
      <c r="AI12">
        <v>0</v>
      </c>
      <c r="AJ12">
        <v>0</v>
      </c>
      <c r="AK12">
        <v>49.697541999999999</v>
      </c>
      <c r="AL12">
        <v>20.175574000000001</v>
      </c>
      <c r="AM12">
        <v>0</v>
      </c>
      <c r="AN12">
        <v>0.94109299999999996</v>
      </c>
      <c r="AO12">
        <v>0.40440300000000001</v>
      </c>
      <c r="AP12">
        <v>1.482783</v>
      </c>
      <c r="AQ12">
        <v>0</v>
      </c>
      <c r="AR12">
        <v>47.921328000000003</v>
      </c>
      <c r="AS12">
        <v>31.66095</v>
      </c>
      <c r="AT12">
        <v>12.743024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2607.7069529999999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662.46794699999998</v>
      </c>
      <c r="L13">
        <v>630.02849000000003</v>
      </c>
      <c r="M13">
        <v>88.743200000000002</v>
      </c>
      <c r="N13">
        <v>113.943375</v>
      </c>
      <c r="O13">
        <v>119.287862</v>
      </c>
      <c r="P13">
        <v>121.141702</v>
      </c>
      <c r="Q13">
        <v>19.828317999999999</v>
      </c>
      <c r="R13">
        <v>40.889490000000002</v>
      </c>
      <c r="S13">
        <v>25.45589</v>
      </c>
      <c r="T13">
        <v>0</v>
      </c>
      <c r="U13">
        <v>336.621285</v>
      </c>
      <c r="V13">
        <v>11.247235999999999</v>
      </c>
      <c r="W13">
        <v>33.567413999999999</v>
      </c>
      <c r="X13">
        <v>142.29357099999999</v>
      </c>
      <c r="Y13">
        <v>0</v>
      </c>
      <c r="Z13">
        <v>6.3217949999999998</v>
      </c>
      <c r="AA13">
        <v>0</v>
      </c>
      <c r="AB13">
        <v>12.703821</v>
      </c>
      <c r="AC13">
        <v>0</v>
      </c>
      <c r="AD13">
        <v>8.7922329999999995</v>
      </c>
      <c r="AE13">
        <v>27.845590000000001</v>
      </c>
      <c r="AF13">
        <v>8.5598600000000005</v>
      </c>
      <c r="AG13">
        <v>34.305419999999998</v>
      </c>
      <c r="AH13">
        <v>0</v>
      </c>
      <c r="AI13">
        <v>0</v>
      </c>
      <c r="AJ13">
        <v>0</v>
      </c>
      <c r="AK13">
        <v>49.697541999999999</v>
      </c>
      <c r="AL13">
        <v>20.175574000000001</v>
      </c>
      <c r="AM13">
        <v>0</v>
      </c>
      <c r="AN13">
        <v>0.94109299999999996</v>
      </c>
      <c r="AO13">
        <v>0.43247799999999997</v>
      </c>
      <c r="AP13">
        <v>1.482783</v>
      </c>
      <c r="AQ13">
        <v>0</v>
      </c>
      <c r="AR13">
        <v>47.921328000000003</v>
      </c>
      <c r="AS13">
        <v>31.66095</v>
      </c>
      <c r="AT13">
        <v>13.594981000000001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2609.9512280000004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662.46794699999998</v>
      </c>
      <c r="L14">
        <v>630.02849000000003</v>
      </c>
      <c r="M14">
        <v>88.743200000000002</v>
      </c>
      <c r="N14">
        <v>113.943375</v>
      </c>
      <c r="O14">
        <v>119.287862</v>
      </c>
      <c r="P14">
        <v>121.141702</v>
      </c>
      <c r="Q14">
        <v>19.828317999999999</v>
      </c>
      <c r="R14">
        <v>40.889490000000002</v>
      </c>
      <c r="S14">
        <v>25.45589</v>
      </c>
      <c r="T14">
        <v>0</v>
      </c>
      <c r="U14">
        <v>336.621285</v>
      </c>
      <c r="V14">
        <v>11.247235999999999</v>
      </c>
      <c r="W14">
        <v>33.567413999999999</v>
      </c>
      <c r="X14">
        <v>142.29357099999999</v>
      </c>
      <c r="Y14">
        <v>0</v>
      </c>
      <c r="Z14">
        <v>6.3217949999999998</v>
      </c>
      <c r="AA14">
        <v>0</v>
      </c>
      <c r="AB14">
        <v>0</v>
      </c>
      <c r="AC14">
        <v>0</v>
      </c>
      <c r="AD14">
        <v>8.7922329999999995</v>
      </c>
      <c r="AE14">
        <v>27.845590000000001</v>
      </c>
      <c r="AF14">
        <v>8.5598600000000005</v>
      </c>
      <c r="AG14">
        <v>34.305419999999998</v>
      </c>
      <c r="AH14">
        <v>0</v>
      </c>
      <c r="AI14">
        <v>0</v>
      </c>
      <c r="AJ14">
        <v>0</v>
      </c>
      <c r="AK14">
        <v>49.697541999999999</v>
      </c>
      <c r="AL14">
        <v>20.175574000000001</v>
      </c>
      <c r="AM14">
        <v>5.0918150000000004</v>
      </c>
      <c r="AN14">
        <v>0.94109299999999996</v>
      </c>
      <c r="AO14">
        <v>0.53060099999999999</v>
      </c>
      <c r="AP14">
        <v>1.482783</v>
      </c>
      <c r="AQ14">
        <v>0</v>
      </c>
      <c r="AR14">
        <v>47.921328000000003</v>
      </c>
      <c r="AS14">
        <v>31.66095</v>
      </c>
      <c r="AT14">
        <v>13.898279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2602.7406430000001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662.46794699999998</v>
      </c>
      <c r="L15">
        <v>630.02849000000003</v>
      </c>
      <c r="M15">
        <v>88.743200000000002</v>
      </c>
      <c r="N15">
        <v>113.943375</v>
      </c>
      <c r="O15">
        <v>119.287862</v>
      </c>
      <c r="P15">
        <v>121.141702</v>
      </c>
      <c r="Q15">
        <v>19.828317999999999</v>
      </c>
      <c r="R15">
        <v>40.889490000000002</v>
      </c>
      <c r="S15">
        <v>25.45589</v>
      </c>
      <c r="T15">
        <v>0</v>
      </c>
      <c r="U15">
        <v>336.621285</v>
      </c>
      <c r="V15">
        <v>11.247235999999999</v>
      </c>
      <c r="W15">
        <v>33.567413999999999</v>
      </c>
      <c r="X15">
        <v>142.29357099999999</v>
      </c>
      <c r="Y15">
        <v>0</v>
      </c>
      <c r="Z15">
        <v>6.3217949999999998</v>
      </c>
      <c r="AA15">
        <v>0</v>
      </c>
      <c r="AB15">
        <v>0</v>
      </c>
      <c r="AC15">
        <v>0</v>
      </c>
      <c r="AD15">
        <v>8.7922329999999995</v>
      </c>
      <c r="AE15">
        <v>40.840198999999998</v>
      </c>
      <c r="AF15">
        <v>8.5598600000000005</v>
      </c>
      <c r="AG15">
        <v>34.305419999999998</v>
      </c>
      <c r="AH15">
        <v>0</v>
      </c>
      <c r="AI15">
        <v>0</v>
      </c>
      <c r="AJ15">
        <v>0</v>
      </c>
      <c r="AK15">
        <v>49.697541999999999</v>
      </c>
      <c r="AL15">
        <v>33.625956000000002</v>
      </c>
      <c r="AM15">
        <v>5.0918150000000004</v>
      </c>
      <c r="AN15">
        <v>0.94109299999999996</v>
      </c>
      <c r="AO15">
        <v>0.48352499999999998</v>
      </c>
      <c r="AP15">
        <v>1.482783</v>
      </c>
      <c r="AQ15">
        <v>0</v>
      </c>
      <c r="AR15">
        <v>51.116083000000003</v>
      </c>
      <c r="AS15">
        <v>30.768215999999999</v>
      </c>
      <c r="AT15">
        <v>10.291663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2627.8339630000005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662.46794699999998</v>
      </c>
      <c r="L16">
        <v>630.02849000000003</v>
      </c>
      <c r="M16">
        <v>88.743200000000002</v>
      </c>
      <c r="N16">
        <v>113.943375</v>
      </c>
      <c r="O16">
        <v>119.287862</v>
      </c>
      <c r="P16">
        <v>121.141702</v>
      </c>
      <c r="Q16">
        <v>19.828317999999999</v>
      </c>
      <c r="R16">
        <v>40.889490000000002</v>
      </c>
      <c r="S16">
        <v>25.45589</v>
      </c>
      <c r="T16">
        <v>0</v>
      </c>
      <c r="U16">
        <v>336.621285</v>
      </c>
      <c r="V16">
        <v>11.247235999999999</v>
      </c>
      <c r="W16">
        <v>33.567413999999999</v>
      </c>
      <c r="X16">
        <v>142.29357099999999</v>
      </c>
      <c r="Y16">
        <v>0</v>
      </c>
      <c r="Z16">
        <v>6.3217949999999998</v>
      </c>
      <c r="AA16">
        <v>0</v>
      </c>
      <c r="AB16">
        <v>0</v>
      </c>
      <c r="AC16">
        <v>0</v>
      </c>
      <c r="AD16">
        <v>8.7922329999999995</v>
      </c>
      <c r="AE16">
        <v>40.840198999999998</v>
      </c>
      <c r="AF16">
        <v>8.5598600000000005</v>
      </c>
      <c r="AG16">
        <v>34.305419999999998</v>
      </c>
      <c r="AH16">
        <v>0</v>
      </c>
      <c r="AI16">
        <v>0</v>
      </c>
      <c r="AJ16">
        <v>0</v>
      </c>
      <c r="AK16">
        <v>49.697541999999999</v>
      </c>
      <c r="AL16">
        <v>77.339698999999996</v>
      </c>
      <c r="AM16">
        <v>5.0918150000000004</v>
      </c>
      <c r="AN16">
        <v>0.94109299999999996</v>
      </c>
      <c r="AO16">
        <v>0.42312</v>
      </c>
      <c r="AP16">
        <v>1.482783</v>
      </c>
      <c r="AQ16">
        <v>0</v>
      </c>
      <c r="AR16">
        <v>51.116083000000003</v>
      </c>
      <c r="AS16">
        <v>30.768215999999999</v>
      </c>
      <c r="AT16">
        <v>14.229317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2675.4249550000004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662.46794699999998</v>
      </c>
      <c r="L17">
        <v>630.02849000000003</v>
      </c>
      <c r="M17">
        <v>88.743200000000002</v>
      </c>
      <c r="N17">
        <v>113.943375</v>
      </c>
      <c r="O17">
        <v>119.287862</v>
      </c>
      <c r="P17">
        <v>121.141702</v>
      </c>
      <c r="Q17">
        <v>19.828317999999999</v>
      </c>
      <c r="R17">
        <v>40.889490000000002</v>
      </c>
      <c r="S17">
        <v>25.45589</v>
      </c>
      <c r="T17">
        <v>0</v>
      </c>
      <c r="U17">
        <v>336.621285</v>
      </c>
      <c r="V17">
        <v>11.247235999999999</v>
      </c>
      <c r="W17">
        <v>33.567413999999999</v>
      </c>
      <c r="X17">
        <v>142.29357099999999</v>
      </c>
      <c r="Y17">
        <v>0</v>
      </c>
      <c r="Z17">
        <v>6.3217949999999998</v>
      </c>
      <c r="AA17">
        <v>0</v>
      </c>
      <c r="AB17">
        <v>0</v>
      </c>
      <c r="AC17">
        <v>0</v>
      </c>
      <c r="AD17">
        <v>8.7922329999999995</v>
      </c>
      <c r="AE17">
        <v>40.840198999999998</v>
      </c>
      <c r="AF17">
        <v>8.5598600000000005</v>
      </c>
      <c r="AG17">
        <v>34.305419999999998</v>
      </c>
      <c r="AH17">
        <v>0</v>
      </c>
      <c r="AI17">
        <v>0</v>
      </c>
      <c r="AJ17">
        <v>0</v>
      </c>
      <c r="AK17">
        <v>49.697541999999999</v>
      </c>
      <c r="AL17">
        <v>77.339698999999996</v>
      </c>
      <c r="AM17">
        <v>5.0918150000000004</v>
      </c>
      <c r="AN17">
        <v>0.94109299999999996</v>
      </c>
      <c r="AO17">
        <v>0.33151999999999998</v>
      </c>
      <c r="AP17">
        <v>1.482783</v>
      </c>
      <c r="AQ17">
        <v>0</v>
      </c>
      <c r="AR17">
        <v>51.116083000000003</v>
      </c>
      <c r="AS17">
        <v>30.768215999999999</v>
      </c>
      <c r="AT17">
        <v>14.465876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2675.5699140000011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662.46794699999998</v>
      </c>
      <c r="L18">
        <v>630.02849000000003</v>
      </c>
      <c r="M18">
        <v>88.743200000000002</v>
      </c>
      <c r="N18">
        <v>113.943375</v>
      </c>
      <c r="O18">
        <v>119.287862</v>
      </c>
      <c r="P18">
        <v>121.141702</v>
      </c>
      <c r="Q18">
        <v>19.828317999999999</v>
      </c>
      <c r="R18">
        <v>40.889490000000002</v>
      </c>
      <c r="S18">
        <v>25.45589</v>
      </c>
      <c r="T18">
        <v>0</v>
      </c>
      <c r="U18">
        <v>336.621285</v>
      </c>
      <c r="V18">
        <v>11.247235999999999</v>
      </c>
      <c r="W18">
        <v>33.567413999999999</v>
      </c>
      <c r="X18">
        <v>142.29357099999999</v>
      </c>
      <c r="Y18">
        <v>0</v>
      </c>
      <c r="Z18">
        <v>6.3217949999999998</v>
      </c>
      <c r="AA18">
        <v>0</v>
      </c>
      <c r="AB18">
        <v>0</v>
      </c>
      <c r="AC18">
        <v>0</v>
      </c>
      <c r="AD18">
        <v>8.7922329999999995</v>
      </c>
      <c r="AE18">
        <v>40.840198999999998</v>
      </c>
      <c r="AF18">
        <v>8.5598600000000005</v>
      </c>
      <c r="AG18">
        <v>34.305419999999998</v>
      </c>
      <c r="AH18">
        <v>0</v>
      </c>
      <c r="AI18">
        <v>0</v>
      </c>
      <c r="AJ18">
        <v>0</v>
      </c>
      <c r="AK18">
        <v>49.697541999999999</v>
      </c>
      <c r="AL18">
        <v>77.339698999999996</v>
      </c>
      <c r="AM18">
        <v>5.0918150000000004</v>
      </c>
      <c r="AN18">
        <v>0.94109299999999996</v>
      </c>
      <c r="AO18">
        <v>0.19511200000000001</v>
      </c>
      <c r="AP18">
        <v>1.482783</v>
      </c>
      <c r="AQ18">
        <v>0</v>
      </c>
      <c r="AR18">
        <v>51.116083000000003</v>
      </c>
      <c r="AS18">
        <v>30.768215999999999</v>
      </c>
      <c r="AT18">
        <v>14.465876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2675.4335060000008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662.46794699999998</v>
      </c>
      <c r="L19">
        <v>630.02849000000003</v>
      </c>
      <c r="M19">
        <v>88.743200000000002</v>
      </c>
      <c r="N19">
        <v>113.943375</v>
      </c>
      <c r="O19">
        <v>119.287862</v>
      </c>
      <c r="P19">
        <v>121.141702</v>
      </c>
      <c r="Q19">
        <v>19.828317999999999</v>
      </c>
      <c r="R19">
        <v>40.889490000000002</v>
      </c>
      <c r="S19">
        <v>25.45589</v>
      </c>
      <c r="T19">
        <v>0</v>
      </c>
      <c r="U19">
        <v>336.621285</v>
      </c>
      <c r="V19">
        <v>11.247235999999999</v>
      </c>
      <c r="W19">
        <v>33.567413999999999</v>
      </c>
      <c r="X19">
        <v>142.29357099999999</v>
      </c>
      <c r="Y19">
        <v>0</v>
      </c>
      <c r="Z19">
        <v>6.3217949999999998</v>
      </c>
      <c r="AA19">
        <v>6.7821030000000002</v>
      </c>
      <c r="AB19">
        <v>0</v>
      </c>
      <c r="AC19">
        <v>0</v>
      </c>
      <c r="AD19">
        <v>8.7922329999999995</v>
      </c>
      <c r="AE19">
        <v>40.840198999999998</v>
      </c>
      <c r="AF19">
        <v>8.5598600000000005</v>
      </c>
      <c r="AG19">
        <v>34.305419999999998</v>
      </c>
      <c r="AH19">
        <v>22.562861999999999</v>
      </c>
      <c r="AI19">
        <v>0</v>
      </c>
      <c r="AJ19">
        <v>0</v>
      </c>
      <c r="AK19">
        <v>49.697541999999999</v>
      </c>
      <c r="AL19">
        <v>77.339698999999996</v>
      </c>
      <c r="AM19">
        <v>5.0918150000000004</v>
      </c>
      <c r="AN19">
        <v>0.94109299999999996</v>
      </c>
      <c r="AO19">
        <v>0.20617199999999999</v>
      </c>
      <c r="AP19">
        <v>6.0546980000000001</v>
      </c>
      <c r="AQ19">
        <v>0</v>
      </c>
      <c r="AR19">
        <v>47.921328000000003</v>
      </c>
      <c r="AS19">
        <v>30.768215999999999</v>
      </c>
      <c r="AT19">
        <v>14.292987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2705.9938020000009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662.46794699999998</v>
      </c>
      <c r="L20">
        <v>630.02849000000003</v>
      </c>
      <c r="M20">
        <v>88.743200000000002</v>
      </c>
      <c r="N20">
        <v>113.943375</v>
      </c>
      <c r="O20">
        <v>119.287862</v>
      </c>
      <c r="P20">
        <v>121.141702</v>
      </c>
      <c r="Q20">
        <v>19.828317999999999</v>
      </c>
      <c r="R20">
        <v>40.889490000000002</v>
      </c>
      <c r="S20">
        <v>25.45589</v>
      </c>
      <c r="T20">
        <v>0</v>
      </c>
      <c r="U20">
        <v>336.621285</v>
      </c>
      <c r="V20">
        <v>11.247235999999999</v>
      </c>
      <c r="W20">
        <v>33.567413999999999</v>
      </c>
      <c r="X20">
        <v>142.29357099999999</v>
      </c>
      <c r="Y20">
        <v>0</v>
      </c>
      <c r="Z20">
        <v>6.3217949999999998</v>
      </c>
      <c r="AA20">
        <v>13.552013000000001</v>
      </c>
      <c r="AB20">
        <v>0</v>
      </c>
      <c r="AC20">
        <v>0</v>
      </c>
      <c r="AD20">
        <v>8.7922329999999995</v>
      </c>
      <c r="AE20">
        <v>40.840198999999998</v>
      </c>
      <c r="AF20">
        <v>8.5598600000000005</v>
      </c>
      <c r="AG20">
        <v>34.305419999999998</v>
      </c>
      <c r="AH20">
        <v>22.562861999999999</v>
      </c>
      <c r="AI20">
        <v>0</v>
      </c>
      <c r="AJ20">
        <v>0</v>
      </c>
      <c r="AK20">
        <v>49.697541999999999</v>
      </c>
      <c r="AL20">
        <v>77.339698999999996</v>
      </c>
      <c r="AM20">
        <v>5.0918150000000004</v>
      </c>
      <c r="AN20">
        <v>0.94109299999999996</v>
      </c>
      <c r="AO20">
        <v>0.13215399999999999</v>
      </c>
      <c r="AP20">
        <v>6.0546980000000001</v>
      </c>
      <c r="AQ20">
        <v>6.5023689999999998</v>
      </c>
      <c r="AR20">
        <v>47.921328000000003</v>
      </c>
      <c r="AS20">
        <v>30.768215999999999</v>
      </c>
      <c r="AT20">
        <v>14.028893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2718.9279690000008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662.46794699999998</v>
      </c>
      <c r="L21">
        <v>630.02849000000003</v>
      </c>
      <c r="M21">
        <v>88.743200000000002</v>
      </c>
      <c r="N21">
        <v>113.943375</v>
      </c>
      <c r="O21">
        <v>119.287862</v>
      </c>
      <c r="P21">
        <v>121.141702</v>
      </c>
      <c r="Q21">
        <v>19.828317999999999</v>
      </c>
      <c r="R21">
        <v>40.889490000000002</v>
      </c>
      <c r="S21">
        <v>25.45589</v>
      </c>
      <c r="T21">
        <v>0</v>
      </c>
      <c r="U21">
        <v>336.621285</v>
      </c>
      <c r="V21">
        <v>11.247235999999999</v>
      </c>
      <c r="W21">
        <v>33.567413999999999</v>
      </c>
      <c r="X21">
        <v>142.29357099999999</v>
      </c>
      <c r="Y21">
        <v>0</v>
      </c>
      <c r="Z21">
        <v>6.3217949999999998</v>
      </c>
      <c r="AA21">
        <v>20.346308000000001</v>
      </c>
      <c r="AB21">
        <v>0</v>
      </c>
      <c r="AC21">
        <v>9.3352439999999994</v>
      </c>
      <c r="AD21">
        <v>17.584465000000002</v>
      </c>
      <c r="AE21">
        <v>47.686501999999997</v>
      </c>
      <c r="AF21">
        <v>8.5598600000000005</v>
      </c>
      <c r="AG21">
        <v>34.305419999999998</v>
      </c>
      <c r="AH21">
        <v>22.562861999999999</v>
      </c>
      <c r="AI21">
        <v>0</v>
      </c>
      <c r="AJ21">
        <v>0</v>
      </c>
      <c r="AK21">
        <v>49.697541999999999</v>
      </c>
      <c r="AL21">
        <v>77.339698999999996</v>
      </c>
      <c r="AM21">
        <v>5.0918150000000004</v>
      </c>
      <c r="AN21">
        <v>0.94109299999999996</v>
      </c>
      <c r="AO21">
        <v>8.8196999999999998E-2</v>
      </c>
      <c r="AP21">
        <v>6.0546980000000001</v>
      </c>
      <c r="AQ21">
        <v>9.7231679999999994</v>
      </c>
      <c r="AR21">
        <v>47.921328000000003</v>
      </c>
      <c r="AS21">
        <v>30.768215999999999</v>
      </c>
      <c r="AT21">
        <v>14.465876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2754.3098680000007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662.46794699999998</v>
      </c>
      <c r="L22">
        <v>630.02849000000003</v>
      </c>
      <c r="M22">
        <v>88.743200000000002</v>
      </c>
      <c r="N22">
        <v>113.943375</v>
      </c>
      <c r="O22">
        <v>119.287862</v>
      </c>
      <c r="P22">
        <v>121.141702</v>
      </c>
      <c r="Q22">
        <v>19.828317999999999</v>
      </c>
      <c r="R22">
        <v>40.889490000000002</v>
      </c>
      <c r="S22">
        <v>25.45589</v>
      </c>
      <c r="T22">
        <v>0</v>
      </c>
      <c r="U22">
        <v>336.621285</v>
      </c>
      <c r="V22">
        <v>11.247235999999999</v>
      </c>
      <c r="W22">
        <v>33.567413999999999</v>
      </c>
      <c r="X22">
        <v>142.29357099999999</v>
      </c>
      <c r="Y22">
        <v>0</v>
      </c>
      <c r="Z22">
        <v>6.3217949999999998</v>
      </c>
      <c r="AA22">
        <v>27.104025</v>
      </c>
      <c r="AB22">
        <v>0</v>
      </c>
      <c r="AC22">
        <v>9.3352439999999994</v>
      </c>
      <c r="AD22">
        <v>17.584465000000002</v>
      </c>
      <c r="AE22">
        <v>47.686501999999997</v>
      </c>
      <c r="AF22">
        <v>8.5598600000000005</v>
      </c>
      <c r="AG22">
        <v>34.305419999999998</v>
      </c>
      <c r="AH22">
        <v>23.659033999999998</v>
      </c>
      <c r="AI22">
        <v>0</v>
      </c>
      <c r="AJ22">
        <v>0</v>
      </c>
      <c r="AK22">
        <v>49.697541999999999</v>
      </c>
      <c r="AL22">
        <v>77.339698999999996</v>
      </c>
      <c r="AM22">
        <v>10.183629</v>
      </c>
      <c r="AN22">
        <v>0.94109299999999996</v>
      </c>
      <c r="AO22">
        <v>0.81617899999999999</v>
      </c>
      <c r="AP22">
        <v>6.0546980000000001</v>
      </c>
      <c r="AQ22">
        <v>12.336269</v>
      </c>
      <c r="AR22">
        <v>47.921328000000003</v>
      </c>
      <c r="AS22">
        <v>30.768215999999999</v>
      </c>
      <c r="AT22">
        <v>11.985341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2768.1161189999998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662.46794699999998</v>
      </c>
      <c r="L23">
        <v>630.02849000000003</v>
      </c>
      <c r="M23">
        <v>75.238799999999998</v>
      </c>
      <c r="N23">
        <v>113.943375</v>
      </c>
      <c r="O23">
        <v>119.287862</v>
      </c>
      <c r="P23">
        <v>121.141702</v>
      </c>
      <c r="Q23">
        <v>19.828317999999999</v>
      </c>
      <c r="R23">
        <v>40.889490000000002</v>
      </c>
      <c r="S23">
        <v>25.45589</v>
      </c>
      <c r="T23">
        <v>0</v>
      </c>
      <c r="U23">
        <v>336.621285</v>
      </c>
      <c r="V23">
        <v>11.247235999999999</v>
      </c>
      <c r="W23">
        <v>33.567413999999999</v>
      </c>
      <c r="X23">
        <v>142.29357099999999</v>
      </c>
      <c r="Y23">
        <v>0</v>
      </c>
      <c r="Z23">
        <v>12.643591000000001</v>
      </c>
      <c r="AA23">
        <v>27.104025</v>
      </c>
      <c r="AB23">
        <v>12.600956</v>
      </c>
      <c r="AC23">
        <v>9.3352439999999994</v>
      </c>
      <c r="AD23">
        <v>17.584465000000002</v>
      </c>
      <c r="AE23">
        <v>47.686501999999997</v>
      </c>
      <c r="AF23">
        <v>8.5598600000000005</v>
      </c>
      <c r="AG23">
        <v>34.305419999999998</v>
      </c>
      <c r="AH23">
        <v>45.125723999999998</v>
      </c>
      <c r="AI23">
        <v>2.4558719999999998</v>
      </c>
      <c r="AJ23">
        <v>0</v>
      </c>
      <c r="AK23">
        <v>49.697541999999999</v>
      </c>
      <c r="AL23">
        <v>77.339698999999996</v>
      </c>
      <c r="AM23">
        <v>15.275444</v>
      </c>
      <c r="AN23">
        <v>0.94109299999999996</v>
      </c>
      <c r="AO23">
        <v>0.64460600000000001</v>
      </c>
      <c r="AP23">
        <v>1.482783</v>
      </c>
      <c r="AQ23">
        <v>20.540192000000001</v>
      </c>
      <c r="AR23">
        <v>51.116083000000003</v>
      </c>
      <c r="AS23">
        <v>30.768215999999999</v>
      </c>
      <c r="AT23">
        <v>14.465876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2811.684573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662.46794699999998</v>
      </c>
      <c r="L24">
        <v>630.02849000000003</v>
      </c>
      <c r="M24">
        <v>75.238799999999998</v>
      </c>
      <c r="N24">
        <v>113.943375</v>
      </c>
      <c r="O24">
        <v>119.287862</v>
      </c>
      <c r="P24">
        <v>121.141702</v>
      </c>
      <c r="Q24">
        <v>19.828317999999999</v>
      </c>
      <c r="R24">
        <v>40.889490000000002</v>
      </c>
      <c r="S24">
        <v>25.45589</v>
      </c>
      <c r="T24">
        <v>0</v>
      </c>
      <c r="U24">
        <v>336.621285</v>
      </c>
      <c r="V24">
        <v>11.247235999999999</v>
      </c>
      <c r="W24">
        <v>33.567413999999999</v>
      </c>
      <c r="X24">
        <v>142.29357099999999</v>
      </c>
      <c r="Y24">
        <v>0</v>
      </c>
      <c r="Z24">
        <v>12.643591000000001</v>
      </c>
      <c r="AA24">
        <v>27.104025</v>
      </c>
      <c r="AB24">
        <v>12.600956</v>
      </c>
      <c r="AC24">
        <v>18.670489</v>
      </c>
      <c r="AD24">
        <v>26.376698000000001</v>
      </c>
      <c r="AE24">
        <v>47.686501999999997</v>
      </c>
      <c r="AF24">
        <v>8.5598600000000005</v>
      </c>
      <c r="AG24">
        <v>34.305419999999998</v>
      </c>
      <c r="AH24">
        <v>45.125723999999998</v>
      </c>
      <c r="AI24">
        <v>7.3676149999999998</v>
      </c>
      <c r="AJ24">
        <v>0</v>
      </c>
      <c r="AK24">
        <v>49.697541999999999</v>
      </c>
      <c r="AL24">
        <v>33.625956000000002</v>
      </c>
      <c r="AM24">
        <v>15.275444</v>
      </c>
      <c r="AN24">
        <v>0.94109299999999996</v>
      </c>
      <c r="AO24">
        <v>0.395895</v>
      </c>
      <c r="AP24">
        <v>1.482783</v>
      </c>
      <c r="AQ24">
        <v>30.810289000000001</v>
      </c>
      <c r="AR24">
        <v>51.116083000000003</v>
      </c>
      <c r="AS24">
        <v>30.768215999999999</v>
      </c>
      <c r="AT24">
        <v>14.465876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2801.0314370000006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662.46794699999998</v>
      </c>
      <c r="L25">
        <v>630.02849000000003</v>
      </c>
      <c r="M25">
        <v>75.238799999999998</v>
      </c>
      <c r="N25">
        <v>113.943375</v>
      </c>
      <c r="O25">
        <v>119.287862</v>
      </c>
      <c r="P25">
        <v>121.141702</v>
      </c>
      <c r="Q25">
        <v>19.828317999999999</v>
      </c>
      <c r="R25">
        <v>40.889490000000002</v>
      </c>
      <c r="S25">
        <v>25.45589</v>
      </c>
      <c r="T25">
        <v>0</v>
      </c>
      <c r="U25">
        <v>336.621285</v>
      </c>
      <c r="V25">
        <v>11.247235999999999</v>
      </c>
      <c r="W25">
        <v>33.567413999999999</v>
      </c>
      <c r="X25">
        <v>142.29357099999999</v>
      </c>
      <c r="Y25">
        <v>0</v>
      </c>
      <c r="Z25">
        <v>12.643591000000001</v>
      </c>
      <c r="AA25">
        <v>27.104025</v>
      </c>
      <c r="AB25">
        <v>25.330492</v>
      </c>
      <c r="AC25">
        <v>18.670489</v>
      </c>
      <c r="AD25">
        <v>26.376698000000001</v>
      </c>
      <c r="AE25">
        <v>47.686501999999997</v>
      </c>
      <c r="AF25">
        <v>8.5598600000000005</v>
      </c>
      <c r="AG25">
        <v>34.305419999999998</v>
      </c>
      <c r="AH25">
        <v>45.125723999999998</v>
      </c>
      <c r="AI25">
        <v>47.889496000000001</v>
      </c>
      <c r="AJ25">
        <v>0</v>
      </c>
      <c r="AK25">
        <v>49.697541999999999</v>
      </c>
      <c r="AL25">
        <v>33.625956000000002</v>
      </c>
      <c r="AM25">
        <v>15.275444</v>
      </c>
      <c r="AN25">
        <v>0.94109299999999996</v>
      </c>
      <c r="AO25">
        <v>0.22971</v>
      </c>
      <c r="AP25">
        <v>1.482783</v>
      </c>
      <c r="AQ25">
        <v>30.810289000000001</v>
      </c>
      <c r="AR25">
        <v>51.116083000000003</v>
      </c>
      <c r="AS25">
        <v>30.768215999999999</v>
      </c>
      <c r="AT25">
        <v>14.465876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2854.116669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662.46794699999998</v>
      </c>
      <c r="L26">
        <v>630.02849000000003</v>
      </c>
      <c r="M26">
        <v>75.238799999999998</v>
      </c>
      <c r="N26">
        <v>113.943375</v>
      </c>
      <c r="O26">
        <v>119.287862</v>
      </c>
      <c r="P26">
        <v>121.141702</v>
      </c>
      <c r="Q26">
        <v>19.828317999999999</v>
      </c>
      <c r="R26">
        <v>40.889490000000002</v>
      </c>
      <c r="S26">
        <v>25.45589</v>
      </c>
      <c r="T26">
        <v>0</v>
      </c>
      <c r="U26">
        <v>336.621285</v>
      </c>
      <c r="V26">
        <v>11.247235999999999</v>
      </c>
      <c r="W26">
        <v>33.567413999999999</v>
      </c>
      <c r="X26">
        <v>142.29357099999999</v>
      </c>
      <c r="Y26">
        <v>0</v>
      </c>
      <c r="Z26">
        <v>12.643591000000001</v>
      </c>
      <c r="AA26">
        <v>27.104025</v>
      </c>
      <c r="AB26">
        <v>25.330492</v>
      </c>
      <c r="AC26">
        <v>18.670489</v>
      </c>
      <c r="AD26">
        <v>26.376698000000001</v>
      </c>
      <c r="AE26">
        <v>47.686501999999997</v>
      </c>
      <c r="AF26">
        <v>8.5598600000000005</v>
      </c>
      <c r="AG26">
        <v>34.305419999999998</v>
      </c>
      <c r="AH26">
        <v>67.688586000000001</v>
      </c>
      <c r="AI26">
        <v>47.889496000000001</v>
      </c>
      <c r="AJ26">
        <v>0</v>
      </c>
      <c r="AK26">
        <v>49.697541999999999</v>
      </c>
      <c r="AL26">
        <v>33.625956000000002</v>
      </c>
      <c r="AM26">
        <v>15.275444</v>
      </c>
      <c r="AN26">
        <v>0.94109299999999996</v>
      </c>
      <c r="AO26">
        <v>0</v>
      </c>
      <c r="AP26">
        <v>1.482783</v>
      </c>
      <c r="AQ26">
        <v>30.810289000000001</v>
      </c>
      <c r="AR26">
        <v>51.116083000000003</v>
      </c>
      <c r="AS26">
        <v>30.768215999999999</v>
      </c>
      <c r="AT26">
        <v>14.465876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2876.4498210000002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662.46794699999998</v>
      </c>
      <c r="L27">
        <v>630.02849000000003</v>
      </c>
      <c r="M27">
        <v>75.238799999999998</v>
      </c>
      <c r="N27">
        <v>113.943375</v>
      </c>
      <c r="O27">
        <v>119.287862</v>
      </c>
      <c r="P27">
        <v>121.141702</v>
      </c>
      <c r="Q27">
        <v>19.828317999999999</v>
      </c>
      <c r="R27">
        <v>40.889490000000002</v>
      </c>
      <c r="S27">
        <v>25.45589</v>
      </c>
      <c r="T27">
        <v>0</v>
      </c>
      <c r="U27">
        <v>336.621285</v>
      </c>
      <c r="V27">
        <v>11.247235999999999</v>
      </c>
      <c r="W27">
        <v>33.567413999999999</v>
      </c>
      <c r="X27">
        <v>142.29357099999999</v>
      </c>
      <c r="Y27">
        <v>0</v>
      </c>
      <c r="Z27">
        <v>12.643591000000001</v>
      </c>
      <c r="AA27">
        <v>27.104025</v>
      </c>
      <c r="AB27">
        <v>25.330492</v>
      </c>
      <c r="AC27">
        <v>28.005732999999999</v>
      </c>
      <c r="AD27">
        <v>26.376698000000001</v>
      </c>
      <c r="AE27">
        <v>47.686501999999997</v>
      </c>
      <c r="AF27">
        <v>8.5598600000000005</v>
      </c>
      <c r="AG27">
        <v>34.305419999999998</v>
      </c>
      <c r="AH27">
        <v>67.688586000000001</v>
      </c>
      <c r="AI27">
        <v>47.889496000000001</v>
      </c>
      <c r="AJ27">
        <v>0</v>
      </c>
      <c r="AK27">
        <v>49.697541999999999</v>
      </c>
      <c r="AL27">
        <v>33.625956000000002</v>
      </c>
      <c r="AM27">
        <v>15.275444</v>
      </c>
      <c r="AN27">
        <v>0.94109299999999996</v>
      </c>
      <c r="AO27">
        <v>0</v>
      </c>
      <c r="AP27">
        <v>1.482783</v>
      </c>
      <c r="AQ27">
        <v>30.810289000000001</v>
      </c>
      <c r="AR27">
        <v>47.921328000000003</v>
      </c>
      <c r="AS27">
        <v>30.768215999999999</v>
      </c>
      <c r="AT27">
        <v>14.465876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2882.59031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662.46794699999998</v>
      </c>
      <c r="L28">
        <v>630.02849000000003</v>
      </c>
      <c r="M28">
        <v>75.238799999999998</v>
      </c>
      <c r="N28">
        <v>113.943375</v>
      </c>
      <c r="O28">
        <v>119.287862</v>
      </c>
      <c r="P28">
        <v>121.141702</v>
      </c>
      <c r="Q28">
        <v>19.828317999999999</v>
      </c>
      <c r="R28">
        <v>40.889490000000002</v>
      </c>
      <c r="S28">
        <v>25.45589</v>
      </c>
      <c r="T28">
        <v>0</v>
      </c>
      <c r="U28">
        <v>336.621285</v>
      </c>
      <c r="V28">
        <v>11.247235999999999</v>
      </c>
      <c r="W28">
        <v>33.567413999999999</v>
      </c>
      <c r="X28">
        <v>142.29357099999999</v>
      </c>
      <c r="Y28">
        <v>0</v>
      </c>
      <c r="Z28">
        <v>12.643591000000001</v>
      </c>
      <c r="AA28">
        <v>27.104025</v>
      </c>
      <c r="AB28">
        <v>38.111462000000003</v>
      </c>
      <c r="AC28">
        <v>28.005732999999999</v>
      </c>
      <c r="AD28">
        <v>26.376698000000001</v>
      </c>
      <c r="AE28">
        <v>47.686501999999997</v>
      </c>
      <c r="AF28">
        <v>8.5598600000000005</v>
      </c>
      <c r="AG28">
        <v>34.305419999999998</v>
      </c>
      <c r="AH28">
        <v>67.688586000000001</v>
      </c>
      <c r="AI28">
        <v>47.889496000000001</v>
      </c>
      <c r="AJ28">
        <v>0</v>
      </c>
      <c r="AK28">
        <v>49.697541999999999</v>
      </c>
      <c r="AL28">
        <v>33.625956000000002</v>
      </c>
      <c r="AM28">
        <v>15.275444</v>
      </c>
      <c r="AN28">
        <v>0.94109299999999996</v>
      </c>
      <c r="AO28">
        <v>0</v>
      </c>
      <c r="AP28">
        <v>1.482783</v>
      </c>
      <c r="AQ28">
        <v>30.810289000000001</v>
      </c>
      <c r="AR28">
        <v>47.921328000000003</v>
      </c>
      <c r="AS28">
        <v>30.768215999999999</v>
      </c>
      <c r="AT28">
        <v>14.465876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2895.3712799999998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662.46794699999998</v>
      </c>
      <c r="L29">
        <v>630.02849000000003</v>
      </c>
      <c r="M29">
        <v>75.238799999999998</v>
      </c>
      <c r="N29">
        <v>113.943375</v>
      </c>
      <c r="O29">
        <v>119.287862</v>
      </c>
      <c r="P29">
        <v>121.141702</v>
      </c>
      <c r="Q29">
        <v>19.828317999999999</v>
      </c>
      <c r="R29">
        <v>40.889490000000002</v>
      </c>
      <c r="S29">
        <v>25.45589</v>
      </c>
      <c r="T29">
        <v>0</v>
      </c>
      <c r="U29">
        <v>336.621285</v>
      </c>
      <c r="V29">
        <v>11.247235999999999</v>
      </c>
      <c r="W29">
        <v>33.567413999999999</v>
      </c>
      <c r="X29">
        <v>142.29357099999999</v>
      </c>
      <c r="Y29">
        <v>0</v>
      </c>
      <c r="Z29">
        <v>12.643591000000001</v>
      </c>
      <c r="AA29">
        <v>27.104025</v>
      </c>
      <c r="AB29">
        <v>38.111462000000003</v>
      </c>
      <c r="AC29">
        <v>28.005732999999999</v>
      </c>
      <c r="AD29">
        <v>26.376698000000001</v>
      </c>
      <c r="AE29">
        <v>47.686501999999997</v>
      </c>
      <c r="AF29">
        <v>8.5598600000000005</v>
      </c>
      <c r="AG29">
        <v>34.305419999999998</v>
      </c>
      <c r="AH29">
        <v>67.688586000000001</v>
      </c>
      <c r="AI29">
        <v>47.889496000000001</v>
      </c>
      <c r="AJ29">
        <v>0</v>
      </c>
      <c r="AK29">
        <v>49.697541999999999</v>
      </c>
      <c r="AL29">
        <v>33.625956000000002</v>
      </c>
      <c r="AM29">
        <v>15.275444</v>
      </c>
      <c r="AN29">
        <v>0.94109299999999996</v>
      </c>
      <c r="AO29">
        <v>0</v>
      </c>
      <c r="AP29">
        <v>1.482783</v>
      </c>
      <c r="AQ29">
        <v>30.810289000000001</v>
      </c>
      <c r="AR29">
        <v>47.921328000000003</v>
      </c>
      <c r="AS29">
        <v>30.768215999999999</v>
      </c>
      <c r="AT29">
        <v>14.465876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2895.3712799999998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662.46794699999998</v>
      </c>
      <c r="L30">
        <v>630.02849000000003</v>
      </c>
      <c r="M30">
        <v>75.238799999999998</v>
      </c>
      <c r="N30">
        <v>113.943375</v>
      </c>
      <c r="O30">
        <v>119.287862</v>
      </c>
      <c r="P30">
        <v>121.141702</v>
      </c>
      <c r="Q30">
        <v>19.828317999999999</v>
      </c>
      <c r="R30">
        <v>40.889490000000002</v>
      </c>
      <c r="S30">
        <v>25.45589</v>
      </c>
      <c r="T30">
        <v>0</v>
      </c>
      <c r="U30">
        <v>336.621285</v>
      </c>
      <c r="V30">
        <v>11.247235999999999</v>
      </c>
      <c r="W30">
        <v>33.567413999999999</v>
      </c>
      <c r="X30">
        <v>142.29357099999999</v>
      </c>
      <c r="Y30">
        <v>0</v>
      </c>
      <c r="Z30">
        <v>12.643591000000001</v>
      </c>
      <c r="AA30">
        <v>27.104025</v>
      </c>
      <c r="AB30">
        <v>38.111462000000003</v>
      </c>
      <c r="AC30">
        <v>28.005732999999999</v>
      </c>
      <c r="AD30">
        <v>26.376698000000001</v>
      </c>
      <c r="AE30">
        <v>47.686501999999997</v>
      </c>
      <c r="AF30">
        <v>8.5598600000000005</v>
      </c>
      <c r="AG30">
        <v>34.305419999999998</v>
      </c>
      <c r="AH30">
        <v>67.688586000000001</v>
      </c>
      <c r="AI30">
        <v>47.889496000000001</v>
      </c>
      <c r="AJ30">
        <v>0</v>
      </c>
      <c r="AK30">
        <v>49.697541999999999</v>
      </c>
      <c r="AL30">
        <v>33.625956000000002</v>
      </c>
      <c r="AM30">
        <v>15.275444</v>
      </c>
      <c r="AN30">
        <v>0.94109299999999996</v>
      </c>
      <c r="AO30">
        <v>0</v>
      </c>
      <c r="AP30">
        <v>1.482783</v>
      </c>
      <c r="AQ30">
        <v>30.810289000000001</v>
      </c>
      <c r="AR30">
        <v>47.921328000000003</v>
      </c>
      <c r="AS30">
        <v>30.768215999999999</v>
      </c>
      <c r="AT30">
        <v>14.465876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2895.3712799999998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662.46794699999998</v>
      </c>
      <c r="L31">
        <v>630.02849000000003</v>
      </c>
      <c r="M31">
        <v>75.238799999999998</v>
      </c>
      <c r="N31">
        <v>113.943375</v>
      </c>
      <c r="O31">
        <v>119.287862</v>
      </c>
      <c r="P31">
        <v>121.141702</v>
      </c>
      <c r="Q31">
        <v>19.828317999999999</v>
      </c>
      <c r="R31">
        <v>40.889490000000002</v>
      </c>
      <c r="S31">
        <v>25.45589</v>
      </c>
      <c r="T31">
        <v>0</v>
      </c>
      <c r="U31">
        <v>336.621285</v>
      </c>
      <c r="V31">
        <v>11.247235999999999</v>
      </c>
      <c r="W31">
        <v>33.567413999999999</v>
      </c>
      <c r="X31">
        <v>142.29357099999999</v>
      </c>
      <c r="Y31">
        <v>0</v>
      </c>
      <c r="Z31">
        <v>12.643591000000001</v>
      </c>
      <c r="AA31">
        <v>27.104025</v>
      </c>
      <c r="AB31">
        <v>38.111462000000003</v>
      </c>
      <c r="AC31">
        <v>28.005732999999999</v>
      </c>
      <c r="AD31">
        <v>26.376698000000001</v>
      </c>
      <c r="AE31">
        <v>47.686501999999997</v>
      </c>
      <c r="AF31">
        <v>8.5598600000000005</v>
      </c>
      <c r="AG31">
        <v>34.305419999999998</v>
      </c>
      <c r="AH31">
        <v>67.688586000000001</v>
      </c>
      <c r="AI31">
        <v>6.1396790000000001</v>
      </c>
      <c r="AJ31">
        <v>0</v>
      </c>
      <c r="AK31">
        <v>49.697541999999999</v>
      </c>
      <c r="AL31">
        <v>33.625956000000002</v>
      </c>
      <c r="AM31">
        <v>10.183629</v>
      </c>
      <c r="AN31">
        <v>0.94109299999999996</v>
      </c>
      <c r="AO31">
        <v>0</v>
      </c>
      <c r="AP31">
        <v>1.482783</v>
      </c>
      <c r="AQ31">
        <v>20.540192000000001</v>
      </c>
      <c r="AR31">
        <v>47.921328000000003</v>
      </c>
      <c r="AS31">
        <v>30.768215999999999</v>
      </c>
      <c r="AT31">
        <v>14.465876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2838.2595510000001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662.46794699999998</v>
      </c>
      <c r="L32">
        <v>630.02849000000003</v>
      </c>
      <c r="M32">
        <v>75.238799999999998</v>
      </c>
      <c r="N32">
        <v>113.943375</v>
      </c>
      <c r="O32">
        <v>119.287862</v>
      </c>
      <c r="P32">
        <v>121.141702</v>
      </c>
      <c r="Q32">
        <v>19.828317999999999</v>
      </c>
      <c r="R32">
        <v>40.889490000000002</v>
      </c>
      <c r="S32">
        <v>25.45589</v>
      </c>
      <c r="T32">
        <v>0</v>
      </c>
      <c r="U32">
        <v>336.621285</v>
      </c>
      <c r="V32">
        <v>11.247235999999999</v>
      </c>
      <c r="W32">
        <v>33.567413999999999</v>
      </c>
      <c r="X32">
        <v>142.29357099999999</v>
      </c>
      <c r="Y32">
        <v>0</v>
      </c>
      <c r="Z32">
        <v>12.643591000000001</v>
      </c>
      <c r="AA32">
        <v>27.052206999999999</v>
      </c>
      <c r="AB32">
        <v>38.111462000000003</v>
      </c>
      <c r="AC32">
        <v>28.005732999999999</v>
      </c>
      <c r="AD32">
        <v>17.584465000000002</v>
      </c>
      <c r="AE32">
        <v>47.686501999999997</v>
      </c>
      <c r="AF32">
        <v>8.5598600000000005</v>
      </c>
      <c r="AG32">
        <v>34.305419999999998</v>
      </c>
      <c r="AH32">
        <v>45.125723999999998</v>
      </c>
      <c r="AI32">
        <v>2.4558719999999998</v>
      </c>
      <c r="AJ32">
        <v>0</v>
      </c>
      <c r="AK32">
        <v>49.697541999999999</v>
      </c>
      <c r="AL32">
        <v>33.625956000000002</v>
      </c>
      <c r="AM32">
        <v>10.183629</v>
      </c>
      <c r="AN32">
        <v>0.94109299999999996</v>
      </c>
      <c r="AO32">
        <v>0.20078299999999999</v>
      </c>
      <c r="AP32">
        <v>1.482783</v>
      </c>
      <c r="AQ32">
        <v>9.7231679999999994</v>
      </c>
      <c r="AR32">
        <v>47.921328000000003</v>
      </c>
      <c r="AS32">
        <v>30.768215999999999</v>
      </c>
      <c r="AT32">
        <v>14.465876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2792.5525899999998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662.46794699999998</v>
      </c>
      <c r="L33">
        <v>630.02849000000003</v>
      </c>
      <c r="M33">
        <v>75.238799999999998</v>
      </c>
      <c r="N33">
        <v>113.943375</v>
      </c>
      <c r="O33">
        <v>119.287862</v>
      </c>
      <c r="P33">
        <v>121.141702</v>
      </c>
      <c r="Q33">
        <v>19.828317999999999</v>
      </c>
      <c r="R33">
        <v>40.889490000000002</v>
      </c>
      <c r="S33">
        <v>25.45589</v>
      </c>
      <c r="T33">
        <v>0</v>
      </c>
      <c r="U33">
        <v>336.621285</v>
      </c>
      <c r="V33">
        <v>11.247235999999999</v>
      </c>
      <c r="W33">
        <v>33.567413999999999</v>
      </c>
      <c r="X33">
        <v>142.29357099999999</v>
      </c>
      <c r="Y33">
        <v>0</v>
      </c>
      <c r="Z33">
        <v>12.643591000000001</v>
      </c>
      <c r="AA33">
        <v>13.552013000000001</v>
      </c>
      <c r="AB33">
        <v>38.111462000000003</v>
      </c>
      <c r="AC33">
        <v>18.670489</v>
      </c>
      <c r="AD33">
        <v>17.584465000000002</v>
      </c>
      <c r="AE33">
        <v>47.686501999999997</v>
      </c>
      <c r="AF33">
        <v>8.5598600000000005</v>
      </c>
      <c r="AG33">
        <v>34.305419999999998</v>
      </c>
      <c r="AH33">
        <v>22.562861999999999</v>
      </c>
      <c r="AI33">
        <v>0</v>
      </c>
      <c r="AJ33">
        <v>0</v>
      </c>
      <c r="AK33">
        <v>49.697541999999999</v>
      </c>
      <c r="AL33">
        <v>44.834608000000003</v>
      </c>
      <c r="AM33">
        <v>10.183629</v>
      </c>
      <c r="AN33">
        <v>0.94109299999999996</v>
      </c>
      <c r="AO33">
        <v>0.24218799999999999</v>
      </c>
      <c r="AP33">
        <v>1.482783</v>
      </c>
      <c r="AQ33">
        <v>0</v>
      </c>
      <c r="AR33">
        <v>47.921328000000003</v>
      </c>
      <c r="AS33">
        <v>30.768215999999999</v>
      </c>
      <c r="AT33">
        <v>14.465876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2746.2253070000006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662.46794699999998</v>
      </c>
      <c r="L34">
        <v>630.02849000000003</v>
      </c>
      <c r="M34">
        <v>75.238799999999998</v>
      </c>
      <c r="N34">
        <v>113.943375</v>
      </c>
      <c r="O34">
        <v>119.287862</v>
      </c>
      <c r="P34">
        <v>121.141702</v>
      </c>
      <c r="Q34">
        <v>19.828317999999999</v>
      </c>
      <c r="R34">
        <v>40.889490000000002</v>
      </c>
      <c r="S34">
        <v>25.45589</v>
      </c>
      <c r="T34">
        <v>0</v>
      </c>
      <c r="U34">
        <v>336.621285</v>
      </c>
      <c r="V34">
        <v>11.247235999999999</v>
      </c>
      <c r="W34">
        <v>33.567413999999999</v>
      </c>
      <c r="X34">
        <v>142.29357099999999</v>
      </c>
      <c r="Y34">
        <v>0</v>
      </c>
      <c r="Z34">
        <v>12.643591000000001</v>
      </c>
      <c r="AA34">
        <v>0</v>
      </c>
      <c r="AB34">
        <v>38.111462000000003</v>
      </c>
      <c r="AC34">
        <v>18.670489</v>
      </c>
      <c r="AD34">
        <v>17.584465000000002</v>
      </c>
      <c r="AE34">
        <v>40.840198999999998</v>
      </c>
      <c r="AF34">
        <v>8.5598600000000005</v>
      </c>
      <c r="AG34">
        <v>34.305419999999998</v>
      </c>
      <c r="AH34">
        <v>22.562861999999999</v>
      </c>
      <c r="AI34">
        <v>0</v>
      </c>
      <c r="AJ34">
        <v>0</v>
      </c>
      <c r="AK34">
        <v>49.697541999999999</v>
      </c>
      <c r="AL34">
        <v>44.834608000000003</v>
      </c>
      <c r="AM34">
        <v>6.1718970000000004</v>
      </c>
      <c r="AN34">
        <v>0.94109299999999996</v>
      </c>
      <c r="AO34">
        <v>0.33605699999999999</v>
      </c>
      <c r="AP34">
        <v>1.482783</v>
      </c>
      <c r="AQ34">
        <v>0</v>
      </c>
      <c r="AR34">
        <v>47.921328000000003</v>
      </c>
      <c r="AS34">
        <v>30.768215999999999</v>
      </c>
      <c r="AT34">
        <v>14.465876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2721.9091280000007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662.46794699999998</v>
      </c>
      <c r="L35">
        <v>630.02849000000003</v>
      </c>
      <c r="M35">
        <v>81.991</v>
      </c>
      <c r="N35">
        <v>113.943375</v>
      </c>
      <c r="O35">
        <v>119.287862</v>
      </c>
      <c r="P35">
        <v>121.141702</v>
      </c>
      <c r="Q35">
        <v>19.828317999999999</v>
      </c>
      <c r="R35">
        <v>40.889490000000002</v>
      </c>
      <c r="S35">
        <v>25.45589</v>
      </c>
      <c r="T35">
        <v>0</v>
      </c>
      <c r="U35">
        <v>336.621285</v>
      </c>
      <c r="V35">
        <v>11.247235999999999</v>
      </c>
      <c r="W35">
        <v>33.567413999999999</v>
      </c>
      <c r="X35">
        <v>142.29357099999999</v>
      </c>
      <c r="Y35">
        <v>0</v>
      </c>
      <c r="Z35">
        <v>12.643591000000001</v>
      </c>
      <c r="AA35">
        <v>0</v>
      </c>
      <c r="AB35">
        <v>25.330492</v>
      </c>
      <c r="AC35">
        <v>9.3352439999999994</v>
      </c>
      <c r="AD35">
        <v>8.7922329999999995</v>
      </c>
      <c r="AE35">
        <v>40.840198999999998</v>
      </c>
      <c r="AF35">
        <v>8.5598600000000005</v>
      </c>
      <c r="AG35">
        <v>34.305419999999998</v>
      </c>
      <c r="AH35">
        <v>22.562861999999999</v>
      </c>
      <c r="AI35">
        <v>0</v>
      </c>
      <c r="AJ35">
        <v>0</v>
      </c>
      <c r="AK35">
        <v>49.697541999999999</v>
      </c>
      <c r="AL35">
        <v>44.834608000000003</v>
      </c>
      <c r="AM35">
        <v>5.0918150000000004</v>
      </c>
      <c r="AN35">
        <v>0.94109299999999996</v>
      </c>
      <c r="AO35">
        <v>0.33747500000000002</v>
      </c>
      <c r="AP35">
        <v>1.482783</v>
      </c>
      <c r="AQ35">
        <v>0</v>
      </c>
      <c r="AR35">
        <v>47.921328000000003</v>
      </c>
      <c r="AS35">
        <v>30.768215999999999</v>
      </c>
      <c r="AT35">
        <v>14.465876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2696.6742170000007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662.46794699999998</v>
      </c>
      <c r="L36">
        <v>630.02849000000003</v>
      </c>
      <c r="M36">
        <v>88.743200000000002</v>
      </c>
      <c r="N36">
        <v>113.943375</v>
      </c>
      <c r="O36">
        <v>119.287862</v>
      </c>
      <c r="P36">
        <v>121.141702</v>
      </c>
      <c r="Q36">
        <v>19.828317999999999</v>
      </c>
      <c r="R36">
        <v>40.889490000000002</v>
      </c>
      <c r="S36">
        <v>25.45589</v>
      </c>
      <c r="T36">
        <v>0</v>
      </c>
      <c r="U36">
        <v>336.621285</v>
      </c>
      <c r="V36">
        <v>11.247235999999999</v>
      </c>
      <c r="W36">
        <v>33.567413999999999</v>
      </c>
      <c r="X36">
        <v>142.29357099999999</v>
      </c>
      <c r="Y36">
        <v>0</v>
      </c>
      <c r="Z36">
        <v>12.643591000000001</v>
      </c>
      <c r="AA36">
        <v>0</v>
      </c>
      <c r="AB36">
        <v>25.330492</v>
      </c>
      <c r="AC36">
        <v>9.3352439999999994</v>
      </c>
      <c r="AD36">
        <v>8.7922329999999995</v>
      </c>
      <c r="AE36">
        <v>40.840198999999998</v>
      </c>
      <c r="AF36">
        <v>8.5598600000000005</v>
      </c>
      <c r="AG36">
        <v>34.305419999999998</v>
      </c>
      <c r="AH36">
        <v>0</v>
      </c>
      <c r="AI36">
        <v>0</v>
      </c>
      <c r="AJ36">
        <v>0</v>
      </c>
      <c r="AK36">
        <v>49.697541999999999</v>
      </c>
      <c r="AL36">
        <v>44.834608000000003</v>
      </c>
      <c r="AM36">
        <v>0</v>
      </c>
      <c r="AN36">
        <v>0.94109299999999996</v>
      </c>
      <c r="AO36">
        <v>0.37831199999999998</v>
      </c>
      <c r="AP36">
        <v>1.482783</v>
      </c>
      <c r="AQ36">
        <v>0</v>
      </c>
      <c r="AR36">
        <v>47.921328000000003</v>
      </c>
      <c r="AS36">
        <v>30.768215999999999</v>
      </c>
      <c r="AT36">
        <v>14.465876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2675.8125770000006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532.88565000000006</v>
      </c>
      <c r="L37">
        <v>619.38104199999998</v>
      </c>
      <c r="M37">
        <v>88.743200000000002</v>
      </c>
      <c r="N37">
        <v>113.943375</v>
      </c>
      <c r="O37">
        <v>119.287862</v>
      </c>
      <c r="P37">
        <v>121.141702</v>
      </c>
      <c r="Q37">
        <v>19.828317999999999</v>
      </c>
      <c r="R37">
        <v>40.889490000000002</v>
      </c>
      <c r="S37">
        <v>25.45589</v>
      </c>
      <c r="T37">
        <v>0</v>
      </c>
      <c r="U37">
        <v>336.621285</v>
      </c>
      <c r="V37">
        <v>11.247235999999999</v>
      </c>
      <c r="W37">
        <v>33.567413999999999</v>
      </c>
      <c r="X37">
        <v>142.29357099999999</v>
      </c>
      <c r="Y37">
        <v>0</v>
      </c>
      <c r="Z37">
        <v>12.643591000000001</v>
      </c>
      <c r="AA37">
        <v>0</v>
      </c>
      <c r="AB37">
        <v>12.600956</v>
      </c>
      <c r="AC37">
        <v>9.3352439999999994</v>
      </c>
      <c r="AD37">
        <v>0</v>
      </c>
      <c r="AE37">
        <v>40.840198999999998</v>
      </c>
      <c r="AF37">
        <v>8.5598600000000005</v>
      </c>
      <c r="AG37">
        <v>34.305419999999998</v>
      </c>
      <c r="AH37">
        <v>0</v>
      </c>
      <c r="AI37">
        <v>0</v>
      </c>
      <c r="AJ37">
        <v>0</v>
      </c>
      <c r="AK37">
        <v>49.697541999999999</v>
      </c>
      <c r="AL37">
        <v>44.834608000000003</v>
      </c>
      <c r="AM37">
        <v>0</v>
      </c>
      <c r="AN37">
        <v>0.94109299999999996</v>
      </c>
      <c r="AO37">
        <v>0.27111400000000002</v>
      </c>
      <c r="AP37">
        <v>1.482783</v>
      </c>
      <c r="AQ37">
        <v>0</v>
      </c>
      <c r="AR37">
        <v>47.921328000000003</v>
      </c>
      <c r="AS37">
        <v>30.768215999999999</v>
      </c>
      <c r="AT37">
        <v>14.465876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2513.9538650000004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501.05385000000001</v>
      </c>
      <c r="L38">
        <v>619.38104199999998</v>
      </c>
      <c r="M38">
        <v>88.743200000000002</v>
      </c>
      <c r="N38">
        <v>113.943375</v>
      </c>
      <c r="O38">
        <v>119.287862</v>
      </c>
      <c r="P38">
        <v>121.141702</v>
      </c>
      <c r="Q38">
        <v>19.828317999999999</v>
      </c>
      <c r="R38">
        <v>40.889490000000002</v>
      </c>
      <c r="S38">
        <v>25.45589</v>
      </c>
      <c r="T38">
        <v>0</v>
      </c>
      <c r="U38">
        <v>336.621285</v>
      </c>
      <c r="V38">
        <v>11.247235999999999</v>
      </c>
      <c r="W38">
        <v>33.567413999999999</v>
      </c>
      <c r="X38">
        <v>142.29357099999999</v>
      </c>
      <c r="Y38">
        <v>0</v>
      </c>
      <c r="Z38">
        <v>12.643591000000001</v>
      </c>
      <c r="AA38">
        <v>0</v>
      </c>
      <c r="AB38">
        <v>12.600956</v>
      </c>
      <c r="AC38">
        <v>9.3352439999999994</v>
      </c>
      <c r="AD38">
        <v>0</v>
      </c>
      <c r="AE38">
        <v>40.840198999999998</v>
      </c>
      <c r="AF38">
        <v>8.5598600000000005</v>
      </c>
      <c r="AG38">
        <v>34.305419999999998</v>
      </c>
      <c r="AH38">
        <v>0</v>
      </c>
      <c r="AI38">
        <v>0</v>
      </c>
      <c r="AJ38">
        <v>0</v>
      </c>
      <c r="AK38">
        <v>49.697541999999999</v>
      </c>
      <c r="AL38">
        <v>44.834608000000003</v>
      </c>
      <c r="AM38">
        <v>0</v>
      </c>
      <c r="AN38">
        <v>0.94109299999999996</v>
      </c>
      <c r="AO38">
        <v>0.27224900000000002</v>
      </c>
      <c r="AP38">
        <v>1.482783</v>
      </c>
      <c r="AQ38">
        <v>0</v>
      </c>
      <c r="AR38">
        <v>47.921328000000003</v>
      </c>
      <c r="AS38">
        <v>30.768215999999999</v>
      </c>
      <c r="AT38">
        <v>14.465876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2482.1232000000005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521.31044999999995</v>
      </c>
      <c r="L39">
        <v>619.38104199999998</v>
      </c>
      <c r="M39">
        <v>88.743200000000002</v>
      </c>
      <c r="N39">
        <v>113.943375</v>
      </c>
      <c r="O39">
        <v>119.287862</v>
      </c>
      <c r="P39">
        <v>121.141702</v>
      </c>
      <c r="Q39">
        <v>19.828317999999999</v>
      </c>
      <c r="R39">
        <v>40.889490000000002</v>
      </c>
      <c r="S39">
        <v>25.45589</v>
      </c>
      <c r="T39">
        <v>0</v>
      </c>
      <c r="U39">
        <v>336.621285</v>
      </c>
      <c r="V39">
        <v>11.247235999999999</v>
      </c>
      <c r="W39">
        <v>33.567413999999999</v>
      </c>
      <c r="X39">
        <v>142.29357099999999</v>
      </c>
      <c r="Y39">
        <v>0</v>
      </c>
      <c r="Z39">
        <v>12.643591000000001</v>
      </c>
      <c r="AA39">
        <v>0</v>
      </c>
      <c r="AB39">
        <v>12.600956</v>
      </c>
      <c r="AC39">
        <v>9.3352439999999994</v>
      </c>
      <c r="AD39">
        <v>0</v>
      </c>
      <c r="AE39">
        <v>40.840198999999998</v>
      </c>
      <c r="AF39">
        <v>8.5598600000000005</v>
      </c>
      <c r="AG39">
        <v>34.305419999999998</v>
      </c>
      <c r="AH39">
        <v>0</v>
      </c>
      <c r="AI39">
        <v>0</v>
      </c>
      <c r="AJ39">
        <v>0</v>
      </c>
      <c r="AK39">
        <v>49.697541999999999</v>
      </c>
      <c r="AL39">
        <v>33.625956000000002</v>
      </c>
      <c r="AM39">
        <v>0</v>
      </c>
      <c r="AN39">
        <v>0.94109299999999996</v>
      </c>
      <c r="AO39">
        <v>0.32386300000000001</v>
      </c>
      <c r="AP39">
        <v>1.482783</v>
      </c>
      <c r="AQ39">
        <v>0</v>
      </c>
      <c r="AR39">
        <v>51.116083000000003</v>
      </c>
      <c r="AS39">
        <v>30.768215999999999</v>
      </c>
      <c r="AT39">
        <v>14.465876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2494.4175169999999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547.35464999999999</v>
      </c>
      <c r="L40">
        <v>619.38104199999998</v>
      </c>
      <c r="M40">
        <v>88.743200000000002</v>
      </c>
      <c r="N40">
        <v>113.943375</v>
      </c>
      <c r="O40">
        <v>119.287862</v>
      </c>
      <c r="P40">
        <v>121.141702</v>
      </c>
      <c r="Q40">
        <v>19.828317999999999</v>
      </c>
      <c r="R40">
        <v>40.889490000000002</v>
      </c>
      <c r="S40">
        <v>25.45589</v>
      </c>
      <c r="T40">
        <v>0</v>
      </c>
      <c r="U40">
        <v>336.621285</v>
      </c>
      <c r="V40">
        <v>11.247235999999999</v>
      </c>
      <c r="W40">
        <v>33.567413999999999</v>
      </c>
      <c r="X40">
        <v>142.29357099999999</v>
      </c>
      <c r="Y40">
        <v>0</v>
      </c>
      <c r="Z40">
        <v>12.643591000000001</v>
      </c>
      <c r="AA40">
        <v>0</v>
      </c>
      <c r="AB40">
        <v>12.600956</v>
      </c>
      <c r="AC40">
        <v>9.3352439999999994</v>
      </c>
      <c r="AD40">
        <v>0</v>
      </c>
      <c r="AE40">
        <v>40.840198999999998</v>
      </c>
      <c r="AF40">
        <v>8.5598600000000005</v>
      </c>
      <c r="AG40">
        <v>34.305419999999998</v>
      </c>
      <c r="AH40">
        <v>0</v>
      </c>
      <c r="AI40">
        <v>0</v>
      </c>
      <c r="AJ40">
        <v>0</v>
      </c>
      <c r="AK40">
        <v>49.697541999999999</v>
      </c>
      <c r="AL40">
        <v>33.625956000000002</v>
      </c>
      <c r="AM40">
        <v>0</v>
      </c>
      <c r="AN40">
        <v>0.94109299999999996</v>
      </c>
      <c r="AO40">
        <v>0.359879</v>
      </c>
      <c r="AP40">
        <v>1.482783</v>
      </c>
      <c r="AQ40">
        <v>0</v>
      </c>
      <c r="AR40">
        <v>51.116083000000003</v>
      </c>
      <c r="AS40">
        <v>30.768215999999999</v>
      </c>
      <c r="AT40">
        <v>14.465876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2520.4977330000002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570.50504999999998</v>
      </c>
      <c r="L41">
        <v>619.38104199999998</v>
      </c>
      <c r="M41">
        <v>88.743200000000002</v>
      </c>
      <c r="N41">
        <v>113.943375</v>
      </c>
      <c r="O41">
        <v>119.287862</v>
      </c>
      <c r="P41">
        <v>121.141702</v>
      </c>
      <c r="Q41">
        <v>19.828317999999999</v>
      </c>
      <c r="R41">
        <v>40.889490000000002</v>
      </c>
      <c r="S41">
        <v>25.45589</v>
      </c>
      <c r="T41">
        <v>0</v>
      </c>
      <c r="U41">
        <v>336.621285</v>
      </c>
      <c r="V41">
        <v>11.247235999999999</v>
      </c>
      <c r="W41">
        <v>33.567413999999999</v>
      </c>
      <c r="X41">
        <v>142.29357099999999</v>
      </c>
      <c r="Y41">
        <v>0</v>
      </c>
      <c r="Z41">
        <v>12.643591000000001</v>
      </c>
      <c r="AA41">
        <v>0</v>
      </c>
      <c r="AB41">
        <v>12.600956</v>
      </c>
      <c r="AC41">
        <v>9.3352439999999994</v>
      </c>
      <c r="AD41">
        <v>0</v>
      </c>
      <c r="AE41">
        <v>40.840198999999998</v>
      </c>
      <c r="AF41">
        <v>8.5598600000000005</v>
      </c>
      <c r="AG41">
        <v>34.305419999999998</v>
      </c>
      <c r="AH41">
        <v>0</v>
      </c>
      <c r="AI41">
        <v>0</v>
      </c>
      <c r="AJ41">
        <v>0</v>
      </c>
      <c r="AK41">
        <v>49.697541999999999</v>
      </c>
      <c r="AL41">
        <v>33.625956000000002</v>
      </c>
      <c r="AM41">
        <v>0</v>
      </c>
      <c r="AN41">
        <v>0.94109299999999996</v>
      </c>
      <c r="AO41">
        <v>0.39305899999999999</v>
      </c>
      <c r="AP41">
        <v>1.482783</v>
      </c>
      <c r="AQ41">
        <v>0</v>
      </c>
      <c r="AR41">
        <v>51.116083000000003</v>
      </c>
      <c r="AS41">
        <v>30.768215999999999</v>
      </c>
      <c r="AT41">
        <v>14.465876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2543.6813130000005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585.93865000000005</v>
      </c>
      <c r="L42">
        <v>619.38104199999998</v>
      </c>
      <c r="M42">
        <v>88.743200000000002</v>
      </c>
      <c r="N42">
        <v>113.943375</v>
      </c>
      <c r="O42">
        <v>119.287862</v>
      </c>
      <c r="P42">
        <v>121.141702</v>
      </c>
      <c r="Q42">
        <v>19.828317999999999</v>
      </c>
      <c r="R42">
        <v>40.889490000000002</v>
      </c>
      <c r="S42">
        <v>25.45589</v>
      </c>
      <c r="T42">
        <v>0</v>
      </c>
      <c r="U42">
        <v>336.621285</v>
      </c>
      <c r="V42">
        <v>11.247235999999999</v>
      </c>
      <c r="W42">
        <v>33.567413999999999</v>
      </c>
      <c r="X42">
        <v>142.29357099999999</v>
      </c>
      <c r="Y42">
        <v>0</v>
      </c>
      <c r="Z42">
        <v>12.643591000000001</v>
      </c>
      <c r="AA42">
        <v>0</v>
      </c>
      <c r="AB42">
        <v>12.600956</v>
      </c>
      <c r="AC42">
        <v>9.3352439999999994</v>
      </c>
      <c r="AD42">
        <v>0</v>
      </c>
      <c r="AE42">
        <v>40.840198999999998</v>
      </c>
      <c r="AF42">
        <v>8.5598600000000005</v>
      </c>
      <c r="AG42">
        <v>34.305419999999998</v>
      </c>
      <c r="AH42">
        <v>0</v>
      </c>
      <c r="AI42">
        <v>0</v>
      </c>
      <c r="AJ42">
        <v>0</v>
      </c>
      <c r="AK42">
        <v>49.697541999999999</v>
      </c>
      <c r="AL42">
        <v>33.625956000000002</v>
      </c>
      <c r="AM42">
        <v>0</v>
      </c>
      <c r="AN42">
        <v>0.94109299999999996</v>
      </c>
      <c r="AO42">
        <v>0.401283</v>
      </c>
      <c r="AP42">
        <v>1.482783</v>
      </c>
      <c r="AQ42">
        <v>0</v>
      </c>
      <c r="AR42">
        <v>51.116083000000003</v>
      </c>
      <c r="AS42">
        <v>30.768215999999999</v>
      </c>
      <c r="AT42">
        <v>14.465876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2559.1231370000005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603.30145000000005</v>
      </c>
      <c r="L43">
        <v>619.38104199999998</v>
      </c>
      <c r="M43">
        <v>88.743200000000002</v>
      </c>
      <c r="N43">
        <v>113.943375</v>
      </c>
      <c r="O43">
        <v>119.287862</v>
      </c>
      <c r="P43">
        <v>121.141702</v>
      </c>
      <c r="Q43">
        <v>19.828317999999999</v>
      </c>
      <c r="R43">
        <v>40.889490000000002</v>
      </c>
      <c r="S43">
        <v>25.45589</v>
      </c>
      <c r="T43">
        <v>0</v>
      </c>
      <c r="U43">
        <v>336.621285</v>
      </c>
      <c r="V43">
        <v>11.247235999999999</v>
      </c>
      <c r="W43">
        <v>33.567413999999999</v>
      </c>
      <c r="X43">
        <v>142.29357099999999</v>
      </c>
      <c r="Y43">
        <v>0</v>
      </c>
      <c r="Z43">
        <v>12.643591000000001</v>
      </c>
      <c r="AA43">
        <v>0</v>
      </c>
      <c r="AB43">
        <v>12.600956</v>
      </c>
      <c r="AC43">
        <v>0</v>
      </c>
      <c r="AD43">
        <v>0</v>
      </c>
      <c r="AE43">
        <v>40.840198999999998</v>
      </c>
      <c r="AF43">
        <v>8.5598600000000005</v>
      </c>
      <c r="AG43">
        <v>34.305419999999998</v>
      </c>
      <c r="AH43">
        <v>0</v>
      </c>
      <c r="AI43">
        <v>0</v>
      </c>
      <c r="AJ43">
        <v>0</v>
      </c>
      <c r="AK43">
        <v>49.697541999999999</v>
      </c>
      <c r="AL43">
        <v>44.834608000000003</v>
      </c>
      <c r="AM43">
        <v>0</v>
      </c>
      <c r="AN43">
        <v>0.94109299999999996</v>
      </c>
      <c r="AO43">
        <v>0.37320799999999998</v>
      </c>
      <c r="AP43">
        <v>1.482783</v>
      </c>
      <c r="AQ43">
        <v>0</v>
      </c>
      <c r="AR43">
        <v>47.921328000000003</v>
      </c>
      <c r="AS43">
        <v>30.768215999999999</v>
      </c>
      <c r="AT43">
        <v>14.465876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2575.1365150000006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601.37225000000001</v>
      </c>
      <c r="L44">
        <v>619.38104199999998</v>
      </c>
      <c r="M44">
        <v>88.743200000000002</v>
      </c>
      <c r="N44">
        <v>113.943375</v>
      </c>
      <c r="O44">
        <v>119.287862</v>
      </c>
      <c r="P44">
        <v>121.141702</v>
      </c>
      <c r="Q44">
        <v>19.828317999999999</v>
      </c>
      <c r="R44">
        <v>40.889490000000002</v>
      </c>
      <c r="S44">
        <v>25.45589</v>
      </c>
      <c r="T44">
        <v>0</v>
      </c>
      <c r="U44">
        <v>336.621285</v>
      </c>
      <c r="V44">
        <v>11.247235999999999</v>
      </c>
      <c r="W44">
        <v>33.567413999999999</v>
      </c>
      <c r="X44">
        <v>142.29357099999999</v>
      </c>
      <c r="Y44">
        <v>0</v>
      </c>
      <c r="Z44">
        <v>6.3217949999999998</v>
      </c>
      <c r="AA44">
        <v>0</v>
      </c>
      <c r="AB44">
        <v>0</v>
      </c>
      <c r="AC44">
        <v>0</v>
      </c>
      <c r="AD44">
        <v>0</v>
      </c>
      <c r="AE44">
        <v>40.840198999999998</v>
      </c>
      <c r="AF44">
        <v>8.5598600000000005</v>
      </c>
      <c r="AG44">
        <v>34.305419999999998</v>
      </c>
      <c r="AH44">
        <v>0</v>
      </c>
      <c r="AI44">
        <v>0</v>
      </c>
      <c r="AJ44">
        <v>0</v>
      </c>
      <c r="AK44">
        <v>49.697541999999999</v>
      </c>
      <c r="AL44">
        <v>77.339698999999996</v>
      </c>
      <c r="AM44">
        <v>0</v>
      </c>
      <c r="AN44">
        <v>0.94109299999999996</v>
      </c>
      <c r="AO44">
        <v>0.32272800000000001</v>
      </c>
      <c r="AP44">
        <v>1.482783</v>
      </c>
      <c r="AQ44">
        <v>0</v>
      </c>
      <c r="AR44">
        <v>47.921328000000003</v>
      </c>
      <c r="AS44">
        <v>30.768215999999999</v>
      </c>
      <c r="AT44">
        <v>14.465876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2586.7391740000003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662.46794699999998</v>
      </c>
      <c r="L45">
        <v>630.02849000000003</v>
      </c>
      <c r="M45">
        <v>88.743200000000002</v>
      </c>
      <c r="N45">
        <v>113.943375</v>
      </c>
      <c r="O45">
        <v>119.287862</v>
      </c>
      <c r="P45">
        <v>121.141702</v>
      </c>
      <c r="Q45">
        <v>19.828317999999999</v>
      </c>
      <c r="R45">
        <v>40.889490000000002</v>
      </c>
      <c r="S45">
        <v>25.45589</v>
      </c>
      <c r="T45">
        <v>0</v>
      </c>
      <c r="U45">
        <v>336.621285</v>
      </c>
      <c r="V45">
        <v>11.247235999999999</v>
      </c>
      <c r="W45">
        <v>33.567413999999999</v>
      </c>
      <c r="X45">
        <v>142.29357099999999</v>
      </c>
      <c r="Y45">
        <v>0</v>
      </c>
      <c r="Z45">
        <v>6.3217949999999998</v>
      </c>
      <c r="AA45">
        <v>0</v>
      </c>
      <c r="AB45">
        <v>0</v>
      </c>
      <c r="AC45">
        <v>0</v>
      </c>
      <c r="AD45">
        <v>0</v>
      </c>
      <c r="AE45">
        <v>40.840198999999998</v>
      </c>
      <c r="AF45">
        <v>8.5598600000000005</v>
      </c>
      <c r="AG45">
        <v>34.305419999999998</v>
      </c>
      <c r="AH45">
        <v>0</v>
      </c>
      <c r="AI45">
        <v>0</v>
      </c>
      <c r="AJ45">
        <v>0</v>
      </c>
      <c r="AK45">
        <v>49.697541999999999</v>
      </c>
      <c r="AL45">
        <v>77.339698999999996</v>
      </c>
      <c r="AM45">
        <v>0</v>
      </c>
      <c r="AN45">
        <v>0.94109299999999996</v>
      </c>
      <c r="AO45">
        <v>0.36016199999999998</v>
      </c>
      <c r="AP45">
        <v>1.482783</v>
      </c>
      <c r="AQ45">
        <v>0</v>
      </c>
      <c r="AR45">
        <v>47.921328000000003</v>
      </c>
      <c r="AS45">
        <v>30.768215999999999</v>
      </c>
      <c r="AT45">
        <v>14.465876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2658.5197530000005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662.46794699999998</v>
      </c>
      <c r="L46">
        <v>630.02849000000003</v>
      </c>
      <c r="M46">
        <v>88.743200000000002</v>
      </c>
      <c r="N46">
        <v>113.943375</v>
      </c>
      <c r="O46">
        <v>119.287862</v>
      </c>
      <c r="P46">
        <v>121.141702</v>
      </c>
      <c r="Q46">
        <v>19.828317999999999</v>
      </c>
      <c r="R46">
        <v>40.889490000000002</v>
      </c>
      <c r="S46">
        <v>25.45589</v>
      </c>
      <c r="T46">
        <v>0</v>
      </c>
      <c r="U46">
        <v>336.621285</v>
      </c>
      <c r="V46">
        <v>11.247235999999999</v>
      </c>
      <c r="W46">
        <v>33.567413999999999</v>
      </c>
      <c r="X46">
        <v>142.29357099999999</v>
      </c>
      <c r="Y46">
        <v>0</v>
      </c>
      <c r="Z46">
        <v>6.3217949999999998</v>
      </c>
      <c r="AA46">
        <v>0</v>
      </c>
      <c r="AB46">
        <v>0</v>
      </c>
      <c r="AC46">
        <v>0</v>
      </c>
      <c r="AD46">
        <v>0</v>
      </c>
      <c r="AE46">
        <v>40.840198999999998</v>
      </c>
      <c r="AF46">
        <v>8.5598600000000005</v>
      </c>
      <c r="AG46">
        <v>34.305419999999998</v>
      </c>
      <c r="AH46">
        <v>0</v>
      </c>
      <c r="AI46">
        <v>0</v>
      </c>
      <c r="AJ46">
        <v>0</v>
      </c>
      <c r="AK46">
        <v>49.697541999999999</v>
      </c>
      <c r="AL46">
        <v>77.339698999999996</v>
      </c>
      <c r="AM46">
        <v>0</v>
      </c>
      <c r="AN46">
        <v>0.94109299999999996</v>
      </c>
      <c r="AO46">
        <v>0.23765</v>
      </c>
      <c r="AP46">
        <v>1.482783</v>
      </c>
      <c r="AQ46">
        <v>0</v>
      </c>
      <c r="AR46">
        <v>47.921328000000003</v>
      </c>
      <c r="AS46">
        <v>30.768215999999999</v>
      </c>
      <c r="AT46">
        <v>14.465876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2658.3972410000006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662.46794699999998</v>
      </c>
      <c r="L47">
        <v>630.02849000000003</v>
      </c>
      <c r="M47">
        <v>88.743200000000002</v>
      </c>
      <c r="N47">
        <v>113.943375</v>
      </c>
      <c r="O47">
        <v>119.287862</v>
      </c>
      <c r="P47">
        <v>121.141702</v>
      </c>
      <c r="Q47">
        <v>19.828317999999999</v>
      </c>
      <c r="R47">
        <v>40.889490000000002</v>
      </c>
      <c r="S47">
        <v>25.45589</v>
      </c>
      <c r="T47">
        <v>0</v>
      </c>
      <c r="U47">
        <v>336.621285</v>
      </c>
      <c r="V47">
        <v>11.247235999999999</v>
      </c>
      <c r="W47">
        <v>33.567413999999999</v>
      </c>
      <c r="X47">
        <v>142.29357099999999</v>
      </c>
      <c r="Y47">
        <v>0</v>
      </c>
      <c r="Z47">
        <v>6.3217949999999998</v>
      </c>
      <c r="AA47">
        <v>0</v>
      </c>
      <c r="AB47">
        <v>0</v>
      </c>
      <c r="AC47">
        <v>0</v>
      </c>
      <c r="AD47">
        <v>0</v>
      </c>
      <c r="AE47">
        <v>27.226800000000001</v>
      </c>
      <c r="AF47">
        <v>8.5598600000000005</v>
      </c>
      <c r="AG47">
        <v>34.305419999999998</v>
      </c>
      <c r="AH47">
        <v>0</v>
      </c>
      <c r="AI47">
        <v>0</v>
      </c>
      <c r="AJ47">
        <v>0</v>
      </c>
      <c r="AK47">
        <v>49.697541999999999</v>
      </c>
      <c r="AL47">
        <v>77.339698999999996</v>
      </c>
      <c r="AM47">
        <v>0</v>
      </c>
      <c r="AN47">
        <v>0.94109299999999996</v>
      </c>
      <c r="AO47">
        <v>0.22574</v>
      </c>
      <c r="AP47">
        <v>1.482783</v>
      </c>
      <c r="AQ47">
        <v>0</v>
      </c>
      <c r="AR47">
        <v>47.921328000000003</v>
      </c>
      <c r="AS47">
        <v>30.768215999999999</v>
      </c>
      <c r="AT47">
        <v>14.465876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2644.7719320000001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662.46794699999998</v>
      </c>
      <c r="L48">
        <v>630.02849000000003</v>
      </c>
      <c r="M48">
        <v>88.743200000000002</v>
      </c>
      <c r="N48">
        <v>113.943375</v>
      </c>
      <c r="O48">
        <v>119.287862</v>
      </c>
      <c r="P48">
        <v>121.141702</v>
      </c>
      <c r="Q48">
        <v>19.828317999999999</v>
      </c>
      <c r="R48">
        <v>40.889490000000002</v>
      </c>
      <c r="S48">
        <v>25.45589</v>
      </c>
      <c r="T48">
        <v>0</v>
      </c>
      <c r="U48">
        <v>336.621285</v>
      </c>
      <c r="V48">
        <v>11.247235999999999</v>
      </c>
      <c r="W48">
        <v>33.567413999999999</v>
      </c>
      <c r="X48">
        <v>142.29357099999999</v>
      </c>
      <c r="Y48">
        <v>0</v>
      </c>
      <c r="Z48">
        <v>6.3217949999999998</v>
      </c>
      <c r="AA48">
        <v>0</v>
      </c>
      <c r="AB48">
        <v>0</v>
      </c>
      <c r="AC48">
        <v>0</v>
      </c>
      <c r="AD48">
        <v>0</v>
      </c>
      <c r="AE48">
        <v>27.226800000000001</v>
      </c>
      <c r="AF48">
        <v>8.5598600000000005</v>
      </c>
      <c r="AG48">
        <v>34.305419999999998</v>
      </c>
      <c r="AH48">
        <v>0</v>
      </c>
      <c r="AI48">
        <v>0</v>
      </c>
      <c r="AJ48">
        <v>0</v>
      </c>
      <c r="AK48">
        <v>49.697541999999999</v>
      </c>
      <c r="AL48">
        <v>44.834608000000003</v>
      </c>
      <c r="AM48">
        <v>0</v>
      </c>
      <c r="AN48">
        <v>0.94109299999999996</v>
      </c>
      <c r="AO48">
        <v>0.244173</v>
      </c>
      <c r="AP48">
        <v>1.482783</v>
      </c>
      <c r="AQ48">
        <v>0</v>
      </c>
      <c r="AR48">
        <v>47.921328000000003</v>
      </c>
      <c r="AS48">
        <v>30.768215999999999</v>
      </c>
      <c r="AT48">
        <v>14.465876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2612.2852740000003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662.46794699999998</v>
      </c>
      <c r="L49">
        <v>630.02849000000003</v>
      </c>
      <c r="M49">
        <v>88.743200000000002</v>
      </c>
      <c r="N49">
        <v>113.943375</v>
      </c>
      <c r="O49">
        <v>119.287862</v>
      </c>
      <c r="P49">
        <v>121.141702</v>
      </c>
      <c r="Q49">
        <v>19.828317999999999</v>
      </c>
      <c r="R49">
        <v>40.889490000000002</v>
      </c>
      <c r="S49">
        <v>25.45589</v>
      </c>
      <c r="T49">
        <v>0</v>
      </c>
      <c r="U49">
        <v>336.621285</v>
      </c>
      <c r="V49">
        <v>11.247235999999999</v>
      </c>
      <c r="W49">
        <v>33.567413999999999</v>
      </c>
      <c r="X49">
        <v>142.29357099999999</v>
      </c>
      <c r="Y49">
        <v>0</v>
      </c>
      <c r="Z49">
        <v>6.3217949999999998</v>
      </c>
      <c r="AA49">
        <v>0</v>
      </c>
      <c r="AB49">
        <v>0</v>
      </c>
      <c r="AC49">
        <v>0</v>
      </c>
      <c r="AD49">
        <v>0</v>
      </c>
      <c r="AE49">
        <v>27.226800000000001</v>
      </c>
      <c r="AF49">
        <v>8.5598600000000005</v>
      </c>
      <c r="AG49">
        <v>34.305419999999998</v>
      </c>
      <c r="AH49">
        <v>0</v>
      </c>
      <c r="AI49">
        <v>0</v>
      </c>
      <c r="AJ49">
        <v>0</v>
      </c>
      <c r="AK49">
        <v>49.697541999999999</v>
      </c>
      <c r="AL49">
        <v>44.834608000000003</v>
      </c>
      <c r="AM49">
        <v>0</v>
      </c>
      <c r="AN49">
        <v>0.94109299999999996</v>
      </c>
      <c r="AO49">
        <v>0.33463900000000002</v>
      </c>
      <c r="AP49">
        <v>1.977044</v>
      </c>
      <c r="AQ49">
        <v>0</v>
      </c>
      <c r="AR49">
        <v>47.921328000000003</v>
      </c>
      <c r="AS49">
        <v>30.768215999999999</v>
      </c>
      <c r="AT49">
        <v>14.465876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2612.8700010000007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662.46794699999998</v>
      </c>
      <c r="L50">
        <v>630.02849000000003</v>
      </c>
      <c r="M50">
        <v>88.743200000000002</v>
      </c>
      <c r="N50">
        <v>113.943375</v>
      </c>
      <c r="O50">
        <v>119.287862</v>
      </c>
      <c r="P50">
        <v>121.141702</v>
      </c>
      <c r="Q50">
        <v>19.828317999999999</v>
      </c>
      <c r="R50">
        <v>40.889490000000002</v>
      </c>
      <c r="S50">
        <v>25.45589</v>
      </c>
      <c r="T50">
        <v>0</v>
      </c>
      <c r="U50">
        <v>336.621285</v>
      </c>
      <c r="V50">
        <v>11.247235999999999</v>
      </c>
      <c r="W50">
        <v>33.567413999999999</v>
      </c>
      <c r="X50">
        <v>142.29357099999999</v>
      </c>
      <c r="Y50">
        <v>0</v>
      </c>
      <c r="Z50">
        <v>5.3052999999999999</v>
      </c>
      <c r="AA50">
        <v>0</v>
      </c>
      <c r="AB50">
        <v>0</v>
      </c>
      <c r="AC50">
        <v>0</v>
      </c>
      <c r="AD50">
        <v>0</v>
      </c>
      <c r="AE50">
        <v>27.226800000000001</v>
      </c>
      <c r="AF50">
        <v>8.5598600000000005</v>
      </c>
      <c r="AG50">
        <v>34.305419999999998</v>
      </c>
      <c r="AH50">
        <v>0</v>
      </c>
      <c r="AI50">
        <v>0</v>
      </c>
      <c r="AJ50">
        <v>0</v>
      </c>
      <c r="AK50">
        <v>49.697541999999999</v>
      </c>
      <c r="AL50">
        <v>44.834608000000003</v>
      </c>
      <c r="AM50">
        <v>0</v>
      </c>
      <c r="AN50">
        <v>0.94109299999999996</v>
      </c>
      <c r="AO50">
        <v>0.32584800000000003</v>
      </c>
      <c r="AP50">
        <v>1.977044</v>
      </c>
      <c r="AQ50">
        <v>0</v>
      </c>
      <c r="AR50">
        <v>47.921328000000003</v>
      </c>
      <c r="AS50">
        <v>30.768215999999999</v>
      </c>
      <c r="AT50">
        <v>14.057759000000001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2611.4365980000002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662.46794699999998</v>
      </c>
      <c r="L51">
        <v>630.02849000000003</v>
      </c>
      <c r="M51">
        <v>88.743200000000002</v>
      </c>
      <c r="N51">
        <v>113.943375</v>
      </c>
      <c r="O51">
        <v>119.287862</v>
      </c>
      <c r="P51">
        <v>121.141702</v>
      </c>
      <c r="Q51">
        <v>19.828317999999999</v>
      </c>
      <c r="R51">
        <v>40.889490000000002</v>
      </c>
      <c r="S51">
        <v>25.45589</v>
      </c>
      <c r="T51">
        <v>0</v>
      </c>
      <c r="U51">
        <v>336.621285</v>
      </c>
      <c r="V51">
        <v>11.247235999999999</v>
      </c>
      <c r="W51">
        <v>33.567413999999999</v>
      </c>
      <c r="X51">
        <v>142.29357099999999</v>
      </c>
      <c r="Y51">
        <v>0</v>
      </c>
      <c r="Z51">
        <v>6.3217949999999998</v>
      </c>
      <c r="AA51">
        <v>0</v>
      </c>
      <c r="AB51">
        <v>0</v>
      </c>
      <c r="AC51">
        <v>9.3352439999999994</v>
      </c>
      <c r="AD51">
        <v>0</v>
      </c>
      <c r="AE51">
        <v>27.226800000000001</v>
      </c>
      <c r="AF51">
        <v>8.5598600000000005</v>
      </c>
      <c r="AG51">
        <v>34.305419999999998</v>
      </c>
      <c r="AH51">
        <v>9.5001519999999999</v>
      </c>
      <c r="AI51">
        <v>0</v>
      </c>
      <c r="AJ51">
        <v>0</v>
      </c>
      <c r="AK51">
        <v>49.697541999999999</v>
      </c>
      <c r="AL51">
        <v>44.834608000000003</v>
      </c>
      <c r="AM51">
        <v>0</v>
      </c>
      <c r="AN51">
        <v>0.94109299999999996</v>
      </c>
      <c r="AO51">
        <v>0.35222199999999998</v>
      </c>
      <c r="AP51">
        <v>6.0546980000000001</v>
      </c>
      <c r="AQ51">
        <v>0</v>
      </c>
      <c r="AR51">
        <v>47.921328000000003</v>
      </c>
      <c r="AS51">
        <v>30.768215999999999</v>
      </c>
      <c r="AT51">
        <v>14.465876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2635.8006340000002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662.46794699999998</v>
      </c>
      <c r="L52">
        <v>630.02849000000003</v>
      </c>
      <c r="M52">
        <v>88.743200000000002</v>
      </c>
      <c r="N52">
        <v>113.943375</v>
      </c>
      <c r="O52">
        <v>119.287862</v>
      </c>
      <c r="P52">
        <v>121.141702</v>
      </c>
      <c r="Q52">
        <v>19.828317999999999</v>
      </c>
      <c r="R52">
        <v>40.889490000000002</v>
      </c>
      <c r="S52">
        <v>25.45589</v>
      </c>
      <c r="T52">
        <v>0</v>
      </c>
      <c r="U52">
        <v>336.621285</v>
      </c>
      <c r="V52">
        <v>11.247235999999999</v>
      </c>
      <c r="W52">
        <v>33.567413999999999</v>
      </c>
      <c r="X52">
        <v>142.29357099999999</v>
      </c>
      <c r="Y52">
        <v>0</v>
      </c>
      <c r="Z52">
        <v>6.3217949999999998</v>
      </c>
      <c r="AA52">
        <v>0</v>
      </c>
      <c r="AB52">
        <v>0</v>
      </c>
      <c r="AC52">
        <v>9.3352439999999994</v>
      </c>
      <c r="AD52">
        <v>0</v>
      </c>
      <c r="AE52">
        <v>27.226800000000001</v>
      </c>
      <c r="AF52">
        <v>8.5598600000000005</v>
      </c>
      <c r="AG52">
        <v>34.305419999999998</v>
      </c>
      <c r="AH52">
        <v>21.466691000000001</v>
      </c>
      <c r="AI52">
        <v>0</v>
      </c>
      <c r="AJ52">
        <v>0</v>
      </c>
      <c r="AK52">
        <v>49.697541999999999</v>
      </c>
      <c r="AL52">
        <v>44.834608000000003</v>
      </c>
      <c r="AM52">
        <v>0</v>
      </c>
      <c r="AN52">
        <v>0.94109299999999996</v>
      </c>
      <c r="AO52">
        <v>0.275368</v>
      </c>
      <c r="AP52">
        <v>6.0546980000000001</v>
      </c>
      <c r="AQ52">
        <v>0</v>
      </c>
      <c r="AR52">
        <v>47.921328000000003</v>
      </c>
      <c r="AS52">
        <v>30.768215999999999</v>
      </c>
      <c r="AT52">
        <v>14.465876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2647.6903190000003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662.46794699999998</v>
      </c>
      <c r="L53">
        <v>630.02849000000003</v>
      </c>
      <c r="M53">
        <v>88.743200000000002</v>
      </c>
      <c r="N53">
        <v>113.943375</v>
      </c>
      <c r="O53">
        <v>119.287862</v>
      </c>
      <c r="P53">
        <v>121.141702</v>
      </c>
      <c r="Q53">
        <v>19.828317999999999</v>
      </c>
      <c r="R53">
        <v>40.889490000000002</v>
      </c>
      <c r="S53">
        <v>25.45589</v>
      </c>
      <c r="T53">
        <v>0</v>
      </c>
      <c r="U53">
        <v>336.621285</v>
      </c>
      <c r="V53">
        <v>11.247235999999999</v>
      </c>
      <c r="W53">
        <v>33.567413999999999</v>
      </c>
      <c r="X53">
        <v>142.29357099999999</v>
      </c>
      <c r="Y53">
        <v>0</v>
      </c>
      <c r="Z53">
        <v>6.3217949999999998</v>
      </c>
      <c r="AA53">
        <v>0</v>
      </c>
      <c r="AB53">
        <v>0</v>
      </c>
      <c r="AC53">
        <v>9.3352439999999994</v>
      </c>
      <c r="AD53">
        <v>8.7922329999999995</v>
      </c>
      <c r="AE53">
        <v>27.226800000000001</v>
      </c>
      <c r="AF53">
        <v>8.5598600000000005</v>
      </c>
      <c r="AG53">
        <v>34.305419999999998</v>
      </c>
      <c r="AH53">
        <v>36.539048000000001</v>
      </c>
      <c r="AI53">
        <v>0</v>
      </c>
      <c r="AJ53">
        <v>0</v>
      </c>
      <c r="AK53">
        <v>49.697541999999999</v>
      </c>
      <c r="AL53">
        <v>44.834608000000003</v>
      </c>
      <c r="AM53">
        <v>0</v>
      </c>
      <c r="AN53">
        <v>0.94109299999999996</v>
      </c>
      <c r="AO53">
        <v>0.31251899999999999</v>
      </c>
      <c r="AP53">
        <v>6.0546980000000001</v>
      </c>
      <c r="AQ53">
        <v>0</v>
      </c>
      <c r="AR53">
        <v>47.921328000000003</v>
      </c>
      <c r="AS53">
        <v>30.768215999999999</v>
      </c>
      <c r="AT53">
        <v>14.465876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2671.5920600000004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662.46794699999998</v>
      </c>
      <c r="L54">
        <v>630.02849000000003</v>
      </c>
      <c r="M54">
        <v>88.743200000000002</v>
      </c>
      <c r="N54">
        <v>113.943375</v>
      </c>
      <c r="O54">
        <v>119.287862</v>
      </c>
      <c r="P54">
        <v>121.141702</v>
      </c>
      <c r="Q54">
        <v>19.828317999999999</v>
      </c>
      <c r="R54">
        <v>40.889490000000002</v>
      </c>
      <c r="S54">
        <v>25.45589</v>
      </c>
      <c r="T54">
        <v>0</v>
      </c>
      <c r="U54">
        <v>336.621285</v>
      </c>
      <c r="V54">
        <v>11.247235999999999</v>
      </c>
      <c r="W54">
        <v>33.567413999999999</v>
      </c>
      <c r="X54">
        <v>142.29357099999999</v>
      </c>
      <c r="Y54">
        <v>0</v>
      </c>
      <c r="Z54">
        <v>6.3217949999999998</v>
      </c>
      <c r="AA54">
        <v>0</v>
      </c>
      <c r="AB54">
        <v>0</v>
      </c>
      <c r="AC54">
        <v>9.3352439999999994</v>
      </c>
      <c r="AD54">
        <v>8.7922329999999995</v>
      </c>
      <c r="AE54">
        <v>27.226800000000001</v>
      </c>
      <c r="AF54">
        <v>8.5598600000000005</v>
      </c>
      <c r="AG54">
        <v>34.305419999999998</v>
      </c>
      <c r="AH54">
        <v>36.539048000000001</v>
      </c>
      <c r="AI54">
        <v>0</v>
      </c>
      <c r="AJ54">
        <v>0</v>
      </c>
      <c r="AK54">
        <v>49.697541999999999</v>
      </c>
      <c r="AL54">
        <v>44.834608000000003</v>
      </c>
      <c r="AM54">
        <v>0</v>
      </c>
      <c r="AN54">
        <v>0.94109299999999996</v>
      </c>
      <c r="AO54">
        <v>0.380297</v>
      </c>
      <c r="AP54">
        <v>6.0546980000000001</v>
      </c>
      <c r="AQ54">
        <v>0</v>
      </c>
      <c r="AR54">
        <v>47.921328000000003</v>
      </c>
      <c r="AS54">
        <v>30.768215999999999</v>
      </c>
      <c r="AT54">
        <v>14.465876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2671.6598380000005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662.46794699999998</v>
      </c>
      <c r="L55">
        <v>630.02849000000003</v>
      </c>
      <c r="M55">
        <v>88.743200000000002</v>
      </c>
      <c r="N55">
        <v>113.943375</v>
      </c>
      <c r="O55">
        <v>119.287862</v>
      </c>
      <c r="P55">
        <v>121.141702</v>
      </c>
      <c r="Q55">
        <v>19.828317999999999</v>
      </c>
      <c r="R55">
        <v>40.889490000000002</v>
      </c>
      <c r="S55">
        <v>25.45589</v>
      </c>
      <c r="T55">
        <v>0</v>
      </c>
      <c r="U55">
        <v>336.621285</v>
      </c>
      <c r="V55">
        <v>11.247235999999999</v>
      </c>
      <c r="W55">
        <v>33.567413999999999</v>
      </c>
      <c r="X55">
        <v>142.29357099999999</v>
      </c>
      <c r="Y55">
        <v>0</v>
      </c>
      <c r="Z55">
        <v>6.3217949999999998</v>
      </c>
      <c r="AA55">
        <v>0</v>
      </c>
      <c r="AB55">
        <v>0</v>
      </c>
      <c r="AC55">
        <v>18.670489</v>
      </c>
      <c r="AD55">
        <v>8.7922329999999995</v>
      </c>
      <c r="AE55">
        <v>27.226800000000001</v>
      </c>
      <c r="AF55">
        <v>8.5598600000000005</v>
      </c>
      <c r="AG55">
        <v>34.305419999999998</v>
      </c>
      <c r="AH55">
        <v>36.539048000000001</v>
      </c>
      <c r="AI55">
        <v>0</v>
      </c>
      <c r="AJ55">
        <v>0</v>
      </c>
      <c r="AK55">
        <v>49.697541999999999</v>
      </c>
      <c r="AL55">
        <v>44.834608000000003</v>
      </c>
      <c r="AM55">
        <v>0</v>
      </c>
      <c r="AN55">
        <v>0.94109299999999996</v>
      </c>
      <c r="AO55">
        <v>0.41319400000000001</v>
      </c>
      <c r="AP55">
        <v>1.977044</v>
      </c>
      <c r="AQ55">
        <v>0</v>
      </c>
      <c r="AR55">
        <v>47.921328000000003</v>
      </c>
      <c r="AS55">
        <v>30.768215999999999</v>
      </c>
      <c r="AT55">
        <v>14.465876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2676.950326000001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662.46794699999998</v>
      </c>
      <c r="L56">
        <v>630.02849000000003</v>
      </c>
      <c r="M56">
        <v>88.743200000000002</v>
      </c>
      <c r="N56">
        <v>113.943375</v>
      </c>
      <c r="O56">
        <v>119.287862</v>
      </c>
      <c r="P56">
        <v>121.141702</v>
      </c>
      <c r="Q56">
        <v>19.828317999999999</v>
      </c>
      <c r="R56">
        <v>40.889490000000002</v>
      </c>
      <c r="S56">
        <v>25.45589</v>
      </c>
      <c r="T56">
        <v>0</v>
      </c>
      <c r="U56">
        <v>336.621285</v>
      </c>
      <c r="V56">
        <v>11.247235999999999</v>
      </c>
      <c r="W56">
        <v>33.567413999999999</v>
      </c>
      <c r="X56">
        <v>142.29357099999999</v>
      </c>
      <c r="Y56">
        <v>0</v>
      </c>
      <c r="Z56">
        <v>6.3217949999999998</v>
      </c>
      <c r="AA56">
        <v>0</v>
      </c>
      <c r="AB56">
        <v>12.600956</v>
      </c>
      <c r="AC56">
        <v>18.670489</v>
      </c>
      <c r="AD56">
        <v>8.7922329999999995</v>
      </c>
      <c r="AE56">
        <v>27.226800000000001</v>
      </c>
      <c r="AF56">
        <v>8.5598600000000005</v>
      </c>
      <c r="AG56">
        <v>34.305419999999998</v>
      </c>
      <c r="AH56">
        <v>36.539048000000001</v>
      </c>
      <c r="AI56">
        <v>0</v>
      </c>
      <c r="AJ56">
        <v>0</v>
      </c>
      <c r="AK56">
        <v>49.697541999999999</v>
      </c>
      <c r="AL56">
        <v>44.834608000000003</v>
      </c>
      <c r="AM56">
        <v>0</v>
      </c>
      <c r="AN56">
        <v>0.94109299999999996</v>
      </c>
      <c r="AO56">
        <v>0.45516600000000002</v>
      </c>
      <c r="AP56">
        <v>1.977044</v>
      </c>
      <c r="AQ56">
        <v>0</v>
      </c>
      <c r="AR56">
        <v>47.921328000000003</v>
      </c>
      <c r="AS56">
        <v>30.768215999999999</v>
      </c>
      <c r="AT56">
        <v>14.465876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2689.5932540000013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662.46794699999998</v>
      </c>
      <c r="L57">
        <v>630.02849000000003</v>
      </c>
      <c r="M57">
        <v>88.743200000000002</v>
      </c>
      <c r="N57">
        <v>113.943375</v>
      </c>
      <c r="O57">
        <v>119.287862</v>
      </c>
      <c r="P57">
        <v>121.141702</v>
      </c>
      <c r="Q57">
        <v>19.828317999999999</v>
      </c>
      <c r="R57">
        <v>40.889490000000002</v>
      </c>
      <c r="S57">
        <v>25.45589</v>
      </c>
      <c r="T57">
        <v>0</v>
      </c>
      <c r="U57">
        <v>336.621285</v>
      </c>
      <c r="V57">
        <v>11.247235999999999</v>
      </c>
      <c r="W57">
        <v>33.567413999999999</v>
      </c>
      <c r="X57">
        <v>142.29357099999999</v>
      </c>
      <c r="Y57">
        <v>0</v>
      </c>
      <c r="Z57">
        <v>6.3217949999999998</v>
      </c>
      <c r="AA57">
        <v>0</v>
      </c>
      <c r="AB57">
        <v>12.600956</v>
      </c>
      <c r="AC57">
        <v>18.670489</v>
      </c>
      <c r="AD57">
        <v>8.7922329999999995</v>
      </c>
      <c r="AE57">
        <v>27.226800000000001</v>
      </c>
      <c r="AF57">
        <v>8.5598600000000005</v>
      </c>
      <c r="AG57">
        <v>34.305419999999998</v>
      </c>
      <c r="AH57">
        <v>36.539048000000001</v>
      </c>
      <c r="AI57">
        <v>0</v>
      </c>
      <c r="AJ57">
        <v>0</v>
      </c>
      <c r="AK57">
        <v>49.697541999999999</v>
      </c>
      <c r="AL57">
        <v>44.834608000000003</v>
      </c>
      <c r="AM57">
        <v>0</v>
      </c>
      <c r="AN57">
        <v>0.92264000000000002</v>
      </c>
      <c r="AO57">
        <v>0.43588199999999999</v>
      </c>
      <c r="AP57">
        <v>1.977044</v>
      </c>
      <c r="AQ57">
        <v>0</v>
      </c>
      <c r="AR57">
        <v>47.921328000000003</v>
      </c>
      <c r="AS57">
        <v>30.768215999999999</v>
      </c>
      <c r="AT57">
        <v>14.465876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2689.5555170000011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662.46794699999998</v>
      </c>
      <c r="L58">
        <v>630.02849000000003</v>
      </c>
      <c r="M58">
        <v>88.743200000000002</v>
      </c>
      <c r="N58">
        <v>113.943375</v>
      </c>
      <c r="O58">
        <v>119.287862</v>
      </c>
      <c r="P58">
        <v>121.141702</v>
      </c>
      <c r="Q58">
        <v>19.828317999999999</v>
      </c>
      <c r="R58">
        <v>40.889490000000002</v>
      </c>
      <c r="S58">
        <v>25.45589</v>
      </c>
      <c r="T58">
        <v>0</v>
      </c>
      <c r="U58">
        <v>336.621285</v>
      </c>
      <c r="V58">
        <v>11.247235999999999</v>
      </c>
      <c r="W58">
        <v>33.567413999999999</v>
      </c>
      <c r="X58">
        <v>142.29357099999999</v>
      </c>
      <c r="Y58">
        <v>0</v>
      </c>
      <c r="Z58">
        <v>6.3217949999999998</v>
      </c>
      <c r="AA58">
        <v>0</v>
      </c>
      <c r="AB58">
        <v>12.600956</v>
      </c>
      <c r="AC58">
        <v>18.670489</v>
      </c>
      <c r="AD58">
        <v>8.7922329999999995</v>
      </c>
      <c r="AE58">
        <v>27.226800000000001</v>
      </c>
      <c r="AF58">
        <v>8.5598600000000005</v>
      </c>
      <c r="AG58">
        <v>34.305419999999998</v>
      </c>
      <c r="AH58">
        <v>36.539048000000001</v>
      </c>
      <c r="AI58">
        <v>0</v>
      </c>
      <c r="AJ58">
        <v>0</v>
      </c>
      <c r="AK58">
        <v>49.697541999999999</v>
      </c>
      <c r="AL58">
        <v>44.834608000000003</v>
      </c>
      <c r="AM58">
        <v>0</v>
      </c>
      <c r="AN58">
        <v>0.92264000000000002</v>
      </c>
      <c r="AO58">
        <v>0.50819800000000004</v>
      </c>
      <c r="AP58">
        <v>1.977044</v>
      </c>
      <c r="AQ58">
        <v>9.7231679999999994</v>
      </c>
      <c r="AR58">
        <v>47.921328000000003</v>
      </c>
      <c r="AS58">
        <v>30.768215999999999</v>
      </c>
      <c r="AT58">
        <v>14.465876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2699.3510010000009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662.46794699999998</v>
      </c>
      <c r="L59">
        <v>630.02849000000003</v>
      </c>
      <c r="M59">
        <v>88.743200000000002</v>
      </c>
      <c r="N59">
        <v>113.943375</v>
      </c>
      <c r="O59">
        <v>119.287862</v>
      </c>
      <c r="P59">
        <v>121.141702</v>
      </c>
      <c r="Q59">
        <v>19.828317999999999</v>
      </c>
      <c r="R59">
        <v>40.889490000000002</v>
      </c>
      <c r="S59">
        <v>25.45589</v>
      </c>
      <c r="T59">
        <v>0</v>
      </c>
      <c r="U59">
        <v>336.621285</v>
      </c>
      <c r="V59">
        <v>11.247235999999999</v>
      </c>
      <c r="W59">
        <v>33.567413999999999</v>
      </c>
      <c r="X59">
        <v>142.29357099999999</v>
      </c>
      <c r="Y59">
        <v>0</v>
      </c>
      <c r="Z59">
        <v>6.3217949999999998</v>
      </c>
      <c r="AA59">
        <v>0</v>
      </c>
      <c r="AB59">
        <v>12.600956</v>
      </c>
      <c r="AC59">
        <v>18.670489</v>
      </c>
      <c r="AD59">
        <v>8.7922329999999995</v>
      </c>
      <c r="AE59">
        <v>27.226800000000001</v>
      </c>
      <c r="AF59">
        <v>8.5598600000000005</v>
      </c>
      <c r="AG59">
        <v>34.305419999999998</v>
      </c>
      <c r="AH59">
        <v>36.539048000000001</v>
      </c>
      <c r="AI59">
        <v>0</v>
      </c>
      <c r="AJ59">
        <v>0</v>
      </c>
      <c r="AK59">
        <v>49.697541999999999</v>
      </c>
      <c r="AL59">
        <v>44.834608000000003</v>
      </c>
      <c r="AM59">
        <v>0</v>
      </c>
      <c r="AN59">
        <v>0.92264000000000002</v>
      </c>
      <c r="AO59">
        <v>0.51103399999999999</v>
      </c>
      <c r="AP59">
        <v>1.977044</v>
      </c>
      <c r="AQ59">
        <v>20.540192000000001</v>
      </c>
      <c r="AR59">
        <v>47.921328000000003</v>
      </c>
      <c r="AS59">
        <v>30.768215999999999</v>
      </c>
      <c r="AT59">
        <v>14.465876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2710.170861000001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1.9292</v>
      </c>
      <c r="G60">
        <v>0</v>
      </c>
      <c r="H60">
        <v>0</v>
      </c>
      <c r="I60">
        <v>0</v>
      </c>
      <c r="J60">
        <v>0</v>
      </c>
      <c r="K60">
        <v>662.46794699999998</v>
      </c>
      <c r="L60">
        <v>630.02849000000003</v>
      </c>
      <c r="M60">
        <v>88.743200000000002</v>
      </c>
      <c r="N60">
        <v>113.943375</v>
      </c>
      <c r="O60">
        <v>119.287862</v>
      </c>
      <c r="P60">
        <v>121.141702</v>
      </c>
      <c r="Q60">
        <v>19.828317999999999</v>
      </c>
      <c r="R60">
        <v>40.889490000000002</v>
      </c>
      <c r="S60">
        <v>25.45589</v>
      </c>
      <c r="T60">
        <v>0</v>
      </c>
      <c r="U60">
        <v>336.621285</v>
      </c>
      <c r="V60">
        <v>11.247235999999999</v>
      </c>
      <c r="W60">
        <v>33.567413999999999</v>
      </c>
      <c r="X60">
        <v>142.29357099999999</v>
      </c>
      <c r="Y60">
        <v>0</v>
      </c>
      <c r="Z60">
        <v>6.3217949999999998</v>
      </c>
      <c r="AA60">
        <v>0</v>
      </c>
      <c r="AB60">
        <v>12.600956</v>
      </c>
      <c r="AC60">
        <v>18.670489</v>
      </c>
      <c r="AD60">
        <v>8.7922329999999995</v>
      </c>
      <c r="AE60">
        <v>27.226800000000001</v>
      </c>
      <c r="AF60">
        <v>8.5598600000000005</v>
      </c>
      <c r="AG60">
        <v>34.305419999999998</v>
      </c>
      <c r="AH60">
        <v>36.539048000000001</v>
      </c>
      <c r="AI60">
        <v>0</v>
      </c>
      <c r="AJ60">
        <v>0</v>
      </c>
      <c r="AK60">
        <v>49.697541999999999</v>
      </c>
      <c r="AL60">
        <v>44.834608000000003</v>
      </c>
      <c r="AM60">
        <v>0</v>
      </c>
      <c r="AN60">
        <v>0.92264000000000002</v>
      </c>
      <c r="AO60">
        <v>0.50592899999999996</v>
      </c>
      <c r="AP60">
        <v>1.977044</v>
      </c>
      <c r="AQ60">
        <v>20.540192000000001</v>
      </c>
      <c r="AR60">
        <v>47.921328000000003</v>
      </c>
      <c r="AS60">
        <v>30.768215999999999</v>
      </c>
      <c r="AT60">
        <v>14.465876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2712.0949560000008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1.9292</v>
      </c>
      <c r="G61">
        <v>0</v>
      </c>
      <c r="H61">
        <v>0</v>
      </c>
      <c r="I61">
        <v>0</v>
      </c>
      <c r="J61">
        <v>0</v>
      </c>
      <c r="K61">
        <v>662.46794699999998</v>
      </c>
      <c r="L61">
        <v>630.02849000000003</v>
      </c>
      <c r="M61">
        <v>88.743200000000002</v>
      </c>
      <c r="N61">
        <v>113.943375</v>
      </c>
      <c r="O61">
        <v>119.287862</v>
      </c>
      <c r="P61">
        <v>121.141702</v>
      </c>
      <c r="Q61">
        <v>19.828317999999999</v>
      </c>
      <c r="R61">
        <v>40.889490000000002</v>
      </c>
      <c r="S61">
        <v>25.45589</v>
      </c>
      <c r="T61">
        <v>0</v>
      </c>
      <c r="U61">
        <v>336.621285</v>
      </c>
      <c r="V61">
        <v>11.247235999999999</v>
      </c>
      <c r="W61">
        <v>33.567413999999999</v>
      </c>
      <c r="X61">
        <v>142.29357099999999</v>
      </c>
      <c r="Y61">
        <v>0</v>
      </c>
      <c r="Z61">
        <v>12.643591000000001</v>
      </c>
      <c r="AA61">
        <v>6.7821030000000002</v>
      </c>
      <c r="AB61">
        <v>25.330492</v>
      </c>
      <c r="AC61">
        <v>18.670489</v>
      </c>
      <c r="AD61">
        <v>8.7922329999999995</v>
      </c>
      <c r="AE61">
        <v>44.552945000000001</v>
      </c>
      <c r="AF61">
        <v>8.5598600000000005</v>
      </c>
      <c r="AG61">
        <v>34.305419999999998</v>
      </c>
      <c r="AH61">
        <v>36.539048000000001</v>
      </c>
      <c r="AI61">
        <v>0</v>
      </c>
      <c r="AJ61">
        <v>0</v>
      </c>
      <c r="AK61">
        <v>49.697541999999999</v>
      </c>
      <c r="AL61">
        <v>44.834608000000003</v>
      </c>
      <c r="AM61">
        <v>0</v>
      </c>
      <c r="AN61">
        <v>0.92264000000000002</v>
      </c>
      <c r="AO61">
        <v>0.497421</v>
      </c>
      <c r="AP61">
        <v>1.977044</v>
      </c>
      <c r="AQ61">
        <v>30.810289000000001</v>
      </c>
      <c r="AR61">
        <v>47.921328000000003</v>
      </c>
      <c r="AS61">
        <v>30.768215999999999</v>
      </c>
      <c r="AT61">
        <v>14.465876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2765.516125000001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1.9292</v>
      </c>
      <c r="G62">
        <v>0</v>
      </c>
      <c r="H62">
        <v>0</v>
      </c>
      <c r="I62">
        <v>0</v>
      </c>
      <c r="J62">
        <v>0</v>
      </c>
      <c r="K62">
        <v>662.46794699999998</v>
      </c>
      <c r="L62">
        <v>630.02849000000003</v>
      </c>
      <c r="M62">
        <v>88.743200000000002</v>
      </c>
      <c r="N62">
        <v>113.943375</v>
      </c>
      <c r="O62">
        <v>119.287862</v>
      </c>
      <c r="P62">
        <v>121.141702</v>
      </c>
      <c r="Q62">
        <v>19.828317999999999</v>
      </c>
      <c r="R62">
        <v>40.889490000000002</v>
      </c>
      <c r="S62">
        <v>25.45589</v>
      </c>
      <c r="T62">
        <v>0</v>
      </c>
      <c r="U62">
        <v>336.621285</v>
      </c>
      <c r="V62">
        <v>11.247235999999999</v>
      </c>
      <c r="W62">
        <v>33.567413999999999</v>
      </c>
      <c r="X62">
        <v>142.29357099999999</v>
      </c>
      <c r="Y62">
        <v>0</v>
      </c>
      <c r="Z62">
        <v>12.643591000000001</v>
      </c>
      <c r="AA62">
        <v>13.488002</v>
      </c>
      <c r="AB62">
        <v>25.330492</v>
      </c>
      <c r="AC62">
        <v>24.197935999999999</v>
      </c>
      <c r="AD62">
        <v>8.7922329999999995</v>
      </c>
      <c r="AE62">
        <v>44.552945000000001</v>
      </c>
      <c r="AF62">
        <v>8.5598600000000005</v>
      </c>
      <c r="AG62">
        <v>34.305419999999998</v>
      </c>
      <c r="AH62">
        <v>36.539048000000001</v>
      </c>
      <c r="AI62">
        <v>0</v>
      </c>
      <c r="AJ62">
        <v>0</v>
      </c>
      <c r="AK62">
        <v>49.697541999999999</v>
      </c>
      <c r="AL62">
        <v>44.834608000000003</v>
      </c>
      <c r="AM62">
        <v>5.0918150000000004</v>
      </c>
      <c r="AN62">
        <v>0.92264000000000002</v>
      </c>
      <c r="AO62">
        <v>0.48863000000000001</v>
      </c>
      <c r="AP62">
        <v>1.977044</v>
      </c>
      <c r="AQ62">
        <v>30.810289000000001</v>
      </c>
      <c r="AR62">
        <v>47.921328000000003</v>
      </c>
      <c r="AS62">
        <v>30.768215999999999</v>
      </c>
      <c r="AT62">
        <v>14.465876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2782.832495000001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662.46794699999998</v>
      </c>
      <c r="L63">
        <v>630.02849000000003</v>
      </c>
      <c r="M63">
        <v>88.743200000000002</v>
      </c>
      <c r="N63">
        <v>113.943375</v>
      </c>
      <c r="O63">
        <v>119.287862</v>
      </c>
      <c r="P63">
        <v>121.141702</v>
      </c>
      <c r="Q63">
        <v>19.828317999999999</v>
      </c>
      <c r="R63">
        <v>40.889490000000002</v>
      </c>
      <c r="S63">
        <v>25.45589</v>
      </c>
      <c r="T63">
        <v>0</v>
      </c>
      <c r="U63">
        <v>336.621285</v>
      </c>
      <c r="V63">
        <v>11.247235999999999</v>
      </c>
      <c r="W63">
        <v>33.567413999999999</v>
      </c>
      <c r="X63">
        <v>142.29357099999999</v>
      </c>
      <c r="Y63">
        <v>0</v>
      </c>
      <c r="Z63">
        <v>12.643591000000001</v>
      </c>
      <c r="AA63">
        <v>27.052206999999999</v>
      </c>
      <c r="AB63">
        <v>25.330492</v>
      </c>
      <c r="AC63">
        <v>28.005732999999999</v>
      </c>
      <c r="AD63">
        <v>8.7922329999999995</v>
      </c>
      <c r="AE63">
        <v>44.552945000000001</v>
      </c>
      <c r="AF63">
        <v>8.5598600000000005</v>
      </c>
      <c r="AG63">
        <v>34.305419999999998</v>
      </c>
      <c r="AH63">
        <v>36.539048000000001</v>
      </c>
      <c r="AI63">
        <v>0</v>
      </c>
      <c r="AJ63">
        <v>0</v>
      </c>
      <c r="AK63">
        <v>49.697541999999999</v>
      </c>
      <c r="AL63">
        <v>44.834608000000003</v>
      </c>
      <c r="AM63">
        <v>5.0918150000000004</v>
      </c>
      <c r="AN63">
        <v>0.92264000000000002</v>
      </c>
      <c r="AO63">
        <v>0.488346</v>
      </c>
      <c r="AP63">
        <v>1.977044</v>
      </c>
      <c r="AQ63">
        <v>30.810289000000001</v>
      </c>
      <c r="AR63">
        <v>47.921328000000003</v>
      </c>
      <c r="AS63">
        <v>30.768215999999999</v>
      </c>
      <c r="AT63">
        <v>14.465876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2798.2750130000013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662.46794699999998</v>
      </c>
      <c r="L64">
        <v>630.02849000000003</v>
      </c>
      <c r="M64">
        <v>88.743200000000002</v>
      </c>
      <c r="N64">
        <v>113.943375</v>
      </c>
      <c r="O64">
        <v>119.287862</v>
      </c>
      <c r="P64">
        <v>121.141702</v>
      </c>
      <c r="Q64">
        <v>19.828317999999999</v>
      </c>
      <c r="R64">
        <v>40.889490000000002</v>
      </c>
      <c r="S64">
        <v>25.45589</v>
      </c>
      <c r="T64">
        <v>0</v>
      </c>
      <c r="U64">
        <v>336.621285</v>
      </c>
      <c r="V64">
        <v>11.247235999999999</v>
      </c>
      <c r="W64">
        <v>33.567413999999999</v>
      </c>
      <c r="X64">
        <v>142.29357099999999</v>
      </c>
      <c r="Y64">
        <v>0</v>
      </c>
      <c r="Z64">
        <v>12.643591000000001</v>
      </c>
      <c r="AA64">
        <v>27.052206999999999</v>
      </c>
      <c r="AB64">
        <v>38.111462000000003</v>
      </c>
      <c r="AC64">
        <v>28.005732999999999</v>
      </c>
      <c r="AD64">
        <v>8.7922329999999995</v>
      </c>
      <c r="AE64">
        <v>44.552945000000001</v>
      </c>
      <c r="AF64">
        <v>8.5598600000000005</v>
      </c>
      <c r="AG64">
        <v>34.305419999999998</v>
      </c>
      <c r="AH64">
        <v>36.539048000000001</v>
      </c>
      <c r="AI64">
        <v>0</v>
      </c>
      <c r="AJ64">
        <v>0</v>
      </c>
      <c r="AK64">
        <v>49.697541999999999</v>
      </c>
      <c r="AL64">
        <v>44.834608000000003</v>
      </c>
      <c r="AM64">
        <v>5.0918150000000004</v>
      </c>
      <c r="AN64">
        <v>0.92264000000000002</v>
      </c>
      <c r="AO64">
        <v>0.490898</v>
      </c>
      <c r="AP64">
        <v>1.977044</v>
      </c>
      <c r="AQ64">
        <v>30.810289000000001</v>
      </c>
      <c r="AR64">
        <v>47.921328000000003</v>
      </c>
      <c r="AS64">
        <v>30.768215999999999</v>
      </c>
      <c r="AT64">
        <v>14.465876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2811.058535000001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662.46794699999998</v>
      </c>
      <c r="L65">
        <v>630.02849000000003</v>
      </c>
      <c r="M65">
        <v>88.743200000000002</v>
      </c>
      <c r="N65">
        <v>113.943375</v>
      </c>
      <c r="O65">
        <v>119.287862</v>
      </c>
      <c r="P65">
        <v>121.141702</v>
      </c>
      <c r="Q65">
        <v>19.828317999999999</v>
      </c>
      <c r="R65">
        <v>40.889490000000002</v>
      </c>
      <c r="S65">
        <v>25.45589</v>
      </c>
      <c r="T65">
        <v>0</v>
      </c>
      <c r="U65">
        <v>336.621285</v>
      </c>
      <c r="V65">
        <v>11.247235999999999</v>
      </c>
      <c r="W65">
        <v>31.032146999999998</v>
      </c>
      <c r="X65">
        <v>142.29357099999999</v>
      </c>
      <c r="Y65">
        <v>0</v>
      </c>
      <c r="Z65">
        <v>6.3217949999999998</v>
      </c>
      <c r="AA65">
        <v>27.052206999999999</v>
      </c>
      <c r="AB65">
        <v>38.111462000000003</v>
      </c>
      <c r="AC65">
        <v>18.670489</v>
      </c>
      <c r="AD65">
        <v>17.584465000000002</v>
      </c>
      <c r="AE65">
        <v>44.552945000000001</v>
      </c>
      <c r="AF65">
        <v>8.5598600000000005</v>
      </c>
      <c r="AG65">
        <v>34.305419999999998</v>
      </c>
      <c r="AH65">
        <v>36.539048000000001</v>
      </c>
      <c r="AI65">
        <v>0</v>
      </c>
      <c r="AJ65">
        <v>0</v>
      </c>
      <c r="AK65">
        <v>49.697541999999999</v>
      </c>
      <c r="AL65">
        <v>33.625956000000002</v>
      </c>
      <c r="AM65">
        <v>5.0918150000000004</v>
      </c>
      <c r="AN65">
        <v>0.92264000000000002</v>
      </c>
      <c r="AO65">
        <v>0.55272200000000005</v>
      </c>
      <c r="AP65">
        <v>1.977044</v>
      </c>
      <c r="AQ65">
        <v>30.810289000000001</v>
      </c>
      <c r="AR65">
        <v>47.921328000000003</v>
      </c>
      <c r="AS65">
        <v>30.768215999999999</v>
      </c>
      <c r="AT65">
        <v>14.465876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2790.5116320000002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662.46794699999998</v>
      </c>
      <c r="L66">
        <v>630.02849000000003</v>
      </c>
      <c r="M66">
        <v>88.743200000000002</v>
      </c>
      <c r="N66">
        <v>113.943375</v>
      </c>
      <c r="O66">
        <v>119.287862</v>
      </c>
      <c r="P66">
        <v>121.141702</v>
      </c>
      <c r="Q66">
        <v>19.828317999999999</v>
      </c>
      <c r="R66">
        <v>40.889490000000002</v>
      </c>
      <c r="S66">
        <v>25.45589</v>
      </c>
      <c r="T66">
        <v>0</v>
      </c>
      <c r="U66">
        <v>336.621285</v>
      </c>
      <c r="V66">
        <v>11.247235999999999</v>
      </c>
      <c r="W66">
        <v>31.032146999999998</v>
      </c>
      <c r="X66">
        <v>142.29357099999999</v>
      </c>
      <c r="Y66">
        <v>0</v>
      </c>
      <c r="Z66">
        <v>6.3217949999999998</v>
      </c>
      <c r="AA66">
        <v>27.052206999999999</v>
      </c>
      <c r="AB66">
        <v>38.111462000000003</v>
      </c>
      <c r="AC66">
        <v>18.670489</v>
      </c>
      <c r="AD66">
        <v>17.584465000000002</v>
      </c>
      <c r="AE66">
        <v>44.552945000000001</v>
      </c>
      <c r="AF66">
        <v>8.5598600000000005</v>
      </c>
      <c r="AG66">
        <v>34.305419999999998</v>
      </c>
      <c r="AH66">
        <v>36.539048000000001</v>
      </c>
      <c r="AI66">
        <v>0</v>
      </c>
      <c r="AJ66">
        <v>0</v>
      </c>
      <c r="AK66">
        <v>49.697541999999999</v>
      </c>
      <c r="AL66">
        <v>33.625956000000002</v>
      </c>
      <c r="AM66">
        <v>5.0918150000000004</v>
      </c>
      <c r="AN66">
        <v>0.92264000000000002</v>
      </c>
      <c r="AO66">
        <v>0.57058799999999998</v>
      </c>
      <c r="AP66">
        <v>1.977044</v>
      </c>
      <c r="AQ66">
        <v>30.810289000000001</v>
      </c>
      <c r="AR66">
        <v>47.921328000000003</v>
      </c>
      <c r="AS66">
        <v>30.768215999999999</v>
      </c>
      <c r="AT66">
        <v>14.465876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2790.5294980000003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662.46794699999998</v>
      </c>
      <c r="L67">
        <v>630.02849000000003</v>
      </c>
      <c r="M67">
        <v>88.743200000000002</v>
      </c>
      <c r="N67">
        <v>113.943375</v>
      </c>
      <c r="O67">
        <v>119.287862</v>
      </c>
      <c r="P67">
        <v>121.141702</v>
      </c>
      <c r="Q67">
        <v>19.828317999999999</v>
      </c>
      <c r="R67">
        <v>40.889490000000002</v>
      </c>
      <c r="S67">
        <v>25.45589</v>
      </c>
      <c r="T67">
        <v>0</v>
      </c>
      <c r="U67">
        <v>336.621285</v>
      </c>
      <c r="V67">
        <v>11.247235999999999</v>
      </c>
      <c r="W67">
        <v>31.032146999999998</v>
      </c>
      <c r="X67">
        <v>142.29357099999999</v>
      </c>
      <c r="Y67">
        <v>0</v>
      </c>
      <c r="Z67">
        <v>6.3217949999999998</v>
      </c>
      <c r="AA67">
        <v>24.385088</v>
      </c>
      <c r="AB67">
        <v>38.111462000000003</v>
      </c>
      <c r="AC67">
        <v>18.670489</v>
      </c>
      <c r="AD67">
        <v>17.584465000000002</v>
      </c>
      <c r="AE67">
        <v>44.552945000000001</v>
      </c>
      <c r="AF67">
        <v>8.5598600000000005</v>
      </c>
      <c r="AG67">
        <v>34.305419999999998</v>
      </c>
      <c r="AH67">
        <v>36.539048000000001</v>
      </c>
      <c r="AI67">
        <v>0</v>
      </c>
      <c r="AJ67">
        <v>0</v>
      </c>
      <c r="AK67">
        <v>49.697541999999999</v>
      </c>
      <c r="AL67">
        <v>33.625956000000002</v>
      </c>
      <c r="AM67">
        <v>5.0918150000000004</v>
      </c>
      <c r="AN67">
        <v>0.92264000000000002</v>
      </c>
      <c r="AO67">
        <v>0.53712400000000005</v>
      </c>
      <c r="AP67">
        <v>1.112087</v>
      </c>
      <c r="AQ67">
        <v>30.810289000000001</v>
      </c>
      <c r="AR67">
        <v>47.921328000000003</v>
      </c>
      <c r="AS67">
        <v>30.768215999999999</v>
      </c>
      <c r="AT67">
        <v>14.465876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2786.9639579999998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662.46794699999998</v>
      </c>
      <c r="L68">
        <v>630.02849000000003</v>
      </c>
      <c r="M68">
        <v>88.743200000000002</v>
      </c>
      <c r="N68">
        <v>113.943375</v>
      </c>
      <c r="O68">
        <v>119.287862</v>
      </c>
      <c r="P68">
        <v>121.141702</v>
      </c>
      <c r="Q68">
        <v>19.828317999999999</v>
      </c>
      <c r="R68">
        <v>40.889490000000002</v>
      </c>
      <c r="S68">
        <v>25.45589</v>
      </c>
      <c r="T68">
        <v>0</v>
      </c>
      <c r="U68">
        <v>336.621285</v>
      </c>
      <c r="V68">
        <v>11.247235999999999</v>
      </c>
      <c r="W68">
        <v>31.032146999999998</v>
      </c>
      <c r="X68">
        <v>142.29357099999999</v>
      </c>
      <c r="Y68">
        <v>0</v>
      </c>
      <c r="Z68">
        <v>6.3217949999999998</v>
      </c>
      <c r="AA68">
        <v>24.385088</v>
      </c>
      <c r="AB68">
        <v>38.111462000000003</v>
      </c>
      <c r="AC68">
        <v>18.670489</v>
      </c>
      <c r="AD68">
        <v>17.584465000000002</v>
      </c>
      <c r="AE68">
        <v>47.686501999999997</v>
      </c>
      <c r="AF68">
        <v>8.5598600000000005</v>
      </c>
      <c r="AG68">
        <v>34.305419999999998</v>
      </c>
      <c r="AH68">
        <v>36.539048000000001</v>
      </c>
      <c r="AI68">
        <v>0</v>
      </c>
      <c r="AJ68">
        <v>0</v>
      </c>
      <c r="AK68">
        <v>49.697541999999999</v>
      </c>
      <c r="AL68">
        <v>33.625956000000002</v>
      </c>
      <c r="AM68">
        <v>5.0918150000000004</v>
      </c>
      <c r="AN68">
        <v>0.92264000000000002</v>
      </c>
      <c r="AO68">
        <v>0.36526700000000001</v>
      </c>
      <c r="AP68">
        <v>1.112087</v>
      </c>
      <c r="AQ68">
        <v>30.810289000000001</v>
      </c>
      <c r="AR68">
        <v>47.921328000000003</v>
      </c>
      <c r="AS68">
        <v>30.768215999999999</v>
      </c>
      <c r="AT68">
        <v>14.465876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2789.9256580000001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662.46794699999998</v>
      </c>
      <c r="L69">
        <v>630.02849000000003</v>
      </c>
      <c r="M69">
        <v>88.743200000000002</v>
      </c>
      <c r="N69">
        <v>113.943375</v>
      </c>
      <c r="O69">
        <v>119.287862</v>
      </c>
      <c r="P69">
        <v>121.141702</v>
      </c>
      <c r="Q69">
        <v>19.828317999999999</v>
      </c>
      <c r="R69">
        <v>40.889490000000002</v>
      </c>
      <c r="S69">
        <v>25.45589</v>
      </c>
      <c r="T69">
        <v>0</v>
      </c>
      <c r="U69">
        <v>336.621285</v>
      </c>
      <c r="V69">
        <v>11.247235999999999</v>
      </c>
      <c r="W69">
        <v>31.032146999999998</v>
      </c>
      <c r="X69">
        <v>142.29357099999999</v>
      </c>
      <c r="Y69">
        <v>0</v>
      </c>
      <c r="Z69">
        <v>6.3217949999999998</v>
      </c>
      <c r="AA69">
        <v>24.385088</v>
      </c>
      <c r="AB69">
        <v>38.111462000000003</v>
      </c>
      <c r="AC69">
        <v>18.670489</v>
      </c>
      <c r="AD69">
        <v>17.584465000000002</v>
      </c>
      <c r="AE69">
        <v>47.686501999999997</v>
      </c>
      <c r="AF69">
        <v>8.5598600000000005</v>
      </c>
      <c r="AG69">
        <v>34.305419999999998</v>
      </c>
      <c r="AH69">
        <v>36.539048000000001</v>
      </c>
      <c r="AI69">
        <v>0</v>
      </c>
      <c r="AJ69">
        <v>0</v>
      </c>
      <c r="AK69">
        <v>49.697541999999999</v>
      </c>
      <c r="AL69">
        <v>33.625956000000002</v>
      </c>
      <c r="AM69">
        <v>5.0918150000000004</v>
      </c>
      <c r="AN69">
        <v>0.92264000000000002</v>
      </c>
      <c r="AO69">
        <v>0.22971</v>
      </c>
      <c r="AP69">
        <v>1.112087</v>
      </c>
      <c r="AQ69">
        <v>30.810289000000001</v>
      </c>
      <c r="AR69">
        <v>47.921328000000003</v>
      </c>
      <c r="AS69">
        <v>30.768215999999999</v>
      </c>
      <c r="AT69">
        <v>14.465876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2789.790101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662.46794699999998</v>
      </c>
      <c r="L70">
        <v>630.02849000000003</v>
      </c>
      <c r="M70">
        <v>88.743200000000002</v>
      </c>
      <c r="N70">
        <v>113.943375</v>
      </c>
      <c r="O70">
        <v>119.287862</v>
      </c>
      <c r="P70">
        <v>121.141702</v>
      </c>
      <c r="Q70">
        <v>19.828317999999999</v>
      </c>
      <c r="R70">
        <v>40.889490000000002</v>
      </c>
      <c r="S70">
        <v>25.45589</v>
      </c>
      <c r="T70">
        <v>0</v>
      </c>
      <c r="U70">
        <v>336.621285</v>
      </c>
      <c r="V70">
        <v>11.247235999999999</v>
      </c>
      <c r="W70">
        <v>31.032146999999998</v>
      </c>
      <c r="X70">
        <v>142.29357099999999</v>
      </c>
      <c r="Y70">
        <v>0</v>
      </c>
      <c r="Z70">
        <v>6.3217949999999998</v>
      </c>
      <c r="AA70">
        <v>12.192544</v>
      </c>
      <c r="AB70">
        <v>38.111462000000003</v>
      </c>
      <c r="AC70">
        <v>25.794754000000001</v>
      </c>
      <c r="AD70">
        <v>17.584465000000002</v>
      </c>
      <c r="AE70">
        <v>47.686501999999997</v>
      </c>
      <c r="AF70">
        <v>8.5598600000000005</v>
      </c>
      <c r="AG70">
        <v>34.305419999999998</v>
      </c>
      <c r="AH70">
        <v>36.539048000000001</v>
      </c>
      <c r="AI70">
        <v>0</v>
      </c>
      <c r="AJ70">
        <v>0</v>
      </c>
      <c r="AK70">
        <v>49.697541999999999</v>
      </c>
      <c r="AL70">
        <v>33.625956000000002</v>
      </c>
      <c r="AM70">
        <v>5.0918150000000004</v>
      </c>
      <c r="AN70">
        <v>0.92264000000000002</v>
      </c>
      <c r="AO70">
        <v>0.12761700000000001</v>
      </c>
      <c r="AP70">
        <v>1.112087</v>
      </c>
      <c r="AQ70">
        <v>30.810289000000001</v>
      </c>
      <c r="AR70">
        <v>47.921328000000003</v>
      </c>
      <c r="AS70">
        <v>30.768215999999999</v>
      </c>
      <c r="AT70">
        <v>14.465876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2784.619729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662.46794699999998</v>
      </c>
      <c r="L71">
        <v>630.02849000000003</v>
      </c>
      <c r="M71">
        <v>88.743200000000002</v>
      </c>
      <c r="N71">
        <v>113.943375</v>
      </c>
      <c r="O71">
        <v>119.287862</v>
      </c>
      <c r="P71">
        <v>121.141702</v>
      </c>
      <c r="Q71">
        <v>19.828317999999999</v>
      </c>
      <c r="R71">
        <v>40.889490000000002</v>
      </c>
      <c r="S71">
        <v>25.45589</v>
      </c>
      <c r="T71">
        <v>0</v>
      </c>
      <c r="U71">
        <v>336.621285</v>
      </c>
      <c r="V71">
        <v>11.247235999999999</v>
      </c>
      <c r="W71">
        <v>31.032146999999998</v>
      </c>
      <c r="X71">
        <v>142.29357099999999</v>
      </c>
      <c r="Y71">
        <v>0</v>
      </c>
      <c r="Z71">
        <v>6.3217949999999998</v>
      </c>
      <c r="AA71">
        <v>12.192544</v>
      </c>
      <c r="AB71">
        <v>38.111462000000003</v>
      </c>
      <c r="AC71">
        <v>26.163250999999999</v>
      </c>
      <c r="AD71">
        <v>17.584465000000002</v>
      </c>
      <c r="AE71">
        <v>42.077781000000002</v>
      </c>
      <c r="AF71">
        <v>8.5598600000000005</v>
      </c>
      <c r="AG71">
        <v>34.305419999999998</v>
      </c>
      <c r="AH71">
        <v>36.539048000000001</v>
      </c>
      <c r="AI71">
        <v>0</v>
      </c>
      <c r="AJ71">
        <v>0</v>
      </c>
      <c r="AK71">
        <v>49.697541999999999</v>
      </c>
      <c r="AL71">
        <v>33.625956000000002</v>
      </c>
      <c r="AM71">
        <v>5.0918150000000004</v>
      </c>
      <c r="AN71">
        <v>0.92264000000000002</v>
      </c>
      <c r="AO71">
        <v>2.8642999999999998E-2</v>
      </c>
      <c r="AP71">
        <v>1.112087</v>
      </c>
      <c r="AQ71">
        <v>30.810289000000001</v>
      </c>
      <c r="AR71">
        <v>47.921328000000003</v>
      </c>
      <c r="AS71">
        <v>30.768215999999999</v>
      </c>
      <c r="AT71">
        <v>14.465876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2779.2805309999999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662.46794699999998</v>
      </c>
      <c r="L72">
        <v>630.02849000000003</v>
      </c>
      <c r="M72">
        <v>88.743200000000002</v>
      </c>
      <c r="N72">
        <v>113.943375</v>
      </c>
      <c r="O72">
        <v>119.287862</v>
      </c>
      <c r="P72">
        <v>121.141702</v>
      </c>
      <c r="Q72">
        <v>19.828317999999999</v>
      </c>
      <c r="R72">
        <v>40.889490000000002</v>
      </c>
      <c r="S72">
        <v>25.45589</v>
      </c>
      <c r="T72">
        <v>0</v>
      </c>
      <c r="U72">
        <v>336.621285</v>
      </c>
      <c r="V72">
        <v>11.247235999999999</v>
      </c>
      <c r="W72">
        <v>31.032146999999998</v>
      </c>
      <c r="X72">
        <v>142.29357099999999</v>
      </c>
      <c r="Y72">
        <v>0</v>
      </c>
      <c r="Z72">
        <v>6.3217949999999998</v>
      </c>
      <c r="AA72">
        <v>12.192544</v>
      </c>
      <c r="AB72">
        <v>38.111462000000003</v>
      </c>
      <c r="AC72">
        <v>27.023076</v>
      </c>
      <c r="AD72">
        <v>17.584465000000002</v>
      </c>
      <c r="AE72">
        <v>42.077781000000002</v>
      </c>
      <c r="AF72">
        <v>8.5598600000000005</v>
      </c>
      <c r="AG72">
        <v>34.305419999999998</v>
      </c>
      <c r="AH72">
        <v>54.808571999999998</v>
      </c>
      <c r="AI72">
        <v>0</v>
      </c>
      <c r="AJ72">
        <v>0</v>
      </c>
      <c r="AK72">
        <v>49.697541999999999</v>
      </c>
      <c r="AL72">
        <v>33.625956000000002</v>
      </c>
      <c r="AM72">
        <v>5.0918150000000004</v>
      </c>
      <c r="AN72">
        <v>0.92264000000000002</v>
      </c>
      <c r="AO72">
        <v>0</v>
      </c>
      <c r="AP72">
        <v>1.112087</v>
      </c>
      <c r="AQ72">
        <v>30.810289000000001</v>
      </c>
      <c r="AR72">
        <v>47.921328000000003</v>
      </c>
      <c r="AS72">
        <v>30.768215999999999</v>
      </c>
      <c r="AT72">
        <v>14.465876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2798.3812369999996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662.46794699999998</v>
      </c>
      <c r="L73">
        <v>630.02849000000003</v>
      </c>
      <c r="M73">
        <v>88.743200000000002</v>
      </c>
      <c r="N73">
        <v>113.943375</v>
      </c>
      <c r="O73">
        <v>119.287862</v>
      </c>
      <c r="P73">
        <v>121.141702</v>
      </c>
      <c r="Q73">
        <v>19.828317999999999</v>
      </c>
      <c r="R73">
        <v>40.889490000000002</v>
      </c>
      <c r="S73">
        <v>25.45589</v>
      </c>
      <c r="T73">
        <v>0</v>
      </c>
      <c r="U73">
        <v>336.621285</v>
      </c>
      <c r="V73">
        <v>11.247235999999999</v>
      </c>
      <c r="W73">
        <v>31.032146999999998</v>
      </c>
      <c r="X73">
        <v>142.29357099999999</v>
      </c>
      <c r="Y73">
        <v>0</v>
      </c>
      <c r="Z73">
        <v>6.3217949999999998</v>
      </c>
      <c r="AA73">
        <v>12.192544</v>
      </c>
      <c r="AB73">
        <v>38.111462000000003</v>
      </c>
      <c r="AC73">
        <v>27.023076</v>
      </c>
      <c r="AD73">
        <v>17.584465000000002</v>
      </c>
      <c r="AE73">
        <v>42.077781000000002</v>
      </c>
      <c r="AF73">
        <v>8.5598600000000005</v>
      </c>
      <c r="AG73">
        <v>34.305419999999998</v>
      </c>
      <c r="AH73">
        <v>54.808571999999998</v>
      </c>
      <c r="AI73">
        <v>0</v>
      </c>
      <c r="AJ73">
        <v>0</v>
      </c>
      <c r="AK73">
        <v>49.697541999999999</v>
      </c>
      <c r="AL73">
        <v>20.175574000000001</v>
      </c>
      <c r="AM73">
        <v>5.0918150000000004</v>
      </c>
      <c r="AN73">
        <v>0.92264000000000002</v>
      </c>
      <c r="AO73">
        <v>0</v>
      </c>
      <c r="AP73">
        <v>0.49426100000000001</v>
      </c>
      <c r="AQ73">
        <v>30.810289000000001</v>
      </c>
      <c r="AR73">
        <v>47.921328000000003</v>
      </c>
      <c r="AS73">
        <v>30.768215999999999</v>
      </c>
      <c r="AT73">
        <v>14.465876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2784.3130289999995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662.46794699999998</v>
      </c>
      <c r="L74">
        <v>630.02849000000003</v>
      </c>
      <c r="M74">
        <v>88.743200000000002</v>
      </c>
      <c r="N74">
        <v>113.943375</v>
      </c>
      <c r="O74">
        <v>119.287862</v>
      </c>
      <c r="P74">
        <v>121.141702</v>
      </c>
      <c r="Q74">
        <v>19.828317999999999</v>
      </c>
      <c r="R74">
        <v>40.889490000000002</v>
      </c>
      <c r="S74">
        <v>25.45589</v>
      </c>
      <c r="T74">
        <v>0</v>
      </c>
      <c r="U74">
        <v>336.621285</v>
      </c>
      <c r="V74">
        <v>11.247235999999999</v>
      </c>
      <c r="W74">
        <v>31.032146999999998</v>
      </c>
      <c r="X74">
        <v>142.29357099999999</v>
      </c>
      <c r="Y74">
        <v>0</v>
      </c>
      <c r="Z74">
        <v>6.3217949999999998</v>
      </c>
      <c r="AA74">
        <v>12.192544</v>
      </c>
      <c r="AB74">
        <v>38.111462000000003</v>
      </c>
      <c r="AC74">
        <v>27.023076</v>
      </c>
      <c r="AD74">
        <v>17.584465000000002</v>
      </c>
      <c r="AE74">
        <v>42.077781000000002</v>
      </c>
      <c r="AF74">
        <v>8.5598600000000005</v>
      </c>
      <c r="AG74">
        <v>34.305419999999998</v>
      </c>
      <c r="AH74">
        <v>54.808571999999998</v>
      </c>
      <c r="AI74">
        <v>0</v>
      </c>
      <c r="AJ74">
        <v>0</v>
      </c>
      <c r="AK74">
        <v>49.697541999999999</v>
      </c>
      <c r="AL74">
        <v>20.175574000000001</v>
      </c>
      <c r="AM74">
        <v>5.0918150000000004</v>
      </c>
      <c r="AN74">
        <v>0.92264000000000002</v>
      </c>
      <c r="AO74">
        <v>0</v>
      </c>
      <c r="AP74">
        <v>0.49426100000000001</v>
      </c>
      <c r="AQ74">
        <v>30.810289000000001</v>
      </c>
      <c r="AR74">
        <v>47.921328000000003</v>
      </c>
      <c r="AS74">
        <v>30.768215999999999</v>
      </c>
      <c r="AT74">
        <v>14.465876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2784.3130289999995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662.46794699999998</v>
      </c>
      <c r="L75">
        <v>630.02849000000003</v>
      </c>
      <c r="M75">
        <v>88.743200000000002</v>
      </c>
      <c r="N75">
        <v>113.943375</v>
      </c>
      <c r="O75">
        <v>119.287862</v>
      </c>
      <c r="P75">
        <v>121.141702</v>
      </c>
      <c r="Q75">
        <v>19.828317999999999</v>
      </c>
      <c r="R75">
        <v>40.889490000000002</v>
      </c>
      <c r="S75">
        <v>25.45589</v>
      </c>
      <c r="T75">
        <v>0</v>
      </c>
      <c r="U75">
        <v>336.621285</v>
      </c>
      <c r="V75">
        <v>11.247235999999999</v>
      </c>
      <c r="W75">
        <v>31.032146999999998</v>
      </c>
      <c r="X75">
        <v>142.29357099999999</v>
      </c>
      <c r="Y75">
        <v>0</v>
      </c>
      <c r="Z75">
        <v>6.3217949999999998</v>
      </c>
      <c r="AA75">
        <v>13.488002</v>
      </c>
      <c r="AB75">
        <v>38.111462000000003</v>
      </c>
      <c r="AC75">
        <v>26.777412000000002</v>
      </c>
      <c r="AD75">
        <v>17.584465000000002</v>
      </c>
      <c r="AE75">
        <v>42.077781000000002</v>
      </c>
      <c r="AF75">
        <v>8.5598600000000005</v>
      </c>
      <c r="AG75">
        <v>34.305419999999998</v>
      </c>
      <c r="AH75">
        <v>67.688586000000001</v>
      </c>
      <c r="AI75">
        <v>0</v>
      </c>
      <c r="AJ75">
        <v>0</v>
      </c>
      <c r="AK75">
        <v>49.697541999999999</v>
      </c>
      <c r="AL75">
        <v>20.175574000000001</v>
      </c>
      <c r="AM75">
        <v>5.0918150000000004</v>
      </c>
      <c r="AN75">
        <v>0.92264000000000002</v>
      </c>
      <c r="AO75">
        <v>0</v>
      </c>
      <c r="AP75">
        <v>7.2903500000000001</v>
      </c>
      <c r="AQ75">
        <v>30.810289000000001</v>
      </c>
      <c r="AR75">
        <v>47.921328000000003</v>
      </c>
      <c r="AS75">
        <v>30.768215999999999</v>
      </c>
      <c r="AT75">
        <v>14.465876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2805.0389260000002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662.46794699999998</v>
      </c>
      <c r="L76">
        <v>630.02849000000003</v>
      </c>
      <c r="M76">
        <v>88.743200000000002</v>
      </c>
      <c r="N76">
        <v>113.943375</v>
      </c>
      <c r="O76">
        <v>119.287862</v>
      </c>
      <c r="P76">
        <v>121.141702</v>
      </c>
      <c r="Q76">
        <v>19.828317999999999</v>
      </c>
      <c r="R76">
        <v>40.889490000000002</v>
      </c>
      <c r="S76">
        <v>25.45589</v>
      </c>
      <c r="T76">
        <v>0</v>
      </c>
      <c r="U76">
        <v>336.621285</v>
      </c>
      <c r="V76">
        <v>11.247235999999999</v>
      </c>
      <c r="W76">
        <v>31.032146999999998</v>
      </c>
      <c r="X76">
        <v>142.29357099999999</v>
      </c>
      <c r="Y76">
        <v>0</v>
      </c>
      <c r="Z76">
        <v>6.3217949999999998</v>
      </c>
      <c r="AA76">
        <v>24.385088</v>
      </c>
      <c r="AB76">
        <v>38.111462000000003</v>
      </c>
      <c r="AC76">
        <v>28.033985000000001</v>
      </c>
      <c r="AD76">
        <v>17.584465000000002</v>
      </c>
      <c r="AE76">
        <v>42.077781000000002</v>
      </c>
      <c r="AF76">
        <v>8.5598600000000005</v>
      </c>
      <c r="AG76">
        <v>34.305419999999998</v>
      </c>
      <c r="AH76">
        <v>74.174267</v>
      </c>
      <c r="AI76">
        <v>0</v>
      </c>
      <c r="AJ76">
        <v>0</v>
      </c>
      <c r="AK76">
        <v>49.697541999999999</v>
      </c>
      <c r="AL76">
        <v>20.175574000000001</v>
      </c>
      <c r="AM76">
        <v>5.0918150000000004</v>
      </c>
      <c r="AN76">
        <v>0.92264000000000002</v>
      </c>
      <c r="AO76">
        <v>0</v>
      </c>
      <c r="AP76">
        <v>7.2903500000000001</v>
      </c>
      <c r="AQ76">
        <v>30.810289000000001</v>
      </c>
      <c r="AR76">
        <v>47.921328000000003</v>
      </c>
      <c r="AS76">
        <v>30.768215999999999</v>
      </c>
      <c r="AT76">
        <v>14.465876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2823.6782659999999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662.46794699999998</v>
      </c>
      <c r="L77">
        <v>630.02849000000003</v>
      </c>
      <c r="M77">
        <v>88.743200000000002</v>
      </c>
      <c r="N77">
        <v>113.943375</v>
      </c>
      <c r="O77">
        <v>119.287862</v>
      </c>
      <c r="P77">
        <v>121.141702</v>
      </c>
      <c r="Q77">
        <v>19.828317999999999</v>
      </c>
      <c r="R77">
        <v>40.889490000000002</v>
      </c>
      <c r="S77">
        <v>25.45589</v>
      </c>
      <c r="T77">
        <v>0</v>
      </c>
      <c r="U77">
        <v>336.621285</v>
      </c>
      <c r="V77">
        <v>11.247235999999999</v>
      </c>
      <c r="W77">
        <v>31.032146999999998</v>
      </c>
      <c r="X77">
        <v>142.29357099999999</v>
      </c>
      <c r="Y77">
        <v>0</v>
      </c>
      <c r="Z77">
        <v>6.3217949999999998</v>
      </c>
      <c r="AA77">
        <v>36.577632000000001</v>
      </c>
      <c r="AB77">
        <v>38.111462000000003</v>
      </c>
      <c r="AC77">
        <v>28.033985000000001</v>
      </c>
      <c r="AD77">
        <v>17.584465000000002</v>
      </c>
      <c r="AE77">
        <v>47.686501999999997</v>
      </c>
      <c r="AF77">
        <v>17.119720999999998</v>
      </c>
      <c r="AG77">
        <v>34.305419999999998</v>
      </c>
      <c r="AH77">
        <v>90.251448999999994</v>
      </c>
      <c r="AI77">
        <v>2.4558719999999998</v>
      </c>
      <c r="AJ77">
        <v>0</v>
      </c>
      <c r="AK77">
        <v>49.697541999999999</v>
      </c>
      <c r="AL77">
        <v>20.175574000000001</v>
      </c>
      <c r="AM77">
        <v>10.183629</v>
      </c>
      <c r="AN77">
        <v>0.92264000000000002</v>
      </c>
      <c r="AO77">
        <v>0</v>
      </c>
      <c r="AP77">
        <v>1.112087</v>
      </c>
      <c r="AQ77">
        <v>30.810289000000001</v>
      </c>
      <c r="AR77">
        <v>47.921328000000003</v>
      </c>
      <c r="AS77">
        <v>30.768215999999999</v>
      </c>
      <c r="AT77">
        <v>14.465876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2867.4859969999998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662.46794699999998</v>
      </c>
      <c r="L78">
        <v>630.02849000000003</v>
      </c>
      <c r="M78">
        <v>88.743200000000002</v>
      </c>
      <c r="N78">
        <v>113.943375</v>
      </c>
      <c r="O78">
        <v>119.287862</v>
      </c>
      <c r="P78">
        <v>121.141702</v>
      </c>
      <c r="Q78">
        <v>19.828317999999999</v>
      </c>
      <c r="R78">
        <v>40.889490000000002</v>
      </c>
      <c r="S78">
        <v>25.45589</v>
      </c>
      <c r="T78">
        <v>0</v>
      </c>
      <c r="U78">
        <v>336.621285</v>
      </c>
      <c r="V78">
        <v>11.247235999999999</v>
      </c>
      <c r="W78">
        <v>31.032146999999998</v>
      </c>
      <c r="X78">
        <v>142.29357099999999</v>
      </c>
      <c r="Y78">
        <v>0</v>
      </c>
      <c r="Z78">
        <v>6.3217949999999998</v>
      </c>
      <c r="AA78">
        <v>36.577632000000001</v>
      </c>
      <c r="AB78">
        <v>38.111462000000003</v>
      </c>
      <c r="AC78">
        <v>28.033985000000001</v>
      </c>
      <c r="AD78">
        <v>17.584465000000002</v>
      </c>
      <c r="AE78">
        <v>47.686501999999997</v>
      </c>
      <c r="AF78">
        <v>17.119720999999998</v>
      </c>
      <c r="AG78">
        <v>34.305419999999998</v>
      </c>
      <c r="AH78">
        <v>112.814311</v>
      </c>
      <c r="AI78">
        <v>4.9117430000000004</v>
      </c>
      <c r="AJ78">
        <v>0</v>
      </c>
      <c r="AK78">
        <v>49.697541999999999</v>
      </c>
      <c r="AL78">
        <v>20.175574000000001</v>
      </c>
      <c r="AM78">
        <v>15.275444</v>
      </c>
      <c r="AN78">
        <v>0.92264000000000002</v>
      </c>
      <c r="AO78">
        <v>0</v>
      </c>
      <c r="AP78">
        <v>1.112087</v>
      </c>
      <c r="AQ78">
        <v>30.810289000000001</v>
      </c>
      <c r="AR78">
        <v>47.921328000000003</v>
      </c>
      <c r="AS78">
        <v>30.768215999999999</v>
      </c>
      <c r="AT78">
        <v>13.396091999999999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2896.5267609999996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662.46794699999998</v>
      </c>
      <c r="L79">
        <v>630.02849000000003</v>
      </c>
      <c r="M79">
        <v>88.743200000000002</v>
      </c>
      <c r="N79">
        <v>113.943375</v>
      </c>
      <c r="O79">
        <v>119.287862</v>
      </c>
      <c r="P79">
        <v>121.141702</v>
      </c>
      <c r="Q79">
        <v>19.828317999999999</v>
      </c>
      <c r="R79">
        <v>40.889490000000002</v>
      </c>
      <c r="S79">
        <v>25.45589</v>
      </c>
      <c r="T79">
        <v>0</v>
      </c>
      <c r="U79">
        <v>336.621285</v>
      </c>
      <c r="V79">
        <v>11.247235999999999</v>
      </c>
      <c r="W79">
        <v>31.032146999999998</v>
      </c>
      <c r="X79">
        <v>142.29357099999999</v>
      </c>
      <c r="Y79">
        <v>0</v>
      </c>
      <c r="Z79">
        <v>18.965385999999999</v>
      </c>
      <c r="AA79">
        <v>40.656038000000002</v>
      </c>
      <c r="AB79">
        <v>38.111462000000003</v>
      </c>
      <c r="AC79">
        <v>28.033985000000001</v>
      </c>
      <c r="AD79">
        <v>26.437861000000002</v>
      </c>
      <c r="AE79">
        <v>47.686501999999997</v>
      </c>
      <c r="AF79">
        <v>28.532868000000001</v>
      </c>
      <c r="AG79">
        <v>34.305419999999998</v>
      </c>
      <c r="AH79">
        <v>135.377173</v>
      </c>
      <c r="AI79">
        <v>31.926331000000001</v>
      </c>
      <c r="AJ79">
        <v>0</v>
      </c>
      <c r="AK79">
        <v>49.697541999999999</v>
      </c>
      <c r="AL79">
        <v>33.625956000000002</v>
      </c>
      <c r="AM79">
        <v>15.275444</v>
      </c>
      <c r="AN79">
        <v>0.92264000000000002</v>
      </c>
      <c r="AO79">
        <v>0</v>
      </c>
      <c r="AP79">
        <v>7.2903500000000001</v>
      </c>
      <c r="AQ79">
        <v>30.810289000000001</v>
      </c>
      <c r="AR79">
        <v>47.921328000000003</v>
      </c>
      <c r="AS79">
        <v>30.768215999999999</v>
      </c>
      <c r="AT79">
        <v>14.465876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3003.7911799999997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662.46794699999998</v>
      </c>
      <c r="L80">
        <v>630.02849000000003</v>
      </c>
      <c r="M80">
        <v>88.743200000000002</v>
      </c>
      <c r="N80">
        <v>113.943375</v>
      </c>
      <c r="O80">
        <v>119.287862</v>
      </c>
      <c r="P80">
        <v>121.141702</v>
      </c>
      <c r="Q80">
        <v>19.828317999999999</v>
      </c>
      <c r="R80">
        <v>40.889490000000002</v>
      </c>
      <c r="S80">
        <v>25.45589</v>
      </c>
      <c r="T80">
        <v>0</v>
      </c>
      <c r="U80">
        <v>336.621285</v>
      </c>
      <c r="V80">
        <v>11.247235999999999</v>
      </c>
      <c r="W80">
        <v>31.032146999999998</v>
      </c>
      <c r="X80">
        <v>142.29357099999999</v>
      </c>
      <c r="Y80">
        <v>0</v>
      </c>
      <c r="Z80">
        <v>18.965385999999999</v>
      </c>
      <c r="AA80">
        <v>40.656038000000002</v>
      </c>
      <c r="AB80">
        <v>38.111462000000003</v>
      </c>
      <c r="AC80">
        <v>28.033985000000001</v>
      </c>
      <c r="AD80">
        <v>26.437861000000002</v>
      </c>
      <c r="AE80">
        <v>47.686501999999997</v>
      </c>
      <c r="AF80">
        <v>28.532868000000001</v>
      </c>
      <c r="AG80">
        <v>34.305419999999998</v>
      </c>
      <c r="AH80">
        <v>135.377173</v>
      </c>
      <c r="AI80">
        <v>47.889496000000001</v>
      </c>
      <c r="AJ80">
        <v>0</v>
      </c>
      <c r="AK80">
        <v>49.697541999999999</v>
      </c>
      <c r="AL80">
        <v>44.834608000000003</v>
      </c>
      <c r="AM80">
        <v>15.275444</v>
      </c>
      <c r="AN80">
        <v>0.92264000000000002</v>
      </c>
      <c r="AO80">
        <v>0</v>
      </c>
      <c r="AP80">
        <v>7.2903500000000001</v>
      </c>
      <c r="AQ80">
        <v>30.810289000000001</v>
      </c>
      <c r="AR80">
        <v>47.921328000000003</v>
      </c>
      <c r="AS80">
        <v>30.768215999999999</v>
      </c>
      <c r="AT80">
        <v>14.465876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3030.9629969999996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662.46794699999998</v>
      </c>
      <c r="L81">
        <v>630.02849000000003</v>
      </c>
      <c r="M81">
        <v>88.743200000000002</v>
      </c>
      <c r="N81">
        <v>113.943375</v>
      </c>
      <c r="O81">
        <v>119.287862</v>
      </c>
      <c r="P81">
        <v>121.141702</v>
      </c>
      <c r="Q81">
        <v>19.828317999999999</v>
      </c>
      <c r="R81">
        <v>40.889490000000002</v>
      </c>
      <c r="S81">
        <v>25.45589</v>
      </c>
      <c r="T81">
        <v>0</v>
      </c>
      <c r="U81">
        <v>336.621285</v>
      </c>
      <c r="V81">
        <v>11.247235999999999</v>
      </c>
      <c r="W81">
        <v>31.032146999999998</v>
      </c>
      <c r="X81">
        <v>142.29357099999999</v>
      </c>
      <c r="Y81">
        <v>0</v>
      </c>
      <c r="Z81">
        <v>18.965385999999999</v>
      </c>
      <c r="AA81">
        <v>40.656038000000002</v>
      </c>
      <c r="AB81">
        <v>38.111462000000003</v>
      </c>
      <c r="AC81">
        <v>28.033985000000001</v>
      </c>
      <c r="AD81">
        <v>26.437861000000002</v>
      </c>
      <c r="AE81">
        <v>47.686501999999997</v>
      </c>
      <c r="AF81">
        <v>28.532868000000001</v>
      </c>
      <c r="AG81">
        <v>34.305419999999998</v>
      </c>
      <c r="AH81">
        <v>135.377173</v>
      </c>
      <c r="AI81">
        <v>47.889496000000001</v>
      </c>
      <c r="AJ81">
        <v>0</v>
      </c>
      <c r="AK81">
        <v>49.697541999999999</v>
      </c>
      <c r="AL81">
        <v>44.834608000000003</v>
      </c>
      <c r="AM81">
        <v>15.275444</v>
      </c>
      <c r="AN81">
        <v>0.92264000000000002</v>
      </c>
      <c r="AO81">
        <v>0</v>
      </c>
      <c r="AP81">
        <v>0.74139200000000005</v>
      </c>
      <c r="AQ81">
        <v>30.810289000000001</v>
      </c>
      <c r="AR81">
        <v>47.921328000000003</v>
      </c>
      <c r="AS81">
        <v>30.768215999999999</v>
      </c>
      <c r="AT81">
        <v>14.465876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3024.4140389999993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662.46794699999998</v>
      </c>
      <c r="L82">
        <v>630.02849000000003</v>
      </c>
      <c r="M82">
        <v>88.743200000000002</v>
      </c>
      <c r="N82">
        <v>113.943375</v>
      </c>
      <c r="O82">
        <v>119.287862</v>
      </c>
      <c r="P82">
        <v>121.141702</v>
      </c>
      <c r="Q82">
        <v>19.828317999999999</v>
      </c>
      <c r="R82">
        <v>40.889490000000002</v>
      </c>
      <c r="S82">
        <v>25.45589</v>
      </c>
      <c r="T82">
        <v>0</v>
      </c>
      <c r="U82">
        <v>336.621285</v>
      </c>
      <c r="V82">
        <v>11.247235999999999</v>
      </c>
      <c r="W82">
        <v>31.032146999999998</v>
      </c>
      <c r="X82">
        <v>142.29357099999999</v>
      </c>
      <c r="Y82">
        <v>0</v>
      </c>
      <c r="Z82">
        <v>18.965385999999999</v>
      </c>
      <c r="AA82">
        <v>40.656038000000002</v>
      </c>
      <c r="AB82">
        <v>38.111462000000003</v>
      </c>
      <c r="AC82">
        <v>28.033985000000001</v>
      </c>
      <c r="AD82">
        <v>26.437861000000002</v>
      </c>
      <c r="AE82">
        <v>47.686501999999997</v>
      </c>
      <c r="AF82">
        <v>28.532868000000001</v>
      </c>
      <c r="AG82">
        <v>34.305419999999998</v>
      </c>
      <c r="AH82">
        <v>135.377173</v>
      </c>
      <c r="AI82">
        <v>47.889496000000001</v>
      </c>
      <c r="AJ82">
        <v>0</v>
      </c>
      <c r="AK82">
        <v>49.697541999999999</v>
      </c>
      <c r="AL82">
        <v>44.834608000000003</v>
      </c>
      <c r="AM82">
        <v>15.275444</v>
      </c>
      <c r="AN82">
        <v>0.92264000000000002</v>
      </c>
      <c r="AO82">
        <v>0</v>
      </c>
      <c r="AP82">
        <v>0.74139200000000005</v>
      </c>
      <c r="AQ82">
        <v>30.810289000000001</v>
      </c>
      <c r="AR82">
        <v>47.921328000000003</v>
      </c>
      <c r="AS82">
        <v>30.768215999999999</v>
      </c>
      <c r="AT82">
        <v>14.465876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3024.4140389999993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662.46794699999998</v>
      </c>
      <c r="L83">
        <v>630.02849000000003</v>
      </c>
      <c r="M83">
        <v>88.743200000000002</v>
      </c>
      <c r="N83">
        <v>113.943375</v>
      </c>
      <c r="O83">
        <v>119.287862</v>
      </c>
      <c r="P83">
        <v>121.141702</v>
      </c>
      <c r="Q83">
        <v>19.828317999999999</v>
      </c>
      <c r="R83">
        <v>40.889490000000002</v>
      </c>
      <c r="S83">
        <v>25.45589</v>
      </c>
      <c r="T83">
        <v>0</v>
      </c>
      <c r="U83">
        <v>336.621285</v>
      </c>
      <c r="V83">
        <v>11.247235999999999</v>
      </c>
      <c r="W83">
        <v>31.032146999999998</v>
      </c>
      <c r="X83">
        <v>142.29357099999999</v>
      </c>
      <c r="Y83">
        <v>0</v>
      </c>
      <c r="Z83">
        <v>18.965385999999999</v>
      </c>
      <c r="AA83">
        <v>40.656038000000002</v>
      </c>
      <c r="AB83">
        <v>38.111462000000003</v>
      </c>
      <c r="AC83">
        <v>28.033985000000001</v>
      </c>
      <c r="AD83">
        <v>26.437861000000002</v>
      </c>
      <c r="AE83">
        <v>47.686501999999997</v>
      </c>
      <c r="AF83">
        <v>28.532868000000001</v>
      </c>
      <c r="AG83">
        <v>34.305419999999998</v>
      </c>
      <c r="AH83">
        <v>135.377173</v>
      </c>
      <c r="AI83">
        <v>47.889496000000001</v>
      </c>
      <c r="AJ83">
        <v>0</v>
      </c>
      <c r="AK83">
        <v>49.697541999999999</v>
      </c>
      <c r="AL83">
        <v>44.834608000000003</v>
      </c>
      <c r="AM83">
        <v>15.275444</v>
      </c>
      <c r="AN83">
        <v>0.92264000000000002</v>
      </c>
      <c r="AO83">
        <v>0</v>
      </c>
      <c r="AP83">
        <v>0.74139200000000005</v>
      </c>
      <c r="AQ83">
        <v>30.810289000000001</v>
      </c>
      <c r="AR83">
        <v>47.921328000000003</v>
      </c>
      <c r="AS83">
        <v>30.768215999999999</v>
      </c>
      <c r="AT83">
        <v>14.465876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3024.4140389999993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662.46794699999998</v>
      </c>
      <c r="L84">
        <v>630.02849000000003</v>
      </c>
      <c r="M84">
        <v>88.743200000000002</v>
      </c>
      <c r="N84">
        <v>113.943375</v>
      </c>
      <c r="O84">
        <v>119.287862</v>
      </c>
      <c r="P84">
        <v>121.141702</v>
      </c>
      <c r="Q84">
        <v>19.828317999999999</v>
      </c>
      <c r="R84">
        <v>40.889490000000002</v>
      </c>
      <c r="S84">
        <v>25.45589</v>
      </c>
      <c r="T84">
        <v>0</v>
      </c>
      <c r="U84">
        <v>336.621285</v>
      </c>
      <c r="V84">
        <v>11.247235999999999</v>
      </c>
      <c r="W84">
        <v>31.032146999999998</v>
      </c>
      <c r="X84">
        <v>142.29357099999999</v>
      </c>
      <c r="Y84">
        <v>0</v>
      </c>
      <c r="Z84">
        <v>18.965385999999999</v>
      </c>
      <c r="AA84">
        <v>39.016140999999998</v>
      </c>
      <c r="AB84">
        <v>38.111462000000003</v>
      </c>
      <c r="AC84">
        <v>28.033985000000001</v>
      </c>
      <c r="AD84">
        <v>26.437861000000002</v>
      </c>
      <c r="AE84">
        <v>47.686501999999997</v>
      </c>
      <c r="AF84">
        <v>28.532868000000001</v>
      </c>
      <c r="AG84">
        <v>34.305419999999998</v>
      </c>
      <c r="AH84">
        <v>135.377173</v>
      </c>
      <c r="AI84">
        <v>31.926331000000001</v>
      </c>
      <c r="AJ84">
        <v>0</v>
      </c>
      <c r="AK84">
        <v>49.697541999999999</v>
      </c>
      <c r="AL84">
        <v>44.834608000000003</v>
      </c>
      <c r="AM84">
        <v>15.275444</v>
      </c>
      <c r="AN84">
        <v>0.92264000000000002</v>
      </c>
      <c r="AO84">
        <v>0.19738</v>
      </c>
      <c r="AP84">
        <v>0.74139200000000005</v>
      </c>
      <c r="AQ84">
        <v>30.810289000000001</v>
      </c>
      <c r="AR84">
        <v>47.921328000000003</v>
      </c>
      <c r="AS84">
        <v>30.768215999999999</v>
      </c>
      <c r="AT84">
        <v>14.465876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3007.0083569999997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662.46794699999998</v>
      </c>
      <c r="L85">
        <v>630.02849000000003</v>
      </c>
      <c r="M85">
        <v>88.743200000000002</v>
      </c>
      <c r="N85">
        <v>113.943375</v>
      </c>
      <c r="O85">
        <v>119.287862</v>
      </c>
      <c r="P85">
        <v>121.141702</v>
      </c>
      <c r="Q85">
        <v>19.828317999999999</v>
      </c>
      <c r="R85">
        <v>40.889490000000002</v>
      </c>
      <c r="S85">
        <v>25.45589</v>
      </c>
      <c r="T85">
        <v>0</v>
      </c>
      <c r="U85">
        <v>336.621285</v>
      </c>
      <c r="V85">
        <v>11.247235999999999</v>
      </c>
      <c r="W85">
        <v>31.032146999999998</v>
      </c>
      <c r="X85">
        <v>142.29357099999999</v>
      </c>
      <c r="Y85">
        <v>0</v>
      </c>
      <c r="Z85">
        <v>18.965385999999999</v>
      </c>
      <c r="AA85">
        <v>38.101700000000001</v>
      </c>
      <c r="AB85">
        <v>38.111462000000003</v>
      </c>
      <c r="AC85">
        <v>18.670489</v>
      </c>
      <c r="AD85">
        <v>26.437861000000002</v>
      </c>
      <c r="AE85">
        <v>47.686501999999997</v>
      </c>
      <c r="AF85">
        <v>28.532868000000001</v>
      </c>
      <c r="AG85">
        <v>34.305419999999998</v>
      </c>
      <c r="AH85">
        <v>135.377173</v>
      </c>
      <c r="AI85">
        <v>4.9117430000000004</v>
      </c>
      <c r="AJ85">
        <v>0</v>
      </c>
      <c r="AK85">
        <v>49.697541999999999</v>
      </c>
      <c r="AL85">
        <v>44.834608000000003</v>
      </c>
      <c r="AM85">
        <v>15.275444</v>
      </c>
      <c r="AN85">
        <v>0.92264000000000002</v>
      </c>
      <c r="AO85">
        <v>0.31450400000000001</v>
      </c>
      <c r="AP85">
        <v>0.74139200000000005</v>
      </c>
      <c r="AQ85">
        <v>30.810289000000001</v>
      </c>
      <c r="AR85">
        <v>47.921328000000003</v>
      </c>
      <c r="AS85">
        <v>30.768215999999999</v>
      </c>
      <c r="AT85">
        <v>14.146609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2969.5136889999994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662.46794699999998</v>
      </c>
      <c r="L86">
        <v>630.02849000000003</v>
      </c>
      <c r="M86">
        <v>88.743200000000002</v>
      </c>
      <c r="N86">
        <v>113.943375</v>
      </c>
      <c r="O86">
        <v>119.287862</v>
      </c>
      <c r="P86">
        <v>121.141702</v>
      </c>
      <c r="Q86">
        <v>19.828317999999999</v>
      </c>
      <c r="R86">
        <v>40.889490000000002</v>
      </c>
      <c r="S86">
        <v>25.45589</v>
      </c>
      <c r="T86">
        <v>0</v>
      </c>
      <c r="U86">
        <v>336.621285</v>
      </c>
      <c r="V86">
        <v>11.247235999999999</v>
      </c>
      <c r="W86">
        <v>31.032146999999998</v>
      </c>
      <c r="X86">
        <v>142.29357099999999</v>
      </c>
      <c r="Y86">
        <v>0</v>
      </c>
      <c r="Z86">
        <v>18.965385999999999</v>
      </c>
      <c r="AA86">
        <v>36.577632000000001</v>
      </c>
      <c r="AB86">
        <v>38.111462000000003</v>
      </c>
      <c r="AC86">
        <v>9.3352439999999994</v>
      </c>
      <c r="AD86">
        <v>26.437861000000002</v>
      </c>
      <c r="AE86">
        <v>47.686501999999997</v>
      </c>
      <c r="AF86">
        <v>28.532868000000001</v>
      </c>
      <c r="AG86">
        <v>34.305419999999998</v>
      </c>
      <c r="AH86">
        <v>135.377173</v>
      </c>
      <c r="AI86">
        <v>2.4558719999999998</v>
      </c>
      <c r="AJ86">
        <v>0</v>
      </c>
      <c r="AK86">
        <v>49.697541999999999</v>
      </c>
      <c r="AL86">
        <v>44.834608000000003</v>
      </c>
      <c r="AM86">
        <v>15.275444</v>
      </c>
      <c r="AN86">
        <v>0.92264000000000002</v>
      </c>
      <c r="AO86">
        <v>0.49515199999999998</v>
      </c>
      <c r="AP86">
        <v>0.74139200000000005</v>
      </c>
      <c r="AQ86">
        <v>30.810289000000001</v>
      </c>
      <c r="AR86">
        <v>47.921328000000003</v>
      </c>
      <c r="AS86">
        <v>30.768215999999999</v>
      </c>
      <c r="AT86">
        <v>14.465876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2956.6984199999993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662.46794699999998</v>
      </c>
      <c r="L87">
        <v>630.02849000000003</v>
      </c>
      <c r="M87">
        <v>88.743200000000002</v>
      </c>
      <c r="N87">
        <v>113.943375</v>
      </c>
      <c r="O87">
        <v>119.287862</v>
      </c>
      <c r="P87">
        <v>121.141702</v>
      </c>
      <c r="Q87">
        <v>19.828317999999999</v>
      </c>
      <c r="R87">
        <v>40.889490000000002</v>
      </c>
      <c r="S87">
        <v>25.45589</v>
      </c>
      <c r="T87">
        <v>0</v>
      </c>
      <c r="U87">
        <v>336.621285</v>
      </c>
      <c r="V87">
        <v>11.247235999999999</v>
      </c>
      <c r="W87">
        <v>30.446634</v>
      </c>
      <c r="X87">
        <v>142.29357099999999</v>
      </c>
      <c r="Y87">
        <v>0</v>
      </c>
      <c r="Z87">
        <v>6.3217949999999998</v>
      </c>
      <c r="AA87">
        <v>27.052206999999999</v>
      </c>
      <c r="AB87">
        <v>25.330492</v>
      </c>
      <c r="AC87">
        <v>9.2124120000000005</v>
      </c>
      <c r="AD87">
        <v>17.584465000000002</v>
      </c>
      <c r="AE87">
        <v>40.840198999999998</v>
      </c>
      <c r="AF87">
        <v>25.679580999999999</v>
      </c>
      <c r="AG87">
        <v>34.305419999999998</v>
      </c>
      <c r="AH87">
        <v>112.814311</v>
      </c>
      <c r="AI87">
        <v>0</v>
      </c>
      <c r="AJ87">
        <v>0</v>
      </c>
      <c r="AK87">
        <v>49.697541999999999</v>
      </c>
      <c r="AL87">
        <v>33.625956000000002</v>
      </c>
      <c r="AM87">
        <v>15.275444</v>
      </c>
      <c r="AN87">
        <v>0.92264000000000002</v>
      </c>
      <c r="AO87">
        <v>0.655949</v>
      </c>
      <c r="AP87">
        <v>0.74139200000000005</v>
      </c>
      <c r="AQ87">
        <v>30.810289000000001</v>
      </c>
      <c r="AR87">
        <v>47.921328000000003</v>
      </c>
      <c r="AS87">
        <v>30.768215999999999</v>
      </c>
      <c r="AT87">
        <v>14.465876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2866.4205139999999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662.46794699999998</v>
      </c>
      <c r="L88">
        <v>630.02849000000003</v>
      </c>
      <c r="M88">
        <v>88.743200000000002</v>
      </c>
      <c r="N88">
        <v>113.943375</v>
      </c>
      <c r="O88">
        <v>119.287862</v>
      </c>
      <c r="P88">
        <v>121.141702</v>
      </c>
      <c r="Q88">
        <v>19.828317999999999</v>
      </c>
      <c r="R88">
        <v>40.889490000000002</v>
      </c>
      <c r="S88">
        <v>25.45589</v>
      </c>
      <c r="T88">
        <v>0</v>
      </c>
      <c r="U88">
        <v>336.621285</v>
      </c>
      <c r="V88">
        <v>11.247235999999999</v>
      </c>
      <c r="W88">
        <v>30.446634</v>
      </c>
      <c r="X88">
        <v>142.29357099999999</v>
      </c>
      <c r="Y88">
        <v>0</v>
      </c>
      <c r="Z88">
        <v>6.3217949999999998</v>
      </c>
      <c r="AA88">
        <v>27.052206999999999</v>
      </c>
      <c r="AB88">
        <v>25.330492</v>
      </c>
      <c r="AC88">
        <v>9.3352439999999994</v>
      </c>
      <c r="AD88">
        <v>17.584465000000002</v>
      </c>
      <c r="AE88">
        <v>40.840198999999998</v>
      </c>
      <c r="AF88">
        <v>25.679580999999999</v>
      </c>
      <c r="AG88">
        <v>34.305419999999998</v>
      </c>
      <c r="AH88">
        <v>112.814311</v>
      </c>
      <c r="AI88">
        <v>0</v>
      </c>
      <c r="AJ88">
        <v>0</v>
      </c>
      <c r="AK88">
        <v>49.697541999999999</v>
      </c>
      <c r="AL88">
        <v>33.625956000000002</v>
      </c>
      <c r="AM88">
        <v>15.275444</v>
      </c>
      <c r="AN88">
        <v>0.92264000000000002</v>
      </c>
      <c r="AO88">
        <v>0.71578699999999995</v>
      </c>
      <c r="AP88">
        <v>0.74139200000000005</v>
      </c>
      <c r="AQ88">
        <v>30.810289000000001</v>
      </c>
      <c r="AR88">
        <v>47.921328000000003</v>
      </c>
      <c r="AS88">
        <v>30.768215999999999</v>
      </c>
      <c r="AT88">
        <v>14.465876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2866.6031840000001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662.46794699999998</v>
      </c>
      <c r="L89">
        <v>630.02849000000003</v>
      </c>
      <c r="M89">
        <v>88.743200000000002</v>
      </c>
      <c r="N89">
        <v>113.943375</v>
      </c>
      <c r="O89">
        <v>119.287862</v>
      </c>
      <c r="P89">
        <v>121.141702</v>
      </c>
      <c r="Q89">
        <v>19.828317999999999</v>
      </c>
      <c r="R89">
        <v>40.889490000000002</v>
      </c>
      <c r="S89">
        <v>25.45589</v>
      </c>
      <c r="T89">
        <v>0</v>
      </c>
      <c r="U89">
        <v>336.621285</v>
      </c>
      <c r="V89">
        <v>11.247235999999999</v>
      </c>
      <c r="W89">
        <v>30.446634</v>
      </c>
      <c r="X89">
        <v>142.29357099999999</v>
      </c>
      <c r="Y89">
        <v>0</v>
      </c>
      <c r="Z89">
        <v>6.3217949999999998</v>
      </c>
      <c r="AA89">
        <v>27.052206999999999</v>
      </c>
      <c r="AB89">
        <v>25.330492</v>
      </c>
      <c r="AC89">
        <v>9.3352439999999994</v>
      </c>
      <c r="AD89">
        <v>17.584465000000002</v>
      </c>
      <c r="AE89">
        <v>40.840198999999998</v>
      </c>
      <c r="AF89">
        <v>25.679580999999999</v>
      </c>
      <c r="AG89">
        <v>34.305419999999998</v>
      </c>
      <c r="AH89">
        <v>112.814311</v>
      </c>
      <c r="AI89">
        <v>0</v>
      </c>
      <c r="AJ89">
        <v>0</v>
      </c>
      <c r="AK89">
        <v>49.697541999999999</v>
      </c>
      <c r="AL89">
        <v>33.625956000000002</v>
      </c>
      <c r="AM89">
        <v>15.275444</v>
      </c>
      <c r="AN89">
        <v>0.92264000000000002</v>
      </c>
      <c r="AO89">
        <v>5.6700000000000001E-4</v>
      </c>
      <c r="AP89">
        <v>0.74139200000000005</v>
      </c>
      <c r="AQ89">
        <v>30.810289000000001</v>
      </c>
      <c r="AR89">
        <v>47.921328000000003</v>
      </c>
      <c r="AS89">
        <v>30.768215999999999</v>
      </c>
      <c r="AT89">
        <v>14.465876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2865.887964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662.46794699999998</v>
      </c>
      <c r="L90">
        <v>630.02849000000003</v>
      </c>
      <c r="M90">
        <v>88.743200000000002</v>
      </c>
      <c r="N90">
        <v>113.943375</v>
      </c>
      <c r="O90">
        <v>119.287862</v>
      </c>
      <c r="P90">
        <v>121.141702</v>
      </c>
      <c r="Q90">
        <v>19.828317999999999</v>
      </c>
      <c r="R90">
        <v>40.889490000000002</v>
      </c>
      <c r="S90">
        <v>25.45589</v>
      </c>
      <c r="T90">
        <v>0</v>
      </c>
      <c r="U90">
        <v>336.621285</v>
      </c>
      <c r="V90">
        <v>11.247235999999999</v>
      </c>
      <c r="W90">
        <v>30.446634</v>
      </c>
      <c r="X90">
        <v>142.29357099999999</v>
      </c>
      <c r="Y90">
        <v>0</v>
      </c>
      <c r="Z90">
        <v>6.3217949999999998</v>
      </c>
      <c r="AA90">
        <v>27.052206999999999</v>
      </c>
      <c r="AB90">
        <v>25.330492</v>
      </c>
      <c r="AC90">
        <v>9.3352439999999994</v>
      </c>
      <c r="AD90">
        <v>17.584465000000002</v>
      </c>
      <c r="AE90">
        <v>40.840198999999998</v>
      </c>
      <c r="AF90">
        <v>25.679580999999999</v>
      </c>
      <c r="AG90">
        <v>34.305419999999998</v>
      </c>
      <c r="AH90">
        <v>112.814311</v>
      </c>
      <c r="AI90">
        <v>0</v>
      </c>
      <c r="AJ90">
        <v>0</v>
      </c>
      <c r="AK90">
        <v>49.697541999999999</v>
      </c>
      <c r="AL90">
        <v>33.625956000000002</v>
      </c>
      <c r="AM90">
        <v>15.275444</v>
      </c>
      <c r="AN90">
        <v>0.92264000000000002</v>
      </c>
      <c r="AO90">
        <v>0.25183</v>
      </c>
      <c r="AP90">
        <v>0.74139200000000005</v>
      </c>
      <c r="AQ90">
        <v>30.810289000000001</v>
      </c>
      <c r="AR90">
        <v>47.921328000000003</v>
      </c>
      <c r="AS90">
        <v>30.768215999999999</v>
      </c>
      <c r="AT90">
        <v>14.465876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2866.1392270000001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662.46794699999998</v>
      </c>
      <c r="L91">
        <v>630.02849000000003</v>
      </c>
      <c r="M91">
        <v>88.743200000000002</v>
      </c>
      <c r="N91">
        <v>113.943375</v>
      </c>
      <c r="O91">
        <v>119.287862</v>
      </c>
      <c r="P91">
        <v>121.141702</v>
      </c>
      <c r="Q91">
        <v>19.828317999999999</v>
      </c>
      <c r="R91">
        <v>40.889490000000002</v>
      </c>
      <c r="S91">
        <v>25.45589</v>
      </c>
      <c r="T91">
        <v>0</v>
      </c>
      <c r="U91">
        <v>336.621285</v>
      </c>
      <c r="V91">
        <v>11.247235999999999</v>
      </c>
      <c r="W91">
        <v>30.446634</v>
      </c>
      <c r="X91">
        <v>142.29357099999999</v>
      </c>
      <c r="Y91">
        <v>0</v>
      </c>
      <c r="Z91">
        <v>18.965385999999999</v>
      </c>
      <c r="AA91">
        <v>40.656038000000002</v>
      </c>
      <c r="AB91">
        <v>38.111462000000003</v>
      </c>
      <c r="AC91">
        <v>28.033985000000001</v>
      </c>
      <c r="AD91">
        <v>26.437861000000002</v>
      </c>
      <c r="AE91">
        <v>47.686501999999997</v>
      </c>
      <c r="AF91">
        <v>28.532868000000001</v>
      </c>
      <c r="AG91">
        <v>34.305419999999998</v>
      </c>
      <c r="AH91">
        <v>135.377173</v>
      </c>
      <c r="AI91">
        <v>0</v>
      </c>
      <c r="AJ91">
        <v>0</v>
      </c>
      <c r="AK91">
        <v>49.697541999999999</v>
      </c>
      <c r="AL91">
        <v>33.625956000000002</v>
      </c>
      <c r="AM91">
        <v>15.275444</v>
      </c>
      <c r="AN91">
        <v>0.92264000000000002</v>
      </c>
      <c r="AO91">
        <v>0.23056099999999999</v>
      </c>
      <c r="AP91">
        <v>0.74139200000000005</v>
      </c>
      <c r="AQ91">
        <v>30.810289000000001</v>
      </c>
      <c r="AR91">
        <v>47.921328000000003</v>
      </c>
      <c r="AS91">
        <v>30.768215999999999</v>
      </c>
      <c r="AT91">
        <v>14.465876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2964.9609389999991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662.46794699999998</v>
      </c>
      <c r="L92">
        <v>630.02849000000003</v>
      </c>
      <c r="M92">
        <v>88.743200000000002</v>
      </c>
      <c r="N92">
        <v>113.943375</v>
      </c>
      <c r="O92">
        <v>119.287862</v>
      </c>
      <c r="P92">
        <v>121.141702</v>
      </c>
      <c r="Q92">
        <v>19.828317999999999</v>
      </c>
      <c r="R92">
        <v>40.889490000000002</v>
      </c>
      <c r="S92">
        <v>25.45589</v>
      </c>
      <c r="T92">
        <v>0</v>
      </c>
      <c r="U92">
        <v>336.621285</v>
      </c>
      <c r="V92">
        <v>11.247235999999999</v>
      </c>
      <c r="W92">
        <v>30.446634</v>
      </c>
      <c r="X92">
        <v>142.29357099999999</v>
      </c>
      <c r="Y92">
        <v>0</v>
      </c>
      <c r="Z92">
        <v>18.965385999999999</v>
      </c>
      <c r="AA92">
        <v>40.656038000000002</v>
      </c>
      <c r="AB92">
        <v>38.111462000000003</v>
      </c>
      <c r="AC92">
        <v>28.033985000000001</v>
      </c>
      <c r="AD92">
        <v>26.437861000000002</v>
      </c>
      <c r="AE92">
        <v>47.686501999999997</v>
      </c>
      <c r="AF92">
        <v>28.532868000000001</v>
      </c>
      <c r="AG92">
        <v>34.305419999999998</v>
      </c>
      <c r="AH92">
        <v>135.377173</v>
      </c>
      <c r="AI92">
        <v>0</v>
      </c>
      <c r="AJ92">
        <v>0</v>
      </c>
      <c r="AK92">
        <v>49.697541999999999</v>
      </c>
      <c r="AL92">
        <v>33.625956000000002</v>
      </c>
      <c r="AM92">
        <v>15.275444</v>
      </c>
      <c r="AN92">
        <v>0.92264000000000002</v>
      </c>
      <c r="AO92">
        <v>0.33151999999999998</v>
      </c>
      <c r="AP92">
        <v>0.74139200000000005</v>
      </c>
      <c r="AQ92">
        <v>30.810289000000001</v>
      </c>
      <c r="AR92">
        <v>47.921328000000003</v>
      </c>
      <c r="AS92">
        <v>30.768215999999999</v>
      </c>
      <c r="AT92">
        <v>14.120813999999999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2964.7168359999991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662.46794699999998</v>
      </c>
      <c r="L93">
        <v>630.02849000000003</v>
      </c>
      <c r="M93">
        <v>88.743200000000002</v>
      </c>
      <c r="N93">
        <v>113.943375</v>
      </c>
      <c r="O93">
        <v>119.287862</v>
      </c>
      <c r="P93">
        <v>121.141702</v>
      </c>
      <c r="Q93">
        <v>19.828317999999999</v>
      </c>
      <c r="R93">
        <v>40.889490000000002</v>
      </c>
      <c r="S93">
        <v>25.45589</v>
      </c>
      <c r="T93">
        <v>0</v>
      </c>
      <c r="U93">
        <v>336.621285</v>
      </c>
      <c r="V93">
        <v>11.247235999999999</v>
      </c>
      <c r="W93">
        <v>30.446634</v>
      </c>
      <c r="X93">
        <v>142.29357099999999</v>
      </c>
      <c r="Y93">
        <v>0</v>
      </c>
      <c r="Z93">
        <v>18.965385999999999</v>
      </c>
      <c r="AA93">
        <v>40.656038000000002</v>
      </c>
      <c r="AB93">
        <v>38.111462000000003</v>
      </c>
      <c r="AC93">
        <v>28.033985000000001</v>
      </c>
      <c r="AD93">
        <v>26.437861000000002</v>
      </c>
      <c r="AE93">
        <v>47.686501999999997</v>
      </c>
      <c r="AF93">
        <v>28.532868000000001</v>
      </c>
      <c r="AG93">
        <v>34.305419999999998</v>
      </c>
      <c r="AH93">
        <v>135.377173</v>
      </c>
      <c r="AI93">
        <v>0</v>
      </c>
      <c r="AJ93">
        <v>0</v>
      </c>
      <c r="AK93">
        <v>49.697541999999999</v>
      </c>
      <c r="AL93">
        <v>33.625956000000002</v>
      </c>
      <c r="AM93">
        <v>15.275444</v>
      </c>
      <c r="AN93">
        <v>0.92264000000000002</v>
      </c>
      <c r="AO93">
        <v>0.44609100000000002</v>
      </c>
      <c r="AP93">
        <v>0.74139200000000005</v>
      </c>
      <c r="AQ93">
        <v>30.810289000000001</v>
      </c>
      <c r="AR93">
        <v>47.921328000000003</v>
      </c>
      <c r="AS93">
        <v>30.768215999999999</v>
      </c>
      <c r="AT93">
        <v>14.465876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2965.1764689999991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662.46794699999998</v>
      </c>
      <c r="L94">
        <v>630.02849000000003</v>
      </c>
      <c r="M94">
        <v>88.743200000000002</v>
      </c>
      <c r="N94">
        <v>113.943375</v>
      </c>
      <c r="O94">
        <v>119.287862</v>
      </c>
      <c r="P94">
        <v>121.141702</v>
      </c>
      <c r="Q94">
        <v>19.828317999999999</v>
      </c>
      <c r="R94">
        <v>40.889490000000002</v>
      </c>
      <c r="S94">
        <v>25.45589</v>
      </c>
      <c r="T94">
        <v>0</v>
      </c>
      <c r="U94">
        <v>336.621285</v>
      </c>
      <c r="V94">
        <v>11.247235999999999</v>
      </c>
      <c r="W94">
        <v>30.446634</v>
      </c>
      <c r="X94">
        <v>142.29357099999999</v>
      </c>
      <c r="Y94">
        <v>0</v>
      </c>
      <c r="Z94">
        <v>18.965385999999999</v>
      </c>
      <c r="AA94">
        <v>40.656038000000002</v>
      </c>
      <c r="AB94">
        <v>38.111462000000003</v>
      </c>
      <c r="AC94">
        <v>28.033985000000001</v>
      </c>
      <c r="AD94">
        <v>26.437861000000002</v>
      </c>
      <c r="AE94">
        <v>47.686501999999997</v>
      </c>
      <c r="AF94">
        <v>28.532868000000001</v>
      </c>
      <c r="AG94">
        <v>34.305419999999998</v>
      </c>
      <c r="AH94">
        <v>135.377173</v>
      </c>
      <c r="AI94">
        <v>0</v>
      </c>
      <c r="AJ94">
        <v>0</v>
      </c>
      <c r="AK94">
        <v>49.697541999999999</v>
      </c>
      <c r="AL94">
        <v>33.625956000000002</v>
      </c>
      <c r="AM94">
        <v>15.275444</v>
      </c>
      <c r="AN94">
        <v>0.92264000000000002</v>
      </c>
      <c r="AO94">
        <v>0.55640800000000001</v>
      </c>
      <c r="AP94">
        <v>0.74139200000000005</v>
      </c>
      <c r="AQ94">
        <v>30.810289000000001</v>
      </c>
      <c r="AR94">
        <v>47.921328000000003</v>
      </c>
      <c r="AS94">
        <v>30.768215999999999</v>
      </c>
      <c r="AT94">
        <v>14.465876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2965.2867859999992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662.46794699999998</v>
      </c>
      <c r="L95">
        <v>630.02849000000003</v>
      </c>
      <c r="M95">
        <v>88.743200000000002</v>
      </c>
      <c r="N95">
        <v>113.943375</v>
      </c>
      <c r="O95">
        <v>119.287862</v>
      </c>
      <c r="P95">
        <v>121.141702</v>
      </c>
      <c r="Q95">
        <v>19.828317999999999</v>
      </c>
      <c r="R95">
        <v>40.889490000000002</v>
      </c>
      <c r="S95">
        <v>25.45589</v>
      </c>
      <c r="T95">
        <v>0</v>
      </c>
      <c r="U95">
        <v>336.621285</v>
      </c>
      <c r="V95">
        <v>11.247235999999999</v>
      </c>
      <c r="W95">
        <v>30.446634</v>
      </c>
      <c r="X95">
        <v>142.29357099999999</v>
      </c>
      <c r="Y95">
        <v>0</v>
      </c>
      <c r="Z95">
        <v>12.643591000000001</v>
      </c>
      <c r="AA95">
        <v>27.052206999999999</v>
      </c>
      <c r="AB95">
        <v>12.600956</v>
      </c>
      <c r="AC95">
        <v>9.3352439999999994</v>
      </c>
      <c r="AD95">
        <v>17.584465000000002</v>
      </c>
      <c r="AE95">
        <v>40.840198999999998</v>
      </c>
      <c r="AF95">
        <v>17.119720999999998</v>
      </c>
      <c r="AG95">
        <v>34.305419999999998</v>
      </c>
      <c r="AH95">
        <v>112.814311</v>
      </c>
      <c r="AI95">
        <v>0</v>
      </c>
      <c r="AJ95">
        <v>0</v>
      </c>
      <c r="AK95">
        <v>49.697541999999999</v>
      </c>
      <c r="AL95">
        <v>33.625956000000002</v>
      </c>
      <c r="AM95">
        <v>15.275444</v>
      </c>
      <c r="AN95">
        <v>0.92264000000000002</v>
      </c>
      <c r="AO95">
        <v>0.548184</v>
      </c>
      <c r="AP95">
        <v>0.74139200000000005</v>
      </c>
      <c r="AQ95">
        <v>30.810289000000001</v>
      </c>
      <c r="AR95">
        <v>47.921328000000003</v>
      </c>
      <c r="AS95">
        <v>30.768215999999999</v>
      </c>
      <c r="AT95">
        <v>14.465876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2851.4679810000007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662.46794699999998</v>
      </c>
      <c r="L96">
        <v>630.02849000000003</v>
      </c>
      <c r="M96">
        <v>88.743200000000002</v>
      </c>
      <c r="N96">
        <v>113.943375</v>
      </c>
      <c r="O96">
        <v>119.287862</v>
      </c>
      <c r="P96">
        <v>121.141702</v>
      </c>
      <c r="Q96">
        <v>19.828317999999999</v>
      </c>
      <c r="R96">
        <v>40.889490000000002</v>
      </c>
      <c r="S96">
        <v>25.45589</v>
      </c>
      <c r="T96">
        <v>0</v>
      </c>
      <c r="U96">
        <v>336.621285</v>
      </c>
      <c r="V96">
        <v>11.247235999999999</v>
      </c>
      <c r="W96">
        <v>30.446634</v>
      </c>
      <c r="X96">
        <v>142.29357099999999</v>
      </c>
      <c r="Y96">
        <v>0</v>
      </c>
      <c r="Z96">
        <v>12.643591000000001</v>
      </c>
      <c r="AA96">
        <v>27.052206999999999</v>
      </c>
      <c r="AB96">
        <v>12.600956</v>
      </c>
      <c r="AC96">
        <v>0</v>
      </c>
      <c r="AD96">
        <v>17.584465000000002</v>
      </c>
      <c r="AE96">
        <v>40.840198999999998</v>
      </c>
      <c r="AF96">
        <v>17.119720999999998</v>
      </c>
      <c r="AG96">
        <v>34.305419999999998</v>
      </c>
      <c r="AH96">
        <v>90.251448999999994</v>
      </c>
      <c r="AI96">
        <v>0</v>
      </c>
      <c r="AJ96">
        <v>0</v>
      </c>
      <c r="AK96">
        <v>49.697541999999999</v>
      </c>
      <c r="AL96">
        <v>33.625956000000002</v>
      </c>
      <c r="AM96">
        <v>15.275444</v>
      </c>
      <c r="AN96">
        <v>0.92264000000000002</v>
      </c>
      <c r="AO96">
        <v>0.55867699999999998</v>
      </c>
      <c r="AP96">
        <v>0.74139200000000005</v>
      </c>
      <c r="AQ96">
        <v>30.810289000000001</v>
      </c>
      <c r="AR96">
        <v>47.921328000000003</v>
      </c>
      <c r="AS96">
        <v>30.768215999999999</v>
      </c>
      <c r="AT96">
        <v>14.465876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2819.5803680000004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662.46794699999998</v>
      </c>
      <c r="L97">
        <v>630.02849000000003</v>
      </c>
      <c r="M97">
        <v>88.743200000000002</v>
      </c>
      <c r="N97">
        <v>113.943375</v>
      </c>
      <c r="O97">
        <v>119.287862</v>
      </c>
      <c r="P97">
        <v>121.141702</v>
      </c>
      <c r="Q97">
        <v>19.828317999999999</v>
      </c>
      <c r="R97">
        <v>40.889490000000002</v>
      </c>
      <c r="S97">
        <v>25.45589</v>
      </c>
      <c r="T97">
        <v>0</v>
      </c>
      <c r="U97">
        <v>336.621285</v>
      </c>
      <c r="V97">
        <v>11.247235999999999</v>
      </c>
      <c r="W97">
        <v>33.567413999999999</v>
      </c>
      <c r="X97">
        <v>142.29357099999999</v>
      </c>
      <c r="Y97">
        <v>0</v>
      </c>
      <c r="Z97">
        <v>6.3217949999999998</v>
      </c>
      <c r="AA97">
        <v>27.052206999999999</v>
      </c>
      <c r="AB97">
        <v>0</v>
      </c>
      <c r="AC97">
        <v>0</v>
      </c>
      <c r="AD97">
        <v>17.584465000000002</v>
      </c>
      <c r="AE97">
        <v>40.840198999999998</v>
      </c>
      <c r="AF97">
        <v>17.119720999999998</v>
      </c>
      <c r="AG97">
        <v>34.305419999999998</v>
      </c>
      <c r="AH97">
        <v>67.688586000000001</v>
      </c>
      <c r="AI97">
        <v>0</v>
      </c>
      <c r="AJ97">
        <v>0</v>
      </c>
      <c r="AK97">
        <v>49.697541999999999</v>
      </c>
      <c r="AL97">
        <v>33.625956000000002</v>
      </c>
      <c r="AM97">
        <v>15.275444</v>
      </c>
      <c r="AN97">
        <v>0.92264000000000002</v>
      </c>
      <c r="AO97">
        <v>0.570021</v>
      </c>
      <c r="AP97">
        <v>0.74139200000000005</v>
      </c>
      <c r="AQ97">
        <v>30.810289000000001</v>
      </c>
      <c r="AR97">
        <v>47.921328000000003</v>
      </c>
      <c r="AS97">
        <v>30.768215999999999</v>
      </c>
      <c r="AT97">
        <v>14.069222999999999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2780.8302240000003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662.46794699999998</v>
      </c>
      <c r="L98">
        <v>630.02849000000003</v>
      </c>
      <c r="M98">
        <v>88.743200000000002</v>
      </c>
      <c r="N98">
        <v>113.943375</v>
      </c>
      <c r="O98">
        <v>119.287862</v>
      </c>
      <c r="P98">
        <v>121.141702</v>
      </c>
      <c r="Q98">
        <v>19.828317999999999</v>
      </c>
      <c r="R98">
        <v>40.889490000000002</v>
      </c>
      <c r="S98">
        <v>25.45589</v>
      </c>
      <c r="T98">
        <v>0</v>
      </c>
      <c r="U98">
        <v>336.621285</v>
      </c>
      <c r="V98">
        <v>11.247235999999999</v>
      </c>
      <c r="W98">
        <v>33.567413999999999</v>
      </c>
      <c r="X98">
        <v>142.29357099999999</v>
      </c>
      <c r="Y98">
        <v>0</v>
      </c>
      <c r="Z98">
        <v>6.3217949999999998</v>
      </c>
      <c r="AA98">
        <v>27.052206999999999</v>
      </c>
      <c r="AB98">
        <v>0</v>
      </c>
      <c r="AC98">
        <v>0</v>
      </c>
      <c r="AD98">
        <v>17.584465000000002</v>
      </c>
      <c r="AE98">
        <v>40.840198999999998</v>
      </c>
      <c r="AF98">
        <v>17.119720999999998</v>
      </c>
      <c r="AG98">
        <v>34.305419999999998</v>
      </c>
      <c r="AH98">
        <v>45.125723999999998</v>
      </c>
      <c r="AI98">
        <v>0</v>
      </c>
      <c r="AJ98">
        <v>0</v>
      </c>
      <c r="AK98">
        <v>49.697541999999999</v>
      </c>
      <c r="AL98">
        <v>33.625956000000002</v>
      </c>
      <c r="AM98">
        <v>15.275444</v>
      </c>
      <c r="AN98">
        <v>0.92264000000000002</v>
      </c>
      <c r="AO98">
        <v>0.58420000000000005</v>
      </c>
      <c r="AP98">
        <v>0.74139200000000005</v>
      </c>
      <c r="AQ98">
        <v>30.810289000000001</v>
      </c>
      <c r="AR98">
        <v>47.921328000000003</v>
      </c>
      <c r="AS98">
        <v>30.768215999999999</v>
      </c>
      <c r="AT98">
        <v>13.930728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2758.1430459999997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1.4469000000000001E-3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15.690225333999974</v>
      </c>
      <c r="L99">
        <f t="shared" si="2"/>
        <v>15.099388863999973</v>
      </c>
      <c r="M99">
        <f t="shared" si="2"/>
        <v>2.0876355499999986</v>
      </c>
      <c r="N99">
        <f t="shared" si="2"/>
        <v>2.7346410000000025</v>
      </c>
      <c r="O99">
        <f t="shared" si="2"/>
        <v>2.8629086879999961</v>
      </c>
      <c r="P99">
        <f t="shared" si="2"/>
        <v>2.9074008480000044</v>
      </c>
      <c r="Q99">
        <f t="shared" si="2"/>
        <v>0.47587963200000077</v>
      </c>
      <c r="R99">
        <f t="shared" si="2"/>
        <v>0.98134776000000046</v>
      </c>
      <c r="S99">
        <f t="shared" si="2"/>
        <v>0.61094135999999999</v>
      </c>
      <c r="T99">
        <f t="shared" si="2"/>
        <v>0</v>
      </c>
      <c r="U99">
        <f t="shared" si="2"/>
        <v>8.0789108400000078</v>
      </c>
      <c r="V99">
        <f t="shared" si="2"/>
        <v>0.2699336640000003</v>
      </c>
      <c r="W99">
        <f t="shared" si="2"/>
        <v>0.78046140999999991</v>
      </c>
      <c r="X99">
        <f t="shared" si="2"/>
        <v>3.4150457040000028</v>
      </c>
      <c r="Y99">
        <f t="shared" si="2"/>
        <v>0</v>
      </c>
      <c r="Z99">
        <f t="shared" si="2"/>
        <v>0.23207185224999977</v>
      </c>
      <c r="AA99">
        <f t="shared" si="2"/>
        <v>0.37920793124999996</v>
      </c>
      <c r="AB99">
        <f t="shared" si="2"/>
        <v>0.49790490575000046</v>
      </c>
      <c r="AC99">
        <f t="shared" si="2"/>
        <v>0.33545433000000008</v>
      </c>
      <c r="AD99">
        <f t="shared" si="2"/>
        <v>0.32549609800000007</v>
      </c>
      <c r="AE99">
        <f t="shared" si="2"/>
        <v>0.95323500350000001</v>
      </c>
      <c r="AF99">
        <f t="shared" si="2"/>
        <v>0.29531517650000005</v>
      </c>
      <c r="AG99">
        <f t="shared" si="2"/>
        <v>0.82333008000000074</v>
      </c>
      <c r="AH99">
        <f t="shared" si="2"/>
        <v>1.1550221435000003</v>
      </c>
      <c r="AI99">
        <f t="shared" si="2"/>
        <v>0.14397547250000001</v>
      </c>
      <c r="AJ99">
        <f t="shared" si="2"/>
        <v>0</v>
      </c>
      <c r="AK99">
        <f t="shared" si="2"/>
        <v>1.1927410079999978</v>
      </c>
      <c r="AL99">
        <f t="shared" si="2"/>
        <v>0.96450450700000023</v>
      </c>
      <c r="AM99">
        <f t="shared" si="2"/>
        <v>0.16320809199999994</v>
      </c>
      <c r="AN99">
        <f t="shared" si="2"/>
        <v>2.2392475500000019E-2</v>
      </c>
      <c r="AO99">
        <f t="shared" si="2"/>
        <v>8.3897982499999985E-3</v>
      </c>
      <c r="AP99">
        <f t="shared" si="2"/>
        <v>4.7696189999999958E-2</v>
      </c>
      <c r="AQ99">
        <f t="shared" si="2"/>
        <v>0.42525187225000005</v>
      </c>
      <c r="AR99">
        <f t="shared" si="2"/>
        <v>1.1596961369999994</v>
      </c>
      <c r="AS99">
        <f t="shared" si="2"/>
        <v>0.74111538599999927</v>
      </c>
      <c r="AT99">
        <f t="shared" si="2"/>
        <v>0.34158080674999969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66.203756819999953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44671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261.02</v>
      </c>
      <c r="C3" s="75">
        <v>67.52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56.92</v>
      </c>
      <c r="J3">
        <v>215.11</v>
      </c>
      <c r="K3">
        <v>91.12</v>
      </c>
      <c r="L3">
        <v>4.97</v>
      </c>
      <c r="M3">
        <v>5.01</v>
      </c>
      <c r="N3" s="135">
        <v>0</v>
      </c>
      <c r="O3" s="135">
        <v>0</v>
      </c>
      <c r="P3" s="135">
        <v>0</v>
      </c>
      <c r="Q3">
        <v>5.76</v>
      </c>
      <c r="R3">
        <v>0</v>
      </c>
      <c r="S3">
        <v>5.01</v>
      </c>
      <c r="T3">
        <v>61.23</v>
      </c>
      <c r="U3">
        <v>20.41</v>
      </c>
      <c r="V3">
        <v>20.399999999999999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261.02</v>
      </c>
      <c r="C4" s="75">
        <v>67.52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56.92</v>
      </c>
      <c r="J4">
        <v>215.11</v>
      </c>
      <c r="K4">
        <v>91.12</v>
      </c>
      <c r="L4">
        <v>4.97</v>
      </c>
      <c r="M4">
        <v>5.03</v>
      </c>
      <c r="N4" s="135">
        <v>0</v>
      </c>
      <c r="O4" s="135">
        <v>0</v>
      </c>
      <c r="P4" s="135">
        <v>0</v>
      </c>
      <c r="Q4">
        <v>5.76</v>
      </c>
      <c r="R4">
        <v>0</v>
      </c>
      <c r="S4">
        <v>5.01</v>
      </c>
      <c r="T4">
        <v>45.69</v>
      </c>
      <c r="U4">
        <v>15.23</v>
      </c>
      <c r="V4">
        <v>15.22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261.02</v>
      </c>
      <c r="C5" s="75">
        <v>67.52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56.92</v>
      </c>
      <c r="J5">
        <v>215.11</v>
      </c>
      <c r="K5">
        <v>91.12</v>
      </c>
      <c r="L5">
        <v>4.97</v>
      </c>
      <c r="M5">
        <v>5.16</v>
      </c>
      <c r="N5" s="135">
        <v>0</v>
      </c>
      <c r="O5" s="135">
        <v>0</v>
      </c>
      <c r="P5" s="135">
        <v>0</v>
      </c>
      <c r="Q5">
        <v>5.76</v>
      </c>
      <c r="R5">
        <v>0</v>
      </c>
      <c r="S5">
        <v>5.01</v>
      </c>
      <c r="T5">
        <v>46.45</v>
      </c>
      <c r="U5">
        <v>15.48</v>
      </c>
      <c r="V5">
        <v>15.48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261.02</v>
      </c>
      <c r="C6" s="75">
        <v>67.52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56.92</v>
      </c>
      <c r="J6">
        <v>215.11</v>
      </c>
      <c r="K6">
        <v>91.12</v>
      </c>
      <c r="L6">
        <v>4.97</v>
      </c>
      <c r="M6">
        <v>5.0599999999999996</v>
      </c>
      <c r="N6" s="135">
        <v>0</v>
      </c>
      <c r="O6" s="135">
        <v>0</v>
      </c>
      <c r="P6" s="135">
        <v>0</v>
      </c>
      <c r="Q6">
        <v>5.76</v>
      </c>
      <c r="R6">
        <v>0</v>
      </c>
      <c r="S6">
        <v>5.01</v>
      </c>
      <c r="T6">
        <v>46.32</v>
      </c>
      <c r="U6">
        <v>15.44</v>
      </c>
      <c r="V6">
        <v>15.43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261.02</v>
      </c>
      <c r="C7" s="75">
        <v>67.52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56.92</v>
      </c>
      <c r="J7">
        <v>215.11</v>
      </c>
      <c r="K7">
        <v>91.12</v>
      </c>
      <c r="L7">
        <v>4.97</v>
      </c>
      <c r="M7">
        <v>5.0199999999999996</v>
      </c>
      <c r="N7" s="135">
        <v>0</v>
      </c>
      <c r="O7" s="135">
        <v>0</v>
      </c>
      <c r="P7" s="135">
        <v>0</v>
      </c>
      <c r="Q7">
        <v>5.76</v>
      </c>
      <c r="R7">
        <v>0</v>
      </c>
      <c r="S7">
        <v>4.92</v>
      </c>
      <c r="T7">
        <v>46.58</v>
      </c>
      <c r="U7">
        <v>15.53</v>
      </c>
      <c r="V7">
        <v>15.51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261.02</v>
      </c>
      <c r="C8" s="75">
        <v>67.52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56.92</v>
      </c>
      <c r="J8">
        <v>215.11</v>
      </c>
      <c r="K8">
        <v>91.12</v>
      </c>
      <c r="L8">
        <v>4.97</v>
      </c>
      <c r="M8">
        <v>5.13</v>
      </c>
      <c r="N8" s="135">
        <v>0</v>
      </c>
      <c r="O8" s="135">
        <v>0</v>
      </c>
      <c r="P8" s="135">
        <v>0</v>
      </c>
      <c r="Q8">
        <v>5.76</v>
      </c>
      <c r="R8">
        <v>0</v>
      </c>
      <c r="S8">
        <v>4.92</v>
      </c>
      <c r="T8">
        <v>47.26</v>
      </c>
      <c r="U8">
        <v>15.75</v>
      </c>
      <c r="V8">
        <v>15.75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261.02</v>
      </c>
      <c r="C9" s="75">
        <v>67.52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56.92</v>
      </c>
      <c r="J9">
        <v>215.11</v>
      </c>
      <c r="K9">
        <v>91.12</v>
      </c>
      <c r="L9">
        <v>4.97</v>
      </c>
      <c r="M9">
        <v>5.09</v>
      </c>
      <c r="N9" s="135">
        <v>0</v>
      </c>
      <c r="O9" s="135">
        <v>0</v>
      </c>
      <c r="P9" s="135">
        <v>0</v>
      </c>
      <c r="Q9">
        <v>5.76</v>
      </c>
      <c r="R9">
        <v>0</v>
      </c>
      <c r="S9">
        <v>4.92</v>
      </c>
      <c r="T9">
        <v>48.1</v>
      </c>
      <c r="U9">
        <v>16.03</v>
      </c>
      <c r="V9">
        <v>16.04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261.02</v>
      </c>
      <c r="C10" s="75">
        <v>67.52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56.92</v>
      </c>
      <c r="J10">
        <v>215.11</v>
      </c>
      <c r="K10">
        <v>91.12</v>
      </c>
      <c r="L10">
        <v>4.97</v>
      </c>
      <c r="M10">
        <v>5.05</v>
      </c>
      <c r="N10" s="135">
        <v>0</v>
      </c>
      <c r="O10" s="135">
        <v>0</v>
      </c>
      <c r="P10" s="135">
        <v>0</v>
      </c>
      <c r="Q10">
        <v>5.76</v>
      </c>
      <c r="R10">
        <v>0</v>
      </c>
      <c r="S10">
        <v>4.92</v>
      </c>
      <c r="T10">
        <v>58.08</v>
      </c>
      <c r="U10">
        <v>19.36</v>
      </c>
      <c r="V10">
        <v>19.36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261.02</v>
      </c>
      <c r="C11" s="75">
        <v>67.52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56.92</v>
      </c>
      <c r="J11">
        <v>215.11</v>
      </c>
      <c r="K11">
        <v>91.12</v>
      </c>
      <c r="L11">
        <v>4.74</v>
      </c>
      <c r="M11">
        <v>5.1100000000000003</v>
      </c>
      <c r="N11" s="135">
        <v>0</v>
      </c>
      <c r="O11" s="135">
        <v>0</v>
      </c>
      <c r="P11" s="135">
        <v>0</v>
      </c>
      <c r="Q11">
        <v>5.76</v>
      </c>
      <c r="R11">
        <v>0</v>
      </c>
      <c r="S11">
        <v>4.92</v>
      </c>
      <c r="T11">
        <v>57.89</v>
      </c>
      <c r="U11">
        <v>19.3</v>
      </c>
      <c r="V11">
        <v>19.29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261.02</v>
      </c>
      <c r="C12" s="75">
        <v>67.52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56.92</v>
      </c>
      <c r="J12">
        <v>215.11</v>
      </c>
      <c r="K12">
        <v>91.12</v>
      </c>
      <c r="L12">
        <v>4.74</v>
      </c>
      <c r="M12">
        <v>5.01</v>
      </c>
      <c r="N12" s="135">
        <v>0</v>
      </c>
      <c r="O12" s="135">
        <v>0</v>
      </c>
      <c r="P12" s="135">
        <v>0</v>
      </c>
      <c r="Q12">
        <v>5.76</v>
      </c>
      <c r="R12">
        <v>0</v>
      </c>
      <c r="S12">
        <v>4.92</v>
      </c>
      <c r="T12">
        <v>58.16</v>
      </c>
      <c r="U12">
        <v>19.39</v>
      </c>
      <c r="V12">
        <v>19.38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261.02</v>
      </c>
      <c r="C13" s="75">
        <v>67.52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56.92</v>
      </c>
      <c r="J13">
        <v>215.11</v>
      </c>
      <c r="K13">
        <v>91.12</v>
      </c>
      <c r="L13">
        <v>4.74</v>
      </c>
      <c r="M13">
        <v>5.0199999999999996</v>
      </c>
      <c r="N13" s="135">
        <v>0</v>
      </c>
      <c r="O13" s="135">
        <v>0</v>
      </c>
      <c r="P13" s="135">
        <v>0</v>
      </c>
      <c r="Q13">
        <v>5.76</v>
      </c>
      <c r="R13">
        <v>0</v>
      </c>
      <c r="S13">
        <v>4.92</v>
      </c>
      <c r="T13">
        <v>58.24</v>
      </c>
      <c r="U13">
        <v>19.41</v>
      </c>
      <c r="V13">
        <v>19.420000000000002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261.02</v>
      </c>
      <c r="C14" s="75">
        <v>67.52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56.92</v>
      </c>
      <c r="J14">
        <v>215.11</v>
      </c>
      <c r="K14">
        <v>91.12</v>
      </c>
      <c r="L14">
        <v>4.74</v>
      </c>
      <c r="M14">
        <v>5.17</v>
      </c>
      <c r="N14" s="135">
        <v>0</v>
      </c>
      <c r="O14" s="135">
        <v>0</v>
      </c>
      <c r="P14" s="135">
        <v>0</v>
      </c>
      <c r="Q14">
        <v>5.76</v>
      </c>
      <c r="R14">
        <v>0</v>
      </c>
      <c r="S14">
        <v>4.92</v>
      </c>
      <c r="T14">
        <v>57.57</v>
      </c>
      <c r="U14">
        <v>19.190000000000001</v>
      </c>
      <c r="V14">
        <v>19.190000000000001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261.02</v>
      </c>
      <c r="C15" s="75">
        <v>67.52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56.92</v>
      </c>
      <c r="J15">
        <v>215.11</v>
      </c>
      <c r="K15">
        <v>91.12</v>
      </c>
      <c r="L15">
        <v>4.74</v>
      </c>
      <c r="M15">
        <v>5.04</v>
      </c>
      <c r="N15" s="135">
        <v>0</v>
      </c>
      <c r="O15" s="135">
        <v>0</v>
      </c>
      <c r="P15" s="135">
        <v>0</v>
      </c>
      <c r="Q15">
        <v>5.53</v>
      </c>
      <c r="R15">
        <v>0</v>
      </c>
      <c r="S15">
        <v>4.92</v>
      </c>
      <c r="T15">
        <v>56.92</v>
      </c>
      <c r="U15">
        <v>18.97</v>
      </c>
      <c r="V15">
        <v>18.97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261.02</v>
      </c>
      <c r="C16" s="75">
        <v>67.52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56.92</v>
      </c>
      <c r="J16">
        <v>215.11</v>
      </c>
      <c r="K16">
        <v>91.12</v>
      </c>
      <c r="L16">
        <v>4.74</v>
      </c>
      <c r="M16">
        <v>5.0999999999999996</v>
      </c>
      <c r="N16" s="135">
        <v>0</v>
      </c>
      <c r="O16" s="135">
        <v>0</v>
      </c>
      <c r="P16" s="135">
        <v>0</v>
      </c>
      <c r="Q16">
        <v>5.53</v>
      </c>
      <c r="R16">
        <v>0</v>
      </c>
      <c r="S16">
        <v>4.92</v>
      </c>
      <c r="T16">
        <v>56.65</v>
      </c>
      <c r="U16">
        <v>18.88</v>
      </c>
      <c r="V16">
        <v>18.89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261.02</v>
      </c>
      <c r="C17" s="75">
        <v>67.52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56.92</v>
      </c>
      <c r="J17">
        <v>215.11</v>
      </c>
      <c r="K17">
        <v>91.12</v>
      </c>
      <c r="L17">
        <v>4.74</v>
      </c>
      <c r="M17">
        <v>5.03</v>
      </c>
      <c r="N17" s="135">
        <v>0</v>
      </c>
      <c r="O17" s="135">
        <v>0</v>
      </c>
      <c r="P17" s="135">
        <v>0</v>
      </c>
      <c r="Q17">
        <v>5.53</v>
      </c>
      <c r="R17">
        <v>0</v>
      </c>
      <c r="S17">
        <v>4.92</v>
      </c>
      <c r="T17">
        <v>56.41</v>
      </c>
      <c r="U17">
        <v>18.8</v>
      </c>
      <c r="V17">
        <v>18.809999999999999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261.02</v>
      </c>
      <c r="C18" s="75">
        <v>67.52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56.92</v>
      </c>
      <c r="J18">
        <v>215.11</v>
      </c>
      <c r="K18">
        <v>91.12</v>
      </c>
      <c r="L18">
        <v>4.74</v>
      </c>
      <c r="M18">
        <v>5.05</v>
      </c>
      <c r="N18" s="135">
        <v>0</v>
      </c>
      <c r="O18" s="135">
        <v>0</v>
      </c>
      <c r="P18" s="135">
        <v>0</v>
      </c>
      <c r="Q18">
        <v>5.53</v>
      </c>
      <c r="R18">
        <v>0</v>
      </c>
      <c r="S18">
        <v>4.92</v>
      </c>
      <c r="T18">
        <v>55.57</v>
      </c>
      <c r="U18">
        <v>18.52</v>
      </c>
      <c r="V18">
        <v>18.53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261.02</v>
      </c>
      <c r="C19" s="75">
        <v>67.52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56.92</v>
      </c>
      <c r="J19">
        <v>215.11</v>
      </c>
      <c r="K19">
        <v>91.12</v>
      </c>
      <c r="L19">
        <v>4.5</v>
      </c>
      <c r="M19">
        <v>5.12</v>
      </c>
      <c r="N19" s="135">
        <v>0</v>
      </c>
      <c r="O19" s="135">
        <v>0</v>
      </c>
      <c r="P19" s="135">
        <v>0</v>
      </c>
      <c r="Q19">
        <v>5.53</v>
      </c>
      <c r="R19">
        <v>0</v>
      </c>
      <c r="S19">
        <v>4.82</v>
      </c>
      <c r="T19">
        <v>53.65</v>
      </c>
      <c r="U19">
        <v>17.88</v>
      </c>
      <c r="V19">
        <v>17.88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261.02</v>
      </c>
      <c r="C20" s="75">
        <v>67.52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56.92</v>
      </c>
      <c r="J20">
        <v>215.11</v>
      </c>
      <c r="K20">
        <v>91.12</v>
      </c>
      <c r="L20">
        <v>4.5</v>
      </c>
      <c r="M20">
        <v>5.12</v>
      </c>
      <c r="N20" s="135">
        <v>0</v>
      </c>
      <c r="O20" s="135">
        <v>0</v>
      </c>
      <c r="P20" s="135">
        <v>0</v>
      </c>
      <c r="Q20">
        <v>5.53</v>
      </c>
      <c r="R20">
        <v>0</v>
      </c>
      <c r="S20">
        <v>4.82</v>
      </c>
      <c r="T20">
        <v>52.4</v>
      </c>
      <c r="U20">
        <v>17.47</v>
      </c>
      <c r="V20">
        <v>17.46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261.02</v>
      </c>
      <c r="C21" s="75">
        <v>67.52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56.92</v>
      </c>
      <c r="J21">
        <v>215.11</v>
      </c>
      <c r="K21">
        <v>91.12</v>
      </c>
      <c r="L21">
        <v>4.5</v>
      </c>
      <c r="M21">
        <v>5.19</v>
      </c>
      <c r="N21" s="135">
        <v>0</v>
      </c>
      <c r="O21" s="135">
        <v>0</v>
      </c>
      <c r="P21" s="135">
        <v>0</v>
      </c>
      <c r="Q21">
        <v>5.53</v>
      </c>
      <c r="R21">
        <v>0</v>
      </c>
      <c r="S21">
        <v>4.82</v>
      </c>
      <c r="T21">
        <v>53.34</v>
      </c>
      <c r="U21">
        <v>17.78</v>
      </c>
      <c r="V21">
        <v>17.78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261.02</v>
      </c>
      <c r="C22" s="75">
        <v>67.52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56.92</v>
      </c>
      <c r="J22">
        <v>215.11</v>
      </c>
      <c r="K22">
        <v>91.12</v>
      </c>
      <c r="L22">
        <v>4.5</v>
      </c>
      <c r="M22">
        <v>5.12</v>
      </c>
      <c r="N22" s="135">
        <v>0</v>
      </c>
      <c r="O22" s="135">
        <v>0</v>
      </c>
      <c r="P22" s="135">
        <v>0</v>
      </c>
      <c r="Q22">
        <v>5.53</v>
      </c>
      <c r="R22">
        <v>0</v>
      </c>
      <c r="S22">
        <v>4.82</v>
      </c>
      <c r="T22">
        <v>52.38</v>
      </c>
      <c r="U22">
        <v>17.46</v>
      </c>
      <c r="V22">
        <v>17.45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261.02</v>
      </c>
      <c r="C23" s="75">
        <v>67.52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56.92</v>
      </c>
      <c r="J23">
        <v>215.11</v>
      </c>
      <c r="K23">
        <v>91.12</v>
      </c>
      <c r="L23">
        <v>4.5</v>
      </c>
      <c r="M23">
        <v>5.0199999999999996</v>
      </c>
      <c r="N23" s="135">
        <v>0</v>
      </c>
      <c r="O23" s="135">
        <v>0</v>
      </c>
      <c r="P23" s="135">
        <v>0</v>
      </c>
      <c r="Q23">
        <v>5.37</v>
      </c>
      <c r="R23">
        <v>0</v>
      </c>
      <c r="S23">
        <v>4.7300000000000004</v>
      </c>
      <c r="T23">
        <v>60.16</v>
      </c>
      <c r="U23">
        <v>20.05</v>
      </c>
      <c r="V23">
        <v>20.05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261.02</v>
      </c>
      <c r="C24" s="75">
        <v>67.52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56.92</v>
      </c>
      <c r="J24">
        <v>215.11</v>
      </c>
      <c r="K24">
        <v>91.12</v>
      </c>
      <c r="L24">
        <v>4.5</v>
      </c>
      <c r="M24">
        <v>5.0999999999999996</v>
      </c>
      <c r="N24" s="135">
        <v>0</v>
      </c>
      <c r="O24" s="135">
        <v>0</v>
      </c>
      <c r="P24" s="135">
        <v>0</v>
      </c>
      <c r="Q24">
        <v>5.37</v>
      </c>
      <c r="R24">
        <v>0</v>
      </c>
      <c r="S24">
        <v>4.7300000000000004</v>
      </c>
      <c r="T24">
        <v>60.79</v>
      </c>
      <c r="U24">
        <v>20.260000000000002</v>
      </c>
      <c r="V24">
        <v>20.27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261.02</v>
      </c>
      <c r="C25" s="75">
        <v>67.52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56.92</v>
      </c>
      <c r="J25">
        <v>215.11</v>
      </c>
      <c r="K25">
        <v>91.12</v>
      </c>
      <c r="L25">
        <v>4.5</v>
      </c>
      <c r="M25">
        <v>5.04</v>
      </c>
      <c r="N25" s="135">
        <v>0</v>
      </c>
      <c r="O25" s="135">
        <v>0</v>
      </c>
      <c r="P25" s="135">
        <v>0</v>
      </c>
      <c r="Q25">
        <v>5.37</v>
      </c>
      <c r="R25">
        <v>0</v>
      </c>
      <c r="S25">
        <v>4.7300000000000004</v>
      </c>
      <c r="T25">
        <v>58.64</v>
      </c>
      <c r="U25">
        <v>19.55</v>
      </c>
      <c r="V25">
        <v>19.54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261.02</v>
      </c>
      <c r="C26" s="75">
        <v>67.52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56.92</v>
      </c>
      <c r="J26">
        <v>215.11</v>
      </c>
      <c r="K26">
        <v>91.12</v>
      </c>
      <c r="L26">
        <v>4.5</v>
      </c>
      <c r="M26">
        <v>5.08</v>
      </c>
      <c r="N26" s="135">
        <v>0</v>
      </c>
      <c r="O26" s="135">
        <v>0</v>
      </c>
      <c r="P26" s="135">
        <v>0</v>
      </c>
      <c r="Q26">
        <v>5.37</v>
      </c>
      <c r="R26">
        <v>0.34</v>
      </c>
      <c r="S26">
        <v>4.7300000000000004</v>
      </c>
      <c r="T26">
        <v>58.67</v>
      </c>
      <c r="U26">
        <v>19.559999999999999</v>
      </c>
      <c r="V26">
        <v>19.54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261.02</v>
      </c>
      <c r="C27" s="75">
        <v>67.52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56.92</v>
      </c>
      <c r="J27">
        <v>215.11</v>
      </c>
      <c r="K27">
        <v>91.12</v>
      </c>
      <c r="L27">
        <v>4.34</v>
      </c>
      <c r="M27">
        <v>5.01</v>
      </c>
      <c r="N27" s="135">
        <v>0</v>
      </c>
      <c r="O27" s="135">
        <v>0</v>
      </c>
      <c r="P27" s="135">
        <v>0</v>
      </c>
      <c r="Q27">
        <v>5.37</v>
      </c>
      <c r="R27">
        <v>3.03</v>
      </c>
      <c r="S27">
        <v>4.6399999999999997</v>
      </c>
      <c r="T27">
        <v>59.58</v>
      </c>
      <c r="U27">
        <v>19.86</v>
      </c>
      <c r="V27">
        <v>19.850000000000001</v>
      </c>
      <c r="W27">
        <v>0</v>
      </c>
      <c r="X27">
        <v>0</v>
      </c>
      <c r="Y27">
        <v>0</v>
      </c>
      <c r="Z27">
        <v>0</v>
      </c>
      <c r="AA27">
        <v>0.05</v>
      </c>
      <c r="AB27">
        <v>0.02</v>
      </c>
    </row>
    <row r="28" spans="1:28">
      <c r="A28" t="s">
        <v>70</v>
      </c>
      <c r="B28" s="75">
        <v>261.02</v>
      </c>
      <c r="C28" s="75">
        <v>67.52</v>
      </c>
      <c r="D28" s="135">
        <f t="shared" si="0"/>
        <v>1.0699999999999998</v>
      </c>
      <c r="E28" s="75"/>
      <c r="F28" s="78">
        <v>0</v>
      </c>
      <c r="G28" s="78">
        <v>0</v>
      </c>
      <c r="H28" s="78">
        <v>0</v>
      </c>
      <c r="I28">
        <v>56.92</v>
      </c>
      <c r="J28">
        <v>215.11</v>
      </c>
      <c r="K28">
        <v>91.12</v>
      </c>
      <c r="L28">
        <v>4.34</v>
      </c>
      <c r="M28">
        <v>5.05</v>
      </c>
      <c r="N28" s="135">
        <v>0.56999999999999995</v>
      </c>
      <c r="O28" s="135">
        <v>0</v>
      </c>
      <c r="P28" s="135">
        <v>0.5</v>
      </c>
      <c r="Q28">
        <v>5.37</v>
      </c>
      <c r="R28">
        <v>7.75</v>
      </c>
      <c r="S28">
        <v>4.6399999999999997</v>
      </c>
      <c r="T28">
        <v>58.82</v>
      </c>
      <c r="U28">
        <v>19.61</v>
      </c>
      <c r="V28">
        <v>19.59</v>
      </c>
      <c r="W28">
        <v>0.78</v>
      </c>
      <c r="X28">
        <v>0.15</v>
      </c>
      <c r="Y28">
        <v>0</v>
      </c>
      <c r="Z28">
        <v>0</v>
      </c>
      <c r="AA28">
        <v>0.55000000000000004</v>
      </c>
      <c r="AB28">
        <v>0.27</v>
      </c>
    </row>
    <row r="29" spans="1:28">
      <c r="A29" t="s">
        <v>71</v>
      </c>
      <c r="B29" s="75">
        <v>261.02</v>
      </c>
      <c r="C29" s="75">
        <v>67.52</v>
      </c>
      <c r="D29" s="135">
        <f t="shared" si="0"/>
        <v>13.13</v>
      </c>
      <c r="E29" s="75"/>
      <c r="F29" s="78">
        <v>0</v>
      </c>
      <c r="G29" s="78">
        <v>0</v>
      </c>
      <c r="H29" s="78">
        <v>0</v>
      </c>
      <c r="I29">
        <v>56.92</v>
      </c>
      <c r="J29">
        <v>215.11</v>
      </c>
      <c r="K29">
        <v>91.12</v>
      </c>
      <c r="L29">
        <v>4.34</v>
      </c>
      <c r="M29">
        <v>5.12</v>
      </c>
      <c r="N29" s="135">
        <v>4.99</v>
      </c>
      <c r="O29" s="135">
        <v>4.57</v>
      </c>
      <c r="P29" s="135">
        <v>3.57</v>
      </c>
      <c r="Q29">
        <v>5.37</v>
      </c>
      <c r="R29">
        <v>13.22</v>
      </c>
      <c r="S29">
        <v>4.6399999999999997</v>
      </c>
      <c r="T29">
        <v>58.37</v>
      </c>
      <c r="U29">
        <v>19.46</v>
      </c>
      <c r="V29">
        <v>19.45</v>
      </c>
      <c r="W29">
        <v>4.16</v>
      </c>
      <c r="X29">
        <v>0.83</v>
      </c>
      <c r="Y29">
        <v>0</v>
      </c>
      <c r="Z29">
        <v>0</v>
      </c>
      <c r="AA29">
        <v>1.69</v>
      </c>
      <c r="AB29">
        <v>0.84</v>
      </c>
    </row>
    <row r="30" spans="1:28">
      <c r="A30" t="s">
        <v>72</v>
      </c>
      <c r="B30" s="75">
        <v>261.02</v>
      </c>
      <c r="C30" s="75">
        <v>67.52</v>
      </c>
      <c r="D30" s="135">
        <f t="shared" si="0"/>
        <v>34.03</v>
      </c>
      <c r="E30" s="75"/>
      <c r="F30" s="78">
        <v>0.06</v>
      </c>
      <c r="G30" s="78">
        <v>0.06</v>
      </c>
      <c r="H30" s="78">
        <v>7.0000000000000007E-2</v>
      </c>
      <c r="I30">
        <v>56.92</v>
      </c>
      <c r="J30">
        <v>215.11</v>
      </c>
      <c r="K30">
        <v>91.12</v>
      </c>
      <c r="L30">
        <v>4.34</v>
      </c>
      <c r="M30">
        <v>5.01</v>
      </c>
      <c r="N30" s="135">
        <v>12.96</v>
      </c>
      <c r="O30" s="135">
        <v>9.8800000000000008</v>
      </c>
      <c r="P30" s="135">
        <v>11.19</v>
      </c>
      <c r="Q30">
        <v>5.37</v>
      </c>
      <c r="R30">
        <v>20.14</v>
      </c>
      <c r="S30">
        <v>4.6399999999999997</v>
      </c>
      <c r="T30">
        <v>58.27</v>
      </c>
      <c r="U30">
        <v>19.420000000000002</v>
      </c>
      <c r="V30">
        <v>19.43</v>
      </c>
      <c r="W30">
        <v>10.18</v>
      </c>
      <c r="X30">
        <v>2.0299999999999998</v>
      </c>
      <c r="Y30">
        <v>0.33</v>
      </c>
      <c r="Z30">
        <v>0</v>
      </c>
      <c r="AA30">
        <v>3.57</v>
      </c>
      <c r="AB30">
        <v>1.78</v>
      </c>
    </row>
    <row r="31" spans="1:28">
      <c r="A31" t="s">
        <v>73</v>
      </c>
      <c r="B31" s="75">
        <v>261.02</v>
      </c>
      <c r="C31" s="75">
        <v>67.52</v>
      </c>
      <c r="D31" s="135">
        <f t="shared" si="0"/>
        <v>59.319999999999993</v>
      </c>
      <c r="E31" s="75"/>
      <c r="F31" s="78">
        <v>0.08</v>
      </c>
      <c r="G31" s="78">
        <v>0.08</v>
      </c>
      <c r="H31" s="78">
        <v>0.08</v>
      </c>
      <c r="I31">
        <v>56.92</v>
      </c>
      <c r="J31">
        <v>215.11</v>
      </c>
      <c r="K31">
        <v>91.12</v>
      </c>
      <c r="L31">
        <v>4.34</v>
      </c>
      <c r="M31">
        <v>5.03</v>
      </c>
      <c r="N31" s="135">
        <v>23.97</v>
      </c>
      <c r="O31" s="135">
        <v>15.41</v>
      </c>
      <c r="P31" s="135">
        <v>19.940000000000001</v>
      </c>
      <c r="Q31">
        <v>5.37</v>
      </c>
      <c r="R31">
        <v>27.86</v>
      </c>
      <c r="S31">
        <v>4.6399999999999997</v>
      </c>
      <c r="T31">
        <v>58.12</v>
      </c>
      <c r="U31">
        <v>19.37</v>
      </c>
      <c r="V31">
        <v>19.38</v>
      </c>
      <c r="W31">
        <v>17.75</v>
      </c>
      <c r="X31">
        <v>3.55</v>
      </c>
      <c r="Y31">
        <v>1.69</v>
      </c>
      <c r="Z31">
        <v>2.87</v>
      </c>
      <c r="AA31">
        <v>6.41</v>
      </c>
      <c r="AB31">
        <v>3.21</v>
      </c>
    </row>
    <row r="32" spans="1:28">
      <c r="A32" t="s">
        <v>74</v>
      </c>
      <c r="B32" s="75">
        <v>261.02</v>
      </c>
      <c r="C32" s="75">
        <v>67.52</v>
      </c>
      <c r="D32" s="135">
        <f t="shared" si="0"/>
        <v>79.95</v>
      </c>
      <c r="E32" s="75"/>
      <c r="F32" s="78">
        <v>0.45</v>
      </c>
      <c r="G32" s="78">
        <v>0.45</v>
      </c>
      <c r="H32" s="78">
        <v>0.46</v>
      </c>
      <c r="I32">
        <v>56.92</v>
      </c>
      <c r="J32">
        <v>215.11</v>
      </c>
      <c r="K32">
        <v>91.12</v>
      </c>
      <c r="L32">
        <v>4.34</v>
      </c>
      <c r="M32">
        <v>5.01</v>
      </c>
      <c r="N32" s="135">
        <v>28.88</v>
      </c>
      <c r="O32" s="135">
        <v>22.19</v>
      </c>
      <c r="P32" s="135">
        <v>28.88</v>
      </c>
      <c r="Q32">
        <v>5.37</v>
      </c>
      <c r="R32">
        <v>36.5</v>
      </c>
      <c r="S32">
        <v>4.6399999999999997</v>
      </c>
      <c r="T32">
        <v>59.78</v>
      </c>
      <c r="U32">
        <v>19.93</v>
      </c>
      <c r="V32">
        <v>19.91</v>
      </c>
      <c r="W32">
        <v>29.95</v>
      </c>
      <c r="X32">
        <v>5.99</v>
      </c>
      <c r="Y32">
        <v>3.97</v>
      </c>
      <c r="Z32">
        <v>6.31</v>
      </c>
      <c r="AA32">
        <v>9.92</v>
      </c>
      <c r="AB32">
        <v>4.96</v>
      </c>
    </row>
    <row r="33" spans="1:28">
      <c r="A33" t="s">
        <v>75</v>
      </c>
      <c r="B33" s="75">
        <v>261.02</v>
      </c>
      <c r="C33" s="75">
        <v>67.52</v>
      </c>
      <c r="D33" s="135">
        <f t="shared" si="0"/>
        <v>79.949999999999989</v>
      </c>
      <c r="E33" s="75"/>
      <c r="F33" s="78">
        <v>1.25</v>
      </c>
      <c r="G33" s="78">
        <v>1.25</v>
      </c>
      <c r="H33" s="78">
        <v>1.28</v>
      </c>
      <c r="I33">
        <v>56.92</v>
      </c>
      <c r="J33">
        <v>215.11</v>
      </c>
      <c r="K33">
        <v>91.12</v>
      </c>
      <c r="L33">
        <v>4.34</v>
      </c>
      <c r="M33">
        <v>5.16</v>
      </c>
      <c r="N33" s="135">
        <v>26.65</v>
      </c>
      <c r="O33" s="135">
        <v>26.65</v>
      </c>
      <c r="P33" s="135">
        <v>26.65</v>
      </c>
      <c r="Q33">
        <v>4.45</v>
      </c>
      <c r="R33">
        <v>45.46</v>
      </c>
      <c r="S33">
        <v>4.6399999999999997</v>
      </c>
      <c r="T33">
        <v>57.72</v>
      </c>
      <c r="U33">
        <v>19.239999999999998</v>
      </c>
      <c r="V33">
        <v>19.239999999999998</v>
      </c>
      <c r="W33">
        <v>43.24</v>
      </c>
      <c r="X33">
        <v>8.65</v>
      </c>
      <c r="Y33">
        <v>7.18</v>
      </c>
      <c r="Z33">
        <v>10.18</v>
      </c>
      <c r="AA33">
        <v>16</v>
      </c>
      <c r="AB33">
        <v>8</v>
      </c>
    </row>
    <row r="34" spans="1:28">
      <c r="A34" t="s">
        <v>76</v>
      </c>
      <c r="B34" s="75">
        <v>261.02</v>
      </c>
      <c r="C34" s="75">
        <v>67.52</v>
      </c>
      <c r="D34" s="135">
        <f t="shared" si="0"/>
        <v>79.949999999999989</v>
      </c>
      <c r="E34" s="75"/>
      <c r="F34" s="78">
        <v>2.29</v>
      </c>
      <c r="G34" s="78">
        <v>2.29</v>
      </c>
      <c r="H34" s="78">
        <v>2.35</v>
      </c>
      <c r="I34">
        <v>56.92</v>
      </c>
      <c r="J34">
        <v>215.11</v>
      </c>
      <c r="K34">
        <v>91.12</v>
      </c>
      <c r="L34">
        <v>4.34</v>
      </c>
      <c r="M34">
        <v>5.2</v>
      </c>
      <c r="N34" s="135">
        <v>26.65</v>
      </c>
      <c r="O34" s="135">
        <v>26.65</v>
      </c>
      <c r="P34" s="135">
        <v>26.65</v>
      </c>
      <c r="Q34">
        <v>4.45</v>
      </c>
      <c r="R34">
        <v>54.96</v>
      </c>
      <c r="S34">
        <v>4.6399999999999997</v>
      </c>
      <c r="T34">
        <v>57.26</v>
      </c>
      <c r="U34">
        <v>19.09</v>
      </c>
      <c r="V34">
        <v>19.07</v>
      </c>
      <c r="W34">
        <v>59.13</v>
      </c>
      <c r="X34">
        <v>11.83</v>
      </c>
      <c r="Y34">
        <v>11.28</v>
      </c>
      <c r="Z34">
        <v>13.5</v>
      </c>
      <c r="AA34">
        <v>18.670000000000002</v>
      </c>
      <c r="AB34">
        <v>9.33</v>
      </c>
    </row>
    <row r="35" spans="1:28">
      <c r="A35" t="s">
        <v>77</v>
      </c>
      <c r="B35" s="75">
        <v>261.02</v>
      </c>
      <c r="C35" s="75">
        <v>67.52</v>
      </c>
      <c r="D35" s="135">
        <f t="shared" si="0"/>
        <v>80.449999999999989</v>
      </c>
      <c r="E35" s="75"/>
      <c r="F35" s="78">
        <v>3.46</v>
      </c>
      <c r="G35" s="78">
        <v>3.46</v>
      </c>
      <c r="H35" s="78">
        <v>3.55</v>
      </c>
      <c r="I35">
        <v>58.06</v>
      </c>
      <c r="J35">
        <v>215.11</v>
      </c>
      <c r="K35">
        <v>91.12</v>
      </c>
      <c r="L35">
        <v>4.1900000000000004</v>
      </c>
      <c r="M35">
        <v>5.05</v>
      </c>
      <c r="N35" s="135">
        <v>26.82</v>
      </c>
      <c r="O35" s="135">
        <v>26.81</v>
      </c>
      <c r="P35" s="135">
        <v>26.82</v>
      </c>
      <c r="Q35">
        <v>4.22</v>
      </c>
      <c r="R35">
        <v>64.099999999999994</v>
      </c>
      <c r="S35">
        <v>4.54</v>
      </c>
      <c r="T35">
        <v>58.16</v>
      </c>
      <c r="U35">
        <v>19.39</v>
      </c>
      <c r="V35">
        <v>19.38</v>
      </c>
      <c r="W35">
        <v>76.400000000000006</v>
      </c>
      <c r="X35">
        <v>15.28</v>
      </c>
      <c r="Y35">
        <v>16.14</v>
      </c>
      <c r="Z35">
        <v>17.38</v>
      </c>
      <c r="AA35">
        <v>23.33</v>
      </c>
      <c r="AB35">
        <v>11.67</v>
      </c>
    </row>
    <row r="36" spans="1:28">
      <c r="A36" t="s">
        <v>78</v>
      </c>
      <c r="B36" s="75">
        <v>261.02</v>
      </c>
      <c r="C36" s="75">
        <v>67.52</v>
      </c>
      <c r="D36" s="135">
        <f t="shared" si="0"/>
        <v>80.449999999999989</v>
      </c>
      <c r="E36" s="75"/>
      <c r="F36" s="78">
        <v>4.74</v>
      </c>
      <c r="G36" s="78">
        <v>4.74</v>
      </c>
      <c r="H36" s="78">
        <v>4.8499999999999996</v>
      </c>
      <c r="I36">
        <v>58.06</v>
      </c>
      <c r="J36">
        <v>215.11</v>
      </c>
      <c r="K36">
        <v>91.12</v>
      </c>
      <c r="L36">
        <v>4.1900000000000004</v>
      </c>
      <c r="M36">
        <v>5.05</v>
      </c>
      <c r="N36" s="135">
        <v>26.82</v>
      </c>
      <c r="O36" s="135">
        <v>26.81</v>
      </c>
      <c r="P36" s="135">
        <v>26.82</v>
      </c>
      <c r="Q36">
        <v>4.22</v>
      </c>
      <c r="R36">
        <v>73.239999999999995</v>
      </c>
      <c r="S36">
        <v>4.54</v>
      </c>
      <c r="T36">
        <v>58.46</v>
      </c>
      <c r="U36">
        <v>19.489999999999998</v>
      </c>
      <c r="V36">
        <v>19.48</v>
      </c>
      <c r="W36">
        <v>94.12</v>
      </c>
      <c r="X36">
        <v>18.82</v>
      </c>
      <c r="Y36">
        <v>21.47</v>
      </c>
      <c r="Z36">
        <v>20.77</v>
      </c>
      <c r="AA36">
        <v>30.67</v>
      </c>
      <c r="AB36">
        <v>15.33</v>
      </c>
    </row>
    <row r="37" spans="1:28">
      <c r="A37" t="s">
        <v>79</v>
      </c>
      <c r="B37" s="75">
        <v>261.02</v>
      </c>
      <c r="C37" s="75">
        <v>67.52</v>
      </c>
      <c r="D37" s="135">
        <f t="shared" si="0"/>
        <v>80.449999999999989</v>
      </c>
      <c r="E37" s="75"/>
      <c r="F37" s="78">
        <v>6.11</v>
      </c>
      <c r="G37" s="78">
        <v>6.11</v>
      </c>
      <c r="H37" s="78">
        <v>6.27</v>
      </c>
      <c r="I37">
        <v>58.06</v>
      </c>
      <c r="J37">
        <v>215.11</v>
      </c>
      <c r="K37">
        <v>91.12</v>
      </c>
      <c r="L37">
        <v>4.1900000000000004</v>
      </c>
      <c r="M37">
        <v>5.18</v>
      </c>
      <c r="N37" s="135">
        <v>26.82</v>
      </c>
      <c r="O37" s="135">
        <v>26.81</v>
      </c>
      <c r="P37" s="135">
        <v>26.82</v>
      </c>
      <c r="Q37">
        <v>4.22</v>
      </c>
      <c r="R37">
        <v>81.97</v>
      </c>
      <c r="S37">
        <v>4.54</v>
      </c>
      <c r="T37">
        <v>60.38</v>
      </c>
      <c r="U37">
        <v>20.13</v>
      </c>
      <c r="V37">
        <v>20.12</v>
      </c>
      <c r="W37">
        <v>112.46</v>
      </c>
      <c r="X37">
        <v>22.49</v>
      </c>
      <c r="Y37">
        <v>26.88</v>
      </c>
      <c r="Z37">
        <v>23.86</v>
      </c>
      <c r="AA37">
        <v>40</v>
      </c>
      <c r="AB37">
        <v>20</v>
      </c>
    </row>
    <row r="38" spans="1:28">
      <c r="A38" t="s">
        <v>80</v>
      </c>
      <c r="B38" s="75">
        <v>261.02</v>
      </c>
      <c r="C38" s="75">
        <v>67.52</v>
      </c>
      <c r="D38" s="135">
        <f t="shared" si="0"/>
        <v>80.449999999999989</v>
      </c>
      <c r="E38" s="75"/>
      <c r="F38" s="78">
        <v>7.34</v>
      </c>
      <c r="G38" s="78">
        <v>7.34</v>
      </c>
      <c r="H38" s="78">
        <v>7.52</v>
      </c>
      <c r="I38">
        <v>58.06</v>
      </c>
      <c r="J38">
        <v>215.11</v>
      </c>
      <c r="K38">
        <v>91.12</v>
      </c>
      <c r="L38">
        <v>4.1900000000000004</v>
      </c>
      <c r="M38">
        <v>5.14</v>
      </c>
      <c r="N38" s="135">
        <v>26.82</v>
      </c>
      <c r="O38" s="135">
        <v>26.81</v>
      </c>
      <c r="P38" s="135">
        <v>26.82</v>
      </c>
      <c r="Q38">
        <v>4.22</v>
      </c>
      <c r="R38">
        <v>89.79</v>
      </c>
      <c r="S38">
        <v>4.54</v>
      </c>
      <c r="T38">
        <v>37.33</v>
      </c>
      <c r="U38">
        <v>12.44</v>
      </c>
      <c r="V38">
        <v>12.44</v>
      </c>
      <c r="W38">
        <v>131.47999999999999</v>
      </c>
      <c r="X38">
        <v>26.3</v>
      </c>
      <c r="Y38">
        <v>32.08</v>
      </c>
      <c r="Z38">
        <v>26.51</v>
      </c>
      <c r="AA38">
        <v>50</v>
      </c>
      <c r="AB38">
        <v>25</v>
      </c>
    </row>
    <row r="39" spans="1:28">
      <c r="A39" t="s">
        <v>81</v>
      </c>
      <c r="B39" s="75">
        <v>261.02</v>
      </c>
      <c r="C39" s="75">
        <v>67.52</v>
      </c>
      <c r="D39" s="135">
        <f t="shared" si="0"/>
        <v>80.449999999999989</v>
      </c>
      <c r="E39" s="75"/>
      <c r="F39" s="78">
        <v>8.48</v>
      </c>
      <c r="G39" s="78">
        <v>8.48</v>
      </c>
      <c r="H39" s="78">
        <v>8.69</v>
      </c>
      <c r="I39">
        <v>58.06</v>
      </c>
      <c r="J39">
        <v>215.11</v>
      </c>
      <c r="K39">
        <v>91.12</v>
      </c>
      <c r="L39">
        <v>3.95</v>
      </c>
      <c r="M39">
        <v>5.1100000000000003</v>
      </c>
      <c r="N39" s="135">
        <v>26.82</v>
      </c>
      <c r="O39" s="135">
        <v>26.81</v>
      </c>
      <c r="P39" s="135">
        <v>26.82</v>
      </c>
      <c r="Q39">
        <v>4.22</v>
      </c>
      <c r="R39">
        <v>97.51</v>
      </c>
      <c r="S39">
        <v>4.46</v>
      </c>
      <c r="T39">
        <v>37.22</v>
      </c>
      <c r="U39">
        <v>12.41</v>
      </c>
      <c r="V39">
        <v>12.4</v>
      </c>
      <c r="W39">
        <v>149.56</v>
      </c>
      <c r="X39">
        <v>29.91</v>
      </c>
      <c r="Y39">
        <v>37.229999999999997</v>
      </c>
      <c r="Z39">
        <v>29.76</v>
      </c>
      <c r="AA39">
        <v>55.34</v>
      </c>
      <c r="AB39">
        <v>27.66</v>
      </c>
    </row>
    <row r="40" spans="1:28">
      <c r="A40" t="s">
        <v>82</v>
      </c>
      <c r="B40" s="75">
        <v>261.02</v>
      </c>
      <c r="C40" s="75">
        <v>67.52</v>
      </c>
      <c r="D40" s="135">
        <f t="shared" si="0"/>
        <v>80.449999999999989</v>
      </c>
      <c r="E40" s="75"/>
      <c r="F40" s="78">
        <v>9.59</v>
      </c>
      <c r="G40" s="78">
        <v>9.59</v>
      </c>
      <c r="H40" s="78">
        <v>9.82</v>
      </c>
      <c r="I40">
        <v>58.06</v>
      </c>
      <c r="J40">
        <v>215.11</v>
      </c>
      <c r="K40">
        <v>91.12</v>
      </c>
      <c r="L40">
        <v>3.95</v>
      </c>
      <c r="M40">
        <v>5.12</v>
      </c>
      <c r="N40" s="135">
        <v>26.82</v>
      </c>
      <c r="O40" s="135">
        <v>26.81</v>
      </c>
      <c r="P40" s="135">
        <v>26.82</v>
      </c>
      <c r="Q40">
        <v>4.22</v>
      </c>
      <c r="R40">
        <v>104.42</v>
      </c>
      <c r="S40">
        <v>4.46</v>
      </c>
      <c r="T40">
        <v>37.840000000000003</v>
      </c>
      <c r="U40">
        <v>12.61</v>
      </c>
      <c r="V40">
        <v>12.62</v>
      </c>
      <c r="W40">
        <v>166.28</v>
      </c>
      <c r="X40">
        <v>33.26</v>
      </c>
      <c r="Y40">
        <v>42.16</v>
      </c>
      <c r="Z40">
        <v>32.24</v>
      </c>
      <c r="AA40">
        <v>61.34</v>
      </c>
      <c r="AB40">
        <v>30.66</v>
      </c>
    </row>
    <row r="41" spans="1:28">
      <c r="A41" t="s">
        <v>83</v>
      </c>
      <c r="B41" s="75">
        <v>261.02</v>
      </c>
      <c r="C41" s="75">
        <v>67.52</v>
      </c>
      <c r="D41" s="135">
        <f t="shared" si="0"/>
        <v>80.449999999999989</v>
      </c>
      <c r="E41" s="75"/>
      <c r="F41" s="78">
        <v>10.6</v>
      </c>
      <c r="G41" s="78">
        <v>10.6</v>
      </c>
      <c r="H41" s="78">
        <v>10.86</v>
      </c>
      <c r="I41">
        <v>58.06</v>
      </c>
      <c r="J41">
        <v>215.11</v>
      </c>
      <c r="K41">
        <v>91.12</v>
      </c>
      <c r="L41">
        <v>3.95</v>
      </c>
      <c r="M41">
        <v>5.0599999999999996</v>
      </c>
      <c r="N41" s="135">
        <v>26.82</v>
      </c>
      <c r="O41" s="135">
        <v>26.81</v>
      </c>
      <c r="P41" s="135">
        <v>26.82</v>
      </c>
      <c r="Q41">
        <v>4.22</v>
      </c>
      <c r="R41">
        <v>110</v>
      </c>
      <c r="S41">
        <v>4.7300000000000004</v>
      </c>
      <c r="T41">
        <v>37.42</v>
      </c>
      <c r="U41">
        <v>12.47</v>
      </c>
      <c r="V41">
        <v>12.47</v>
      </c>
      <c r="W41">
        <v>181.68</v>
      </c>
      <c r="X41">
        <v>36.33</v>
      </c>
      <c r="Y41">
        <v>46.97</v>
      </c>
      <c r="Z41">
        <v>34.51</v>
      </c>
      <c r="AA41">
        <v>66.67</v>
      </c>
      <c r="AB41">
        <v>33.33</v>
      </c>
    </row>
    <row r="42" spans="1:28">
      <c r="A42" t="s">
        <v>84</v>
      </c>
      <c r="B42" s="75">
        <v>261.02</v>
      </c>
      <c r="C42" s="75">
        <v>67.52</v>
      </c>
      <c r="D42" s="135">
        <f t="shared" si="0"/>
        <v>80.449999999999989</v>
      </c>
      <c r="E42" s="75"/>
      <c r="F42" s="78">
        <v>11.54</v>
      </c>
      <c r="G42" s="78">
        <v>11.54</v>
      </c>
      <c r="H42" s="78">
        <v>11.83</v>
      </c>
      <c r="I42">
        <v>58.06</v>
      </c>
      <c r="J42">
        <v>215.11</v>
      </c>
      <c r="K42">
        <v>91.12</v>
      </c>
      <c r="L42">
        <v>3.95</v>
      </c>
      <c r="M42">
        <v>5.05</v>
      </c>
      <c r="N42" s="135">
        <v>26.82</v>
      </c>
      <c r="O42" s="135">
        <v>26.81</v>
      </c>
      <c r="P42" s="135">
        <v>26.82</v>
      </c>
      <c r="Q42">
        <v>4.22</v>
      </c>
      <c r="R42">
        <v>114.99</v>
      </c>
      <c r="S42">
        <v>4.7300000000000004</v>
      </c>
      <c r="T42">
        <v>36.58</v>
      </c>
      <c r="U42">
        <v>12.19</v>
      </c>
      <c r="V42">
        <v>12.2</v>
      </c>
      <c r="W42">
        <v>196.43</v>
      </c>
      <c r="X42">
        <v>39.28</v>
      </c>
      <c r="Y42">
        <v>51.87</v>
      </c>
      <c r="Z42">
        <v>36.46</v>
      </c>
      <c r="AA42">
        <v>73.34</v>
      </c>
      <c r="AB42">
        <v>36.659999999999997</v>
      </c>
    </row>
    <row r="43" spans="1:28">
      <c r="A43" t="s">
        <v>85</v>
      </c>
      <c r="B43" s="75">
        <v>261.02</v>
      </c>
      <c r="C43" s="75">
        <v>67.52</v>
      </c>
      <c r="D43" s="135">
        <f t="shared" si="0"/>
        <v>80.449999999999989</v>
      </c>
      <c r="E43" s="75"/>
      <c r="F43" s="78">
        <v>12.38</v>
      </c>
      <c r="G43" s="78">
        <v>12.38</v>
      </c>
      <c r="H43" s="78">
        <v>12.69</v>
      </c>
      <c r="I43">
        <v>58.06</v>
      </c>
      <c r="J43">
        <v>215.11</v>
      </c>
      <c r="K43">
        <v>91.12</v>
      </c>
      <c r="L43">
        <v>3.72</v>
      </c>
      <c r="M43">
        <v>5.07</v>
      </c>
      <c r="N43" s="135">
        <v>26.82</v>
      </c>
      <c r="O43" s="135">
        <v>26.81</v>
      </c>
      <c r="P43" s="135">
        <v>26.82</v>
      </c>
      <c r="Q43">
        <v>4.07</v>
      </c>
      <c r="R43">
        <v>119.5</v>
      </c>
      <c r="S43">
        <v>4.6399999999999997</v>
      </c>
      <c r="T43">
        <v>35.22</v>
      </c>
      <c r="U43">
        <v>11.74</v>
      </c>
      <c r="V43">
        <v>11.73</v>
      </c>
      <c r="W43">
        <v>209.04</v>
      </c>
      <c r="X43">
        <v>41.81</v>
      </c>
      <c r="Y43">
        <v>56.08</v>
      </c>
      <c r="Z43">
        <v>38.450000000000003</v>
      </c>
      <c r="AA43">
        <v>78.67</v>
      </c>
      <c r="AB43">
        <v>39.33</v>
      </c>
    </row>
    <row r="44" spans="1:28">
      <c r="A44" t="s">
        <v>86</v>
      </c>
      <c r="B44" s="75">
        <v>261.02</v>
      </c>
      <c r="C44" s="75">
        <v>67.52</v>
      </c>
      <c r="D44" s="135">
        <f t="shared" si="0"/>
        <v>80.449999999999989</v>
      </c>
      <c r="E44" s="75"/>
      <c r="F44" s="78">
        <v>13.07</v>
      </c>
      <c r="G44" s="78">
        <v>13.07</v>
      </c>
      <c r="H44" s="78">
        <v>13.4</v>
      </c>
      <c r="I44">
        <v>58.06</v>
      </c>
      <c r="J44">
        <v>215.11</v>
      </c>
      <c r="K44">
        <v>91.12</v>
      </c>
      <c r="L44">
        <v>3.72</v>
      </c>
      <c r="M44">
        <v>5.18</v>
      </c>
      <c r="N44" s="135">
        <v>26.82</v>
      </c>
      <c r="O44" s="135">
        <v>26.81</v>
      </c>
      <c r="P44" s="135">
        <v>26.82</v>
      </c>
      <c r="Q44">
        <v>4.07</v>
      </c>
      <c r="R44">
        <v>122.93</v>
      </c>
      <c r="S44">
        <v>4.6399999999999997</v>
      </c>
      <c r="T44">
        <v>34.450000000000003</v>
      </c>
      <c r="U44">
        <v>11.48</v>
      </c>
      <c r="V44">
        <v>11.49</v>
      </c>
      <c r="W44">
        <v>217.96</v>
      </c>
      <c r="X44">
        <v>43.59</v>
      </c>
      <c r="Y44">
        <v>60.01</v>
      </c>
      <c r="Z44">
        <v>40.22</v>
      </c>
      <c r="AA44">
        <v>84</v>
      </c>
      <c r="AB44">
        <v>42</v>
      </c>
    </row>
    <row r="45" spans="1:28">
      <c r="A45" t="s">
        <v>87</v>
      </c>
      <c r="B45" s="75">
        <v>261.02</v>
      </c>
      <c r="C45" s="75">
        <v>67.52</v>
      </c>
      <c r="D45" s="135">
        <f t="shared" si="0"/>
        <v>80.449999999999989</v>
      </c>
      <c r="E45" s="75"/>
      <c r="F45" s="78">
        <v>13.83</v>
      </c>
      <c r="G45" s="78">
        <v>13.83</v>
      </c>
      <c r="H45" s="78">
        <v>14.17</v>
      </c>
      <c r="I45">
        <v>58.06</v>
      </c>
      <c r="J45">
        <v>215.11</v>
      </c>
      <c r="K45">
        <v>91.12</v>
      </c>
      <c r="L45">
        <v>3.72</v>
      </c>
      <c r="M45">
        <v>5.14</v>
      </c>
      <c r="N45" s="135">
        <v>26.82</v>
      </c>
      <c r="O45" s="135">
        <v>26.81</v>
      </c>
      <c r="P45" s="135">
        <v>26.82</v>
      </c>
      <c r="Q45">
        <v>4.07</v>
      </c>
      <c r="R45">
        <v>125.57</v>
      </c>
      <c r="S45">
        <v>4.6399999999999997</v>
      </c>
      <c r="T45">
        <v>33.93</v>
      </c>
      <c r="U45">
        <v>11.31</v>
      </c>
      <c r="V45">
        <v>11.31</v>
      </c>
      <c r="W45">
        <v>224.93</v>
      </c>
      <c r="X45">
        <v>44.98</v>
      </c>
      <c r="Y45">
        <v>63.19</v>
      </c>
      <c r="Z45">
        <v>41.85</v>
      </c>
      <c r="AA45">
        <v>92</v>
      </c>
      <c r="AB45">
        <v>46</v>
      </c>
    </row>
    <row r="46" spans="1:28">
      <c r="A46" t="s">
        <v>88</v>
      </c>
      <c r="B46" s="75">
        <v>261.02</v>
      </c>
      <c r="C46" s="75">
        <v>67.52</v>
      </c>
      <c r="D46" s="135">
        <f t="shared" si="0"/>
        <v>80.449999999999989</v>
      </c>
      <c r="E46" s="75"/>
      <c r="F46" s="78">
        <v>14.41</v>
      </c>
      <c r="G46" s="78">
        <v>14.41</v>
      </c>
      <c r="H46" s="78">
        <v>14.76</v>
      </c>
      <c r="I46">
        <v>58.06</v>
      </c>
      <c r="J46">
        <v>215.11</v>
      </c>
      <c r="K46">
        <v>91.12</v>
      </c>
      <c r="L46">
        <v>3.72</v>
      </c>
      <c r="M46">
        <v>5.17</v>
      </c>
      <c r="N46" s="135">
        <v>26.82</v>
      </c>
      <c r="O46" s="135">
        <v>26.81</v>
      </c>
      <c r="P46" s="135">
        <v>26.82</v>
      </c>
      <c r="Q46">
        <v>4.07</v>
      </c>
      <c r="R46">
        <v>127.23</v>
      </c>
      <c r="S46">
        <v>4.6399999999999997</v>
      </c>
      <c r="T46">
        <v>34.380000000000003</v>
      </c>
      <c r="U46">
        <v>11.46</v>
      </c>
      <c r="V46">
        <v>11.46</v>
      </c>
      <c r="W46">
        <v>228.15</v>
      </c>
      <c r="X46">
        <v>45.63</v>
      </c>
      <c r="Y46">
        <v>66.37</v>
      </c>
      <c r="Z46">
        <v>43.31</v>
      </c>
      <c r="AA46">
        <v>94.67</v>
      </c>
      <c r="AB46">
        <v>47.33</v>
      </c>
    </row>
    <row r="47" spans="1:28">
      <c r="A47" t="s">
        <v>89</v>
      </c>
      <c r="B47" s="75">
        <v>261.02</v>
      </c>
      <c r="C47" s="75">
        <v>67.52</v>
      </c>
      <c r="D47" s="135">
        <f t="shared" si="0"/>
        <v>80.449999999999989</v>
      </c>
      <c r="E47" s="75"/>
      <c r="F47" s="78">
        <v>14.85</v>
      </c>
      <c r="G47" s="78">
        <v>14.85</v>
      </c>
      <c r="H47" s="78">
        <v>15.22</v>
      </c>
      <c r="I47">
        <v>58.06</v>
      </c>
      <c r="J47">
        <v>215.11</v>
      </c>
      <c r="K47">
        <v>91.12</v>
      </c>
      <c r="L47">
        <v>3.72</v>
      </c>
      <c r="M47">
        <v>5.17</v>
      </c>
      <c r="N47" s="135">
        <v>26.82</v>
      </c>
      <c r="O47" s="135">
        <v>26.81</v>
      </c>
      <c r="P47" s="135">
        <v>26.82</v>
      </c>
      <c r="Q47">
        <v>4.07</v>
      </c>
      <c r="R47">
        <v>128.76</v>
      </c>
      <c r="S47">
        <v>4.54</v>
      </c>
      <c r="T47">
        <v>23.96</v>
      </c>
      <c r="U47">
        <v>7.99</v>
      </c>
      <c r="V47">
        <v>7.97</v>
      </c>
      <c r="W47">
        <v>229.73</v>
      </c>
      <c r="X47">
        <v>45.95</v>
      </c>
      <c r="Y47">
        <v>68.95</v>
      </c>
      <c r="Z47">
        <v>44.46</v>
      </c>
      <c r="AA47">
        <v>96</v>
      </c>
      <c r="AB47">
        <v>48</v>
      </c>
    </row>
    <row r="48" spans="1:28">
      <c r="A48" t="s">
        <v>90</v>
      </c>
      <c r="B48" s="75">
        <v>261.02</v>
      </c>
      <c r="C48" s="75">
        <v>67.52</v>
      </c>
      <c r="D48" s="135">
        <f t="shared" si="0"/>
        <v>80.449999999999989</v>
      </c>
      <c r="E48" s="75"/>
      <c r="F48" s="78">
        <v>15.27</v>
      </c>
      <c r="G48" s="78">
        <v>15.27</v>
      </c>
      <c r="H48" s="78">
        <v>15.65</v>
      </c>
      <c r="I48">
        <v>58.06</v>
      </c>
      <c r="J48">
        <v>215.11</v>
      </c>
      <c r="K48">
        <v>91.12</v>
      </c>
      <c r="L48">
        <v>3.72</v>
      </c>
      <c r="M48">
        <v>5.0599999999999996</v>
      </c>
      <c r="N48" s="135">
        <v>26.82</v>
      </c>
      <c r="O48" s="135">
        <v>26.81</v>
      </c>
      <c r="P48" s="135">
        <v>26.82</v>
      </c>
      <c r="Q48">
        <v>4.07</v>
      </c>
      <c r="R48">
        <v>129.75</v>
      </c>
      <c r="S48">
        <v>4.54</v>
      </c>
      <c r="T48">
        <v>24.38</v>
      </c>
      <c r="U48">
        <v>8.1300000000000008</v>
      </c>
      <c r="V48">
        <v>8.1199999999999992</v>
      </c>
      <c r="W48">
        <v>228.35</v>
      </c>
      <c r="X48">
        <v>45.67</v>
      </c>
      <c r="Y48">
        <v>70.680000000000007</v>
      </c>
      <c r="Z48">
        <v>45.04</v>
      </c>
      <c r="AA48">
        <v>98</v>
      </c>
      <c r="AB48">
        <v>49</v>
      </c>
    </row>
    <row r="49" spans="1:28">
      <c r="A49" t="s">
        <v>91</v>
      </c>
      <c r="B49" s="75">
        <v>261.02</v>
      </c>
      <c r="C49" s="75">
        <v>67.52</v>
      </c>
      <c r="D49" s="135">
        <f t="shared" si="0"/>
        <v>80.449999999999989</v>
      </c>
      <c r="E49" s="75"/>
      <c r="F49" s="78">
        <v>15.61</v>
      </c>
      <c r="G49" s="78">
        <v>15.61</v>
      </c>
      <c r="H49" s="78">
        <v>15.99</v>
      </c>
      <c r="I49">
        <v>58.06</v>
      </c>
      <c r="J49">
        <v>215.11</v>
      </c>
      <c r="K49">
        <v>91.12</v>
      </c>
      <c r="L49">
        <v>3.72</v>
      </c>
      <c r="M49">
        <v>5.03</v>
      </c>
      <c r="N49" s="135">
        <v>26.82</v>
      </c>
      <c r="O49" s="135">
        <v>26.81</v>
      </c>
      <c r="P49" s="135">
        <v>26.82</v>
      </c>
      <c r="Q49">
        <v>4.07</v>
      </c>
      <c r="R49">
        <v>130.72999999999999</v>
      </c>
      <c r="S49">
        <v>4.54</v>
      </c>
      <c r="T49">
        <v>24.83</v>
      </c>
      <c r="U49">
        <v>8.2799999999999994</v>
      </c>
      <c r="V49">
        <v>8.27</v>
      </c>
      <c r="W49">
        <v>230.14</v>
      </c>
      <c r="X49">
        <v>46.03</v>
      </c>
      <c r="Y49">
        <v>73.319999999999993</v>
      </c>
      <c r="Z49">
        <v>46.64</v>
      </c>
      <c r="AA49">
        <v>98</v>
      </c>
      <c r="AB49">
        <v>49</v>
      </c>
    </row>
    <row r="50" spans="1:28">
      <c r="A50" t="s">
        <v>92</v>
      </c>
      <c r="B50" s="75">
        <v>261.02</v>
      </c>
      <c r="C50" s="75">
        <v>67.52</v>
      </c>
      <c r="D50" s="135">
        <f t="shared" si="0"/>
        <v>80.449999999999989</v>
      </c>
      <c r="E50" s="75"/>
      <c r="F50" s="78">
        <v>15.9</v>
      </c>
      <c r="G50" s="78">
        <v>15.9</v>
      </c>
      <c r="H50" s="78">
        <v>16.29</v>
      </c>
      <c r="I50">
        <v>58.06</v>
      </c>
      <c r="J50">
        <v>215.11</v>
      </c>
      <c r="K50">
        <v>91.12</v>
      </c>
      <c r="L50">
        <v>3.72</v>
      </c>
      <c r="M50">
        <v>5.0599999999999996</v>
      </c>
      <c r="N50" s="135">
        <v>26.82</v>
      </c>
      <c r="O50" s="135">
        <v>26.81</v>
      </c>
      <c r="P50" s="135">
        <v>26.82</v>
      </c>
      <c r="Q50">
        <v>4.07</v>
      </c>
      <c r="R50">
        <v>130.76</v>
      </c>
      <c r="S50">
        <v>4.54</v>
      </c>
      <c r="T50">
        <v>25.43</v>
      </c>
      <c r="U50">
        <v>8.48</v>
      </c>
      <c r="V50">
        <v>8.4700000000000006</v>
      </c>
      <c r="W50">
        <v>231.5</v>
      </c>
      <c r="X50">
        <v>46.3</v>
      </c>
      <c r="Y50">
        <v>75.349999999999994</v>
      </c>
      <c r="Z50">
        <v>46.3</v>
      </c>
      <c r="AA50">
        <v>98</v>
      </c>
      <c r="AB50">
        <v>49</v>
      </c>
    </row>
    <row r="51" spans="1:28">
      <c r="A51" t="s">
        <v>93</v>
      </c>
      <c r="B51" s="75">
        <v>261.02</v>
      </c>
      <c r="C51" s="75">
        <v>67.52</v>
      </c>
      <c r="D51" s="135">
        <f t="shared" si="0"/>
        <v>80.449999999999989</v>
      </c>
      <c r="E51" s="75"/>
      <c r="F51" s="78">
        <v>16.09</v>
      </c>
      <c r="G51" s="78">
        <v>16.09</v>
      </c>
      <c r="H51" s="78">
        <v>16.5</v>
      </c>
      <c r="I51">
        <v>58.06</v>
      </c>
      <c r="J51">
        <v>215.11</v>
      </c>
      <c r="K51">
        <v>91.12</v>
      </c>
      <c r="L51">
        <v>3.72</v>
      </c>
      <c r="M51">
        <v>5.07</v>
      </c>
      <c r="N51" s="135">
        <v>26.82</v>
      </c>
      <c r="O51" s="135">
        <v>26.81</v>
      </c>
      <c r="P51" s="135">
        <v>26.82</v>
      </c>
      <c r="Q51">
        <v>4.07</v>
      </c>
      <c r="R51">
        <v>126.94</v>
      </c>
      <c r="S51">
        <v>4.46</v>
      </c>
      <c r="T51">
        <v>27</v>
      </c>
      <c r="U51">
        <v>9</v>
      </c>
      <c r="V51">
        <v>9</v>
      </c>
      <c r="W51">
        <v>233.39</v>
      </c>
      <c r="X51">
        <v>46.68</v>
      </c>
      <c r="Y51">
        <v>77.56</v>
      </c>
      <c r="Z51">
        <v>46.69</v>
      </c>
      <c r="AA51">
        <v>98</v>
      </c>
      <c r="AB51">
        <v>49</v>
      </c>
    </row>
    <row r="52" spans="1:28">
      <c r="A52" t="s">
        <v>94</v>
      </c>
      <c r="B52" s="75">
        <v>261.02</v>
      </c>
      <c r="C52" s="75">
        <v>67.52</v>
      </c>
      <c r="D52" s="135">
        <f t="shared" si="0"/>
        <v>80.449999999999989</v>
      </c>
      <c r="E52" s="75"/>
      <c r="F52" s="78">
        <v>16.260000000000002</v>
      </c>
      <c r="G52" s="78">
        <v>16.260000000000002</v>
      </c>
      <c r="H52" s="78">
        <v>16.670000000000002</v>
      </c>
      <c r="I52">
        <v>58.06</v>
      </c>
      <c r="J52">
        <v>215.11</v>
      </c>
      <c r="K52">
        <v>91.12</v>
      </c>
      <c r="L52">
        <v>3.72</v>
      </c>
      <c r="M52">
        <v>5.08</v>
      </c>
      <c r="N52" s="135">
        <v>26.82</v>
      </c>
      <c r="O52" s="135">
        <v>26.81</v>
      </c>
      <c r="P52" s="135">
        <v>26.82</v>
      </c>
      <c r="Q52">
        <v>4.07</v>
      </c>
      <c r="R52">
        <v>125.45</v>
      </c>
      <c r="S52">
        <v>4.46</v>
      </c>
      <c r="T52">
        <v>27.62</v>
      </c>
      <c r="U52">
        <v>9.2100000000000009</v>
      </c>
      <c r="V52">
        <v>9.19</v>
      </c>
      <c r="W52">
        <v>231.83</v>
      </c>
      <c r="X52">
        <v>46.36</v>
      </c>
      <c r="Y52">
        <v>77.56</v>
      </c>
      <c r="Z52">
        <v>45.99</v>
      </c>
      <c r="AA52">
        <v>98</v>
      </c>
      <c r="AB52">
        <v>49</v>
      </c>
    </row>
    <row r="53" spans="1:28">
      <c r="A53" t="s">
        <v>95</v>
      </c>
      <c r="B53" s="75">
        <v>261.02</v>
      </c>
      <c r="C53" s="75">
        <v>67.52</v>
      </c>
      <c r="D53" s="135">
        <f t="shared" si="0"/>
        <v>80.449999999999989</v>
      </c>
      <c r="E53" s="75"/>
      <c r="F53" s="78">
        <v>16.36</v>
      </c>
      <c r="G53" s="78">
        <v>16.36</v>
      </c>
      <c r="H53" s="78">
        <v>16.77</v>
      </c>
      <c r="I53">
        <v>58.06</v>
      </c>
      <c r="J53">
        <v>215.11</v>
      </c>
      <c r="K53">
        <v>91.12</v>
      </c>
      <c r="L53">
        <v>3.72</v>
      </c>
      <c r="M53">
        <v>6.07</v>
      </c>
      <c r="N53" s="135">
        <v>26.82</v>
      </c>
      <c r="O53" s="135">
        <v>26.81</v>
      </c>
      <c r="P53" s="135">
        <v>26.82</v>
      </c>
      <c r="Q53">
        <v>4.07</v>
      </c>
      <c r="R53">
        <v>124.15</v>
      </c>
      <c r="S53">
        <v>4.46</v>
      </c>
      <c r="T53">
        <v>51.08</v>
      </c>
      <c r="U53">
        <v>17.03</v>
      </c>
      <c r="V53">
        <v>17.010000000000002</v>
      </c>
      <c r="W53">
        <v>234.38</v>
      </c>
      <c r="X53">
        <v>46.88</v>
      </c>
      <c r="Y53">
        <v>77.56</v>
      </c>
      <c r="Z53">
        <v>46.32</v>
      </c>
      <c r="AA53">
        <v>98</v>
      </c>
      <c r="AB53">
        <v>49</v>
      </c>
    </row>
    <row r="54" spans="1:28">
      <c r="A54" t="s">
        <v>96</v>
      </c>
      <c r="B54" s="75">
        <v>261.02</v>
      </c>
      <c r="C54" s="75">
        <v>67.52</v>
      </c>
      <c r="D54" s="135">
        <f t="shared" si="0"/>
        <v>80.449999999999989</v>
      </c>
      <c r="E54" s="75"/>
      <c r="F54" s="78">
        <v>16.37</v>
      </c>
      <c r="G54" s="78">
        <v>16.37</v>
      </c>
      <c r="H54" s="78">
        <v>16.78</v>
      </c>
      <c r="I54">
        <v>58.06</v>
      </c>
      <c r="J54">
        <v>215.11</v>
      </c>
      <c r="K54">
        <v>91.12</v>
      </c>
      <c r="L54">
        <v>3.72</v>
      </c>
      <c r="M54">
        <v>6.13</v>
      </c>
      <c r="N54" s="135">
        <v>26.82</v>
      </c>
      <c r="O54" s="135">
        <v>26.81</v>
      </c>
      <c r="P54" s="135">
        <v>26.82</v>
      </c>
      <c r="Q54">
        <v>4.07</v>
      </c>
      <c r="R54">
        <v>122.04</v>
      </c>
      <c r="S54">
        <v>4.46</v>
      </c>
      <c r="T54">
        <v>52.65</v>
      </c>
      <c r="U54">
        <v>17.55</v>
      </c>
      <c r="V54">
        <v>17.54</v>
      </c>
      <c r="W54">
        <v>235.21</v>
      </c>
      <c r="X54">
        <v>47.04</v>
      </c>
      <c r="Y54">
        <v>77.56</v>
      </c>
      <c r="Z54">
        <v>46.81</v>
      </c>
      <c r="AA54">
        <v>98</v>
      </c>
      <c r="AB54">
        <v>49</v>
      </c>
    </row>
    <row r="55" spans="1:28">
      <c r="A55" t="s">
        <v>97</v>
      </c>
      <c r="B55" s="75">
        <v>261.02</v>
      </c>
      <c r="C55" s="75">
        <v>67.52</v>
      </c>
      <c r="D55" s="135">
        <f t="shared" si="0"/>
        <v>80.449999999999989</v>
      </c>
      <c r="E55" s="75"/>
      <c r="F55" s="78">
        <v>16.350000000000001</v>
      </c>
      <c r="G55" s="78">
        <v>16.350000000000001</v>
      </c>
      <c r="H55" s="78">
        <v>16.760000000000002</v>
      </c>
      <c r="I55">
        <v>58.06</v>
      </c>
      <c r="J55">
        <v>215.11</v>
      </c>
      <c r="K55">
        <v>91.12</v>
      </c>
      <c r="L55">
        <v>3.72</v>
      </c>
      <c r="M55">
        <v>6.2</v>
      </c>
      <c r="N55" s="135">
        <v>26.82</v>
      </c>
      <c r="O55" s="135">
        <v>26.81</v>
      </c>
      <c r="P55" s="135">
        <v>26.82</v>
      </c>
      <c r="Q55">
        <v>4.07</v>
      </c>
      <c r="R55">
        <v>118.96</v>
      </c>
      <c r="S55">
        <v>4.3600000000000003</v>
      </c>
      <c r="T55">
        <v>55.47</v>
      </c>
      <c r="U55">
        <v>18.489999999999998</v>
      </c>
      <c r="V55">
        <v>18.48</v>
      </c>
      <c r="W55">
        <v>237.92</v>
      </c>
      <c r="X55">
        <v>47.58</v>
      </c>
      <c r="Y55">
        <v>77.56</v>
      </c>
      <c r="Z55">
        <v>47.55</v>
      </c>
      <c r="AA55">
        <v>90</v>
      </c>
      <c r="AB55">
        <v>45</v>
      </c>
    </row>
    <row r="56" spans="1:28">
      <c r="A56" t="s">
        <v>98</v>
      </c>
      <c r="B56" s="75">
        <v>261.02</v>
      </c>
      <c r="C56" s="75">
        <v>67.52</v>
      </c>
      <c r="D56" s="135">
        <f t="shared" si="0"/>
        <v>80.449999999999989</v>
      </c>
      <c r="E56" s="75"/>
      <c r="F56" s="78">
        <v>16.3</v>
      </c>
      <c r="G56" s="78">
        <v>16.3</v>
      </c>
      <c r="H56" s="78">
        <v>16.71</v>
      </c>
      <c r="I56">
        <v>58.06</v>
      </c>
      <c r="J56">
        <v>215.11</v>
      </c>
      <c r="K56">
        <v>91.12</v>
      </c>
      <c r="L56">
        <v>3.72</v>
      </c>
      <c r="M56">
        <v>6.25</v>
      </c>
      <c r="N56" s="135">
        <v>26.82</v>
      </c>
      <c r="O56" s="135">
        <v>26.81</v>
      </c>
      <c r="P56" s="135">
        <v>26.82</v>
      </c>
      <c r="Q56">
        <v>4.07</v>
      </c>
      <c r="R56">
        <v>115.37</v>
      </c>
      <c r="S56">
        <v>4.3600000000000003</v>
      </c>
      <c r="T56">
        <v>57.33</v>
      </c>
      <c r="U56">
        <v>19.11</v>
      </c>
      <c r="V56">
        <v>19.100000000000001</v>
      </c>
      <c r="W56">
        <v>211.93</v>
      </c>
      <c r="X56">
        <v>42.38</v>
      </c>
      <c r="Y56">
        <v>77.56</v>
      </c>
      <c r="Z56">
        <v>46.04</v>
      </c>
      <c r="AA56">
        <v>90</v>
      </c>
      <c r="AB56">
        <v>45</v>
      </c>
    </row>
    <row r="57" spans="1:28">
      <c r="A57" t="s">
        <v>99</v>
      </c>
      <c r="B57" s="75">
        <v>261.02</v>
      </c>
      <c r="C57" s="75">
        <v>67.52</v>
      </c>
      <c r="D57" s="135">
        <f t="shared" si="0"/>
        <v>80.449999999999989</v>
      </c>
      <c r="E57" s="75"/>
      <c r="F57" s="78">
        <v>16.149999999999999</v>
      </c>
      <c r="G57" s="78">
        <v>16.149999999999999</v>
      </c>
      <c r="H57" s="78">
        <v>16.55</v>
      </c>
      <c r="I57">
        <v>58.06</v>
      </c>
      <c r="J57">
        <v>215.11</v>
      </c>
      <c r="K57">
        <v>91.12</v>
      </c>
      <c r="L57">
        <v>3.72</v>
      </c>
      <c r="M57">
        <v>6.53</v>
      </c>
      <c r="N57" s="135">
        <v>26.82</v>
      </c>
      <c r="O57" s="135">
        <v>26.81</v>
      </c>
      <c r="P57" s="135">
        <v>26.82</v>
      </c>
      <c r="Q57">
        <v>4.07</v>
      </c>
      <c r="R57">
        <v>111.2</v>
      </c>
      <c r="S57">
        <v>4.3600000000000003</v>
      </c>
      <c r="T57">
        <v>55.87</v>
      </c>
      <c r="U57">
        <v>18.62</v>
      </c>
      <c r="V57">
        <v>18.62</v>
      </c>
      <c r="W57">
        <v>209.65</v>
      </c>
      <c r="X57">
        <v>41.93</v>
      </c>
      <c r="Y57">
        <v>77.56</v>
      </c>
      <c r="Z57">
        <v>45.69</v>
      </c>
      <c r="AA57">
        <v>90</v>
      </c>
      <c r="AB57">
        <v>45</v>
      </c>
    </row>
    <row r="58" spans="1:28">
      <c r="A58" t="s">
        <v>100</v>
      </c>
      <c r="B58" s="75">
        <v>261.02</v>
      </c>
      <c r="C58" s="75">
        <v>67.52</v>
      </c>
      <c r="D58" s="135">
        <f t="shared" si="0"/>
        <v>80.449999999999989</v>
      </c>
      <c r="E58" s="75"/>
      <c r="F58" s="78">
        <v>15.89</v>
      </c>
      <c r="G58" s="78">
        <v>15.89</v>
      </c>
      <c r="H58" s="78">
        <v>16.28</v>
      </c>
      <c r="I58">
        <v>58.06</v>
      </c>
      <c r="J58">
        <v>215.11</v>
      </c>
      <c r="K58">
        <v>91.12</v>
      </c>
      <c r="L58">
        <v>3.72</v>
      </c>
      <c r="M58">
        <v>6.73</v>
      </c>
      <c r="N58" s="135">
        <v>26.82</v>
      </c>
      <c r="O58" s="135">
        <v>26.81</v>
      </c>
      <c r="P58" s="135">
        <v>26.82</v>
      </c>
      <c r="Q58">
        <v>4.07</v>
      </c>
      <c r="R58">
        <v>108.69</v>
      </c>
      <c r="S58">
        <v>4.3600000000000003</v>
      </c>
      <c r="T58">
        <v>56.76</v>
      </c>
      <c r="U58">
        <v>18.920000000000002</v>
      </c>
      <c r="V58">
        <v>18.91</v>
      </c>
      <c r="W58">
        <v>204.33</v>
      </c>
      <c r="X58">
        <v>40.869999999999997</v>
      </c>
      <c r="Y58">
        <v>76.52</v>
      </c>
      <c r="Z58">
        <v>44.29</v>
      </c>
      <c r="AA58">
        <v>90</v>
      </c>
      <c r="AB58">
        <v>45</v>
      </c>
    </row>
    <row r="59" spans="1:28">
      <c r="A59" t="s">
        <v>101</v>
      </c>
      <c r="B59" s="75">
        <v>261.02</v>
      </c>
      <c r="C59" s="75">
        <v>67.52</v>
      </c>
      <c r="D59" s="135">
        <f t="shared" si="0"/>
        <v>80.449999999999989</v>
      </c>
      <c r="E59" s="75"/>
      <c r="F59" s="78">
        <v>15.56</v>
      </c>
      <c r="G59" s="78">
        <v>15.56</v>
      </c>
      <c r="H59" s="78">
        <v>15.94</v>
      </c>
      <c r="I59">
        <v>58.06</v>
      </c>
      <c r="J59">
        <v>215.11</v>
      </c>
      <c r="K59">
        <v>91.12</v>
      </c>
      <c r="L59">
        <v>4.03</v>
      </c>
      <c r="M59">
        <v>11.73</v>
      </c>
      <c r="N59" s="135">
        <v>26.82</v>
      </c>
      <c r="O59" s="135">
        <v>26.81</v>
      </c>
      <c r="P59" s="135">
        <v>26.82</v>
      </c>
      <c r="Q59">
        <v>4.45</v>
      </c>
      <c r="R59">
        <v>105.88</v>
      </c>
      <c r="S59">
        <v>4.3600000000000003</v>
      </c>
      <c r="T59">
        <v>43.05</v>
      </c>
      <c r="U59">
        <v>14.35</v>
      </c>
      <c r="V59">
        <v>14.35</v>
      </c>
      <c r="W59">
        <v>199.86</v>
      </c>
      <c r="X59">
        <v>39.97</v>
      </c>
      <c r="Y59">
        <v>75.23</v>
      </c>
      <c r="Z59">
        <v>42.74</v>
      </c>
      <c r="AA59">
        <v>90</v>
      </c>
      <c r="AB59">
        <v>45</v>
      </c>
    </row>
    <row r="60" spans="1:28">
      <c r="A60" t="s">
        <v>102</v>
      </c>
      <c r="B60" s="75">
        <v>261.02</v>
      </c>
      <c r="C60" s="75">
        <v>67.52</v>
      </c>
      <c r="D60" s="135">
        <f t="shared" si="0"/>
        <v>80.449999999999989</v>
      </c>
      <c r="E60" s="75"/>
      <c r="F60" s="78">
        <v>15.12</v>
      </c>
      <c r="G60" s="78">
        <v>15.12</v>
      </c>
      <c r="H60" s="78">
        <v>15.51</v>
      </c>
      <c r="I60">
        <v>58.06</v>
      </c>
      <c r="J60">
        <v>215.11</v>
      </c>
      <c r="K60">
        <v>91.12</v>
      </c>
      <c r="L60">
        <v>4.03</v>
      </c>
      <c r="M60">
        <v>11.93</v>
      </c>
      <c r="N60" s="135">
        <v>26.82</v>
      </c>
      <c r="O60" s="135">
        <v>26.81</v>
      </c>
      <c r="P60" s="135">
        <v>26.82</v>
      </c>
      <c r="Q60">
        <v>4.45</v>
      </c>
      <c r="R60">
        <v>101.11</v>
      </c>
      <c r="S60">
        <v>4.3600000000000003</v>
      </c>
      <c r="T60">
        <v>43.58</v>
      </c>
      <c r="U60">
        <v>14.53</v>
      </c>
      <c r="V60">
        <v>14.52</v>
      </c>
      <c r="W60">
        <v>191.66</v>
      </c>
      <c r="X60">
        <v>38.33</v>
      </c>
      <c r="Y60">
        <v>55.58</v>
      </c>
      <c r="Z60">
        <v>41.59</v>
      </c>
      <c r="AA60">
        <v>86.67</v>
      </c>
      <c r="AB60">
        <v>43.33</v>
      </c>
    </row>
    <row r="61" spans="1:28">
      <c r="A61" t="s">
        <v>103</v>
      </c>
      <c r="B61" s="75">
        <v>261.02</v>
      </c>
      <c r="C61" s="75">
        <v>67.52</v>
      </c>
      <c r="D61" s="135">
        <f t="shared" si="0"/>
        <v>80.449999999999989</v>
      </c>
      <c r="E61" s="75"/>
      <c r="F61" s="78">
        <v>14.66</v>
      </c>
      <c r="G61" s="78">
        <v>14.66</v>
      </c>
      <c r="H61" s="78">
        <v>15.03</v>
      </c>
      <c r="I61">
        <v>58.06</v>
      </c>
      <c r="J61">
        <v>215.11</v>
      </c>
      <c r="K61">
        <v>91.12</v>
      </c>
      <c r="L61">
        <v>4.03</v>
      </c>
      <c r="M61">
        <v>12.13</v>
      </c>
      <c r="N61" s="135">
        <v>26.82</v>
      </c>
      <c r="O61" s="135">
        <v>26.81</v>
      </c>
      <c r="P61" s="135">
        <v>26.82</v>
      </c>
      <c r="Q61">
        <v>4.45</v>
      </c>
      <c r="R61">
        <v>95.53</v>
      </c>
      <c r="S61">
        <v>4.3600000000000003</v>
      </c>
      <c r="T61">
        <v>44.93</v>
      </c>
      <c r="U61">
        <v>14.98</v>
      </c>
      <c r="V61">
        <v>14.97</v>
      </c>
      <c r="W61">
        <v>183.92</v>
      </c>
      <c r="X61">
        <v>36.78</v>
      </c>
      <c r="Y61">
        <v>54.84</v>
      </c>
      <c r="Z61">
        <v>40.92</v>
      </c>
      <c r="AA61">
        <v>92</v>
      </c>
      <c r="AB61">
        <v>46</v>
      </c>
    </row>
    <row r="62" spans="1:28">
      <c r="A62" t="s">
        <v>104</v>
      </c>
      <c r="B62" s="75">
        <v>261.02</v>
      </c>
      <c r="C62" s="75">
        <v>67.52</v>
      </c>
      <c r="D62" s="135">
        <f t="shared" si="0"/>
        <v>80.449999999999989</v>
      </c>
      <c r="E62" s="75"/>
      <c r="F62" s="78">
        <v>14.13</v>
      </c>
      <c r="G62" s="78">
        <v>14.13</v>
      </c>
      <c r="H62" s="78">
        <v>14.48</v>
      </c>
      <c r="I62">
        <v>58.06</v>
      </c>
      <c r="J62">
        <v>215.11</v>
      </c>
      <c r="K62">
        <v>91.12</v>
      </c>
      <c r="L62">
        <v>4.03</v>
      </c>
      <c r="M62">
        <v>12.33</v>
      </c>
      <c r="N62" s="135">
        <v>26.82</v>
      </c>
      <c r="O62" s="135">
        <v>26.81</v>
      </c>
      <c r="P62" s="135">
        <v>26.82</v>
      </c>
      <c r="Q62">
        <v>4.45</v>
      </c>
      <c r="R62">
        <v>88.4</v>
      </c>
      <c r="S62">
        <v>4.3600000000000003</v>
      </c>
      <c r="T62">
        <v>45.24</v>
      </c>
      <c r="U62">
        <v>15.08</v>
      </c>
      <c r="V62">
        <v>15.07</v>
      </c>
      <c r="W62">
        <v>181.04</v>
      </c>
      <c r="X62">
        <v>36.21</v>
      </c>
      <c r="Y62">
        <v>54.71</v>
      </c>
      <c r="Z62">
        <v>39.99</v>
      </c>
      <c r="AA62">
        <v>90</v>
      </c>
      <c r="AB62">
        <v>45</v>
      </c>
    </row>
    <row r="63" spans="1:28">
      <c r="A63" t="s">
        <v>105</v>
      </c>
      <c r="B63" s="75">
        <v>261.02</v>
      </c>
      <c r="C63" s="75">
        <v>67.52</v>
      </c>
      <c r="D63" s="135">
        <f t="shared" si="0"/>
        <v>80.449999999999989</v>
      </c>
      <c r="E63" s="75"/>
      <c r="F63" s="78">
        <v>13.58</v>
      </c>
      <c r="G63" s="78">
        <v>13.58</v>
      </c>
      <c r="H63" s="78">
        <v>13.92</v>
      </c>
      <c r="I63">
        <v>58.06</v>
      </c>
      <c r="J63">
        <v>215.11</v>
      </c>
      <c r="K63">
        <v>91.12</v>
      </c>
      <c r="L63">
        <v>4.26</v>
      </c>
      <c r="M63">
        <v>12.87</v>
      </c>
      <c r="N63" s="135">
        <v>26.82</v>
      </c>
      <c r="O63" s="135">
        <v>26.81</v>
      </c>
      <c r="P63" s="135">
        <v>26.82</v>
      </c>
      <c r="Q63">
        <v>4.99</v>
      </c>
      <c r="R63">
        <v>82.07</v>
      </c>
      <c r="S63">
        <v>4.46</v>
      </c>
      <c r="T63">
        <v>48.03</v>
      </c>
      <c r="U63">
        <v>16.010000000000002</v>
      </c>
      <c r="V63">
        <v>16</v>
      </c>
      <c r="W63">
        <v>175.21</v>
      </c>
      <c r="X63">
        <v>35.04</v>
      </c>
      <c r="Y63">
        <v>52.84</v>
      </c>
      <c r="Z63">
        <v>29.65</v>
      </c>
      <c r="AA63">
        <v>86.67</v>
      </c>
      <c r="AB63">
        <v>43.33</v>
      </c>
    </row>
    <row r="64" spans="1:28">
      <c r="A64" t="s">
        <v>106</v>
      </c>
      <c r="B64" s="75">
        <v>261.02</v>
      </c>
      <c r="C64" s="75">
        <v>67.52</v>
      </c>
      <c r="D64" s="135">
        <f t="shared" si="0"/>
        <v>80.449999999999989</v>
      </c>
      <c r="E64" s="75"/>
      <c r="F64" s="78">
        <v>12.95</v>
      </c>
      <c r="G64" s="78">
        <v>12.95</v>
      </c>
      <c r="H64" s="78">
        <v>13.27</v>
      </c>
      <c r="I64">
        <v>58.06</v>
      </c>
      <c r="J64">
        <v>215.11</v>
      </c>
      <c r="K64">
        <v>91.12</v>
      </c>
      <c r="L64">
        <v>4.26</v>
      </c>
      <c r="M64">
        <v>14.16</v>
      </c>
      <c r="N64" s="135">
        <v>26.82</v>
      </c>
      <c r="O64" s="135">
        <v>26.81</v>
      </c>
      <c r="P64" s="135">
        <v>26.82</v>
      </c>
      <c r="Q64">
        <v>4.99</v>
      </c>
      <c r="R64">
        <v>75.08</v>
      </c>
      <c r="S64">
        <v>4.46</v>
      </c>
      <c r="T64">
        <v>60.99</v>
      </c>
      <c r="U64">
        <v>20.329999999999998</v>
      </c>
      <c r="V64">
        <v>20.329999999999998</v>
      </c>
      <c r="W64">
        <v>168.49</v>
      </c>
      <c r="X64">
        <v>33.700000000000003</v>
      </c>
      <c r="Y64">
        <v>50.71</v>
      </c>
      <c r="Z64">
        <v>27.8</v>
      </c>
      <c r="AA64">
        <v>76.67</v>
      </c>
      <c r="AB64">
        <v>38.33</v>
      </c>
    </row>
    <row r="65" spans="1:28">
      <c r="A65" t="s">
        <v>107</v>
      </c>
      <c r="B65" s="75">
        <v>261.02</v>
      </c>
      <c r="C65" s="75">
        <v>67.52</v>
      </c>
      <c r="D65" s="135">
        <f t="shared" si="0"/>
        <v>80.449999999999989</v>
      </c>
      <c r="E65" s="75"/>
      <c r="F65" s="78">
        <v>10.65</v>
      </c>
      <c r="G65" s="78">
        <v>10.65</v>
      </c>
      <c r="H65" s="78">
        <v>10.65</v>
      </c>
      <c r="I65">
        <v>56.92</v>
      </c>
      <c r="J65">
        <v>215.11</v>
      </c>
      <c r="K65">
        <v>91.12</v>
      </c>
      <c r="L65">
        <v>4.26</v>
      </c>
      <c r="M65">
        <v>7.61</v>
      </c>
      <c r="N65" s="135">
        <v>26.82</v>
      </c>
      <c r="O65" s="135">
        <v>26.81</v>
      </c>
      <c r="P65" s="135">
        <v>26.82</v>
      </c>
      <c r="Q65">
        <v>4.99</v>
      </c>
      <c r="R65">
        <v>67.52</v>
      </c>
      <c r="S65">
        <v>4.46</v>
      </c>
      <c r="T65">
        <v>62.33</v>
      </c>
      <c r="U65">
        <v>20.78</v>
      </c>
      <c r="V65">
        <v>20.77</v>
      </c>
      <c r="W65">
        <v>146.65</v>
      </c>
      <c r="X65">
        <v>29.33</v>
      </c>
      <c r="Y65">
        <v>47.94</v>
      </c>
      <c r="Z65">
        <v>25.87</v>
      </c>
      <c r="AA65">
        <v>70</v>
      </c>
      <c r="AB65">
        <v>35</v>
      </c>
    </row>
    <row r="66" spans="1:28">
      <c r="A66" t="s">
        <v>108</v>
      </c>
      <c r="B66" s="75">
        <v>261.02</v>
      </c>
      <c r="C66" s="75">
        <v>67.52</v>
      </c>
      <c r="D66" s="135">
        <f t="shared" si="0"/>
        <v>80.449999999999989</v>
      </c>
      <c r="E66" s="75"/>
      <c r="F66" s="78">
        <v>9.99</v>
      </c>
      <c r="G66" s="78">
        <v>9.99</v>
      </c>
      <c r="H66" s="78">
        <v>9.99</v>
      </c>
      <c r="I66">
        <v>56.92</v>
      </c>
      <c r="J66">
        <v>215.11</v>
      </c>
      <c r="K66">
        <v>91.12</v>
      </c>
      <c r="L66">
        <v>4.26</v>
      </c>
      <c r="M66">
        <v>8.25</v>
      </c>
      <c r="N66" s="135">
        <v>26.82</v>
      </c>
      <c r="O66" s="135">
        <v>26.81</v>
      </c>
      <c r="P66" s="135">
        <v>26.82</v>
      </c>
      <c r="Q66">
        <v>4.99</v>
      </c>
      <c r="R66">
        <v>59.83</v>
      </c>
      <c r="S66">
        <v>4.46</v>
      </c>
      <c r="T66">
        <v>63.92</v>
      </c>
      <c r="U66">
        <v>21.31</v>
      </c>
      <c r="V66">
        <v>21.3</v>
      </c>
      <c r="W66">
        <v>135.36000000000001</v>
      </c>
      <c r="X66">
        <v>27.07</v>
      </c>
      <c r="Y66">
        <v>44.71</v>
      </c>
      <c r="Z66">
        <v>24.47</v>
      </c>
      <c r="AA66">
        <v>62.67</v>
      </c>
      <c r="AB66">
        <v>31.33</v>
      </c>
    </row>
    <row r="67" spans="1:28">
      <c r="A67" t="s">
        <v>109</v>
      </c>
      <c r="B67" s="75">
        <v>261.02</v>
      </c>
      <c r="C67" s="75">
        <v>67.52</v>
      </c>
      <c r="D67" s="135">
        <f t="shared" si="0"/>
        <v>80.449999999999989</v>
      </c>
      <c r="E67" s="75"/>
      <c r="F67" s="78">
        <v>9.1999999999999993</v>
      </c>
      <c r="G67" s="78">
        <v>9.1999999999999993</v>
      </c>
      <c r="H67" s="78">
        <v>9.1999999999999993</v>
      </c>
      <c r="I67">
        <v>56.92</v>
      </c>
      <c r="J67">
        <v>215.11</v>
      </c>
      <c r="K67">
        <v>91.12</v>
      </c>
      <c r="L67">
        <v>4.66</v>
      </c>
      <c r="M67">
        <v>9.14</v>
      </c>
      <c r="N67" s="135">
        <v>26.82</v>
      </c>
      <c r="O67" s="135">
        <v>26.81</v>
      </c>
      <c r="P67" s="135">
        <v>26.82</v>
      </c>
      <c r="Q67">
        <v>5.22</v>
      </c>
      <c r="R67">
        <v>52.16</v>
      </c>
      <c r="S67">
        <v>4.6399999999999997</v>
      </c>
      <c r="T67">
        <v>63.36</v>
      </c>
      <c r="U67">
        <v>21.12</v>
      </c>
      <c r="V67">
        <v>21.11</v>
      </c>
      <c r="W67">
        <v>124.08</v>
      </c>
      <c r="X67">
        <v>24.81</v>
      </c>
      <c r="Y67">
        <v>35.21</v>
      </c>
      <c r="Z67">
        <v>23.46</v>
      </c>
      <c r="AA67">
        <v>56</v>
      </c>
      <c r="AB67">
        <v>28</v>
      </c>
    </row>
    <row r="68" spans="1:28">
      <c r="A68" t="s">
        <v>110</v>
      </c>
      <c r="B68" s="75">
        <v>261.02</v>
      </c>
      <c r="C68" s="75">
        <v>67.52</v>
      </c>
      <c r="D68" s="135">
        <f t="shared" ref="D68:D98" si="1">N68+O68+P68</f>
        <v>80.449999999999989</v>
      </c>
      <c r="E68" s="75"/>
      <c r="F68" s="78">
        <v>8.32</v>
      </c>
      <c r="G68" s="78">
        <v>8.32</v>
      </c>
      <c r="H68" s="78">
        <v>8.32</v>
      </c>
      <c r="I68">
        <v>56.92</v>
      </c>
      <c r="J68">
        <v>215.11</v>
      </c>
      <c r="K68">
        <v>91.12</v>
      </c>
      <c r="L68">
        <v>4.66</v>
      </c>
      <c r="M68">
        <v>9.85</v>
      </c>
      <c r="N68" s="135">
        <v>26.82</v>
      </c>
      <c r="O68" s="135">
        <v>26.81</v>
      </c>
      <c r="P68" s="135">
        <v>26.82</v>
      </c>
      <c r="Q68">
        <v>5.22</v>
      </c>
      <c r="R68">
        <v>46.32</v>
      </c>
      <c r="S68">
        <v>4.6399999999999997</v>
      </c>
      <c r="T68">
        <v>62.23</v>
      </c>
      <c r="U68">
        <v>20.74</v>
      </c>
      <c r="V68">
        <v>20.74</v>
      </c>
      <c r="W68">
        <v>114.77</v>
      </c>
      <c r="X68">
        <v>22.95</v>
      </c>
      <c r="Y68">
        <v>32.21</v>
      </c>
      <c r="Z68">
        <v>22.05</v>
      </c>
      <c r="AA68">
        <v>50</v>
      </c>
      <c r="AB68">
        <v>25</v>
      </c>
    </row>
    <row r="69" spans="1:28">
      <c r="A69" t="s">
        <v>111</v>
      </c>
      <c r="B69" s="75">
        <v>261.02</v>
      </c>
      <c r="C69" s="75">
        <v>67.52</v>
      </c>
      <c r="D69" s="135">
        <f t="shared" si="1"/>
        <v>71.28</v>
      </c>
      <c r="E69" s="75"/>
      <c r="F69" s="78">
        <v>7.41</v>
      </c>
      <c r="G69" s="78">
        <v>7.41</v>
      </c>
      <c r="H69" s="78">
        <v>7.41</v>
      </c>
      <c r="I69">
        <v>56.92</v>
      </c>
      <c r="J69">
        <v>215.11</v>
      </c>
      <c r="K69">
        <v>91.12</v>
      </c>
      <c r="L69">
        <v>4.66</v>
      </c>
      <c r="M69">
        <v>10.15</v>
      </c>
      <c r="N69" s="135">
        <v>23.76</v>
      </c>
      <c r="O69" s="135">
        <v>23.76</v>
      </c>
      <c r="P69" s="135">
        <v>23.76</v>
      </c>
      <c r="Q69">
        <v>5.22</v>
      </c>
      <c r="R69">
        <v>39.1</v>
      </c>
      <c r="S69">
        <v>4.6399999999999997</v>
      </c>
      <c r="T69">
        <v>86.87</v>
      </c>
      <c r="U69">
        <v>28.96</v>
      </c>
      <c r="V69">
        <v>28.94</v>
      </c>
      <c r="W69">
        <v>134.54</v>
      </c>
      <c r="X69">
        <v>26.91</v>
      </c>
      <c r="Y69">
        <v>28.85</v>
      </c>
      <c r="Z69">
        <v>18.89</v>
      </c>
      <c r="AA69">
        <v>45.34</v>
      </c>
      <c r="AB69">
        <v>22.66</v>
      </c>
    </row>
    <row r="70" spans="1:28">
      <c r="A70" t="s">
        <v>112</v>
      </c>
      <c r="B70" s="75">
        <v>261.02</v>
      </c>
      <c r="C70" s="75">
        <v>67.52</v>
      </c>
      <c r="D70" s="135">
        <f t="shared" si="1"/>
        <v>63.949999999999996</v>
      </c>
      <c r="E70" s="75"/>
      <c r="F70" s="78">
        <v>6.45</v>
      </c>
      <c r="G70" s="78">
        <v>6.44</v>
      </c>
      <c r="H70" s="78">
        <v>6.45</v>
      </c>
      <c r="I70">
        <v>56.92</v>
      </c>
      <c r="J70">
        <v>215.11</v>
      </c>
      <c r="K70">
        <v>91.12</v>
      </c>
      <c r="L70">
        <v>4.66</v>
      </c>
      <c r="M70">
        <v>10.56</v>
      </c>
      <c r="N70" s="135">
        <v>21.32</v>
      </c>
      <c r="O70" s="135">
        <v>21.31</v>
      </c>
      <c r="P70" s="135">
        <v>21.32</v>
      </c>
      <c r="Q70">
        <v>5.22</v>
      </c>
      <c r="R70">
        <v>31.88</v>
      </c>
      <c r="S70">
        <v>4.6399999999999997</v>
      </c>
      <c r="T70">
        <v>84.27</v>
      </c>
      <c r="U70">
        <v>28.09</v>
      </c>
      <c r="V70">
        <v>28.09</v>
      </c>
      <c r="W70">
        <v>111.29</v>
      </c>
      <c r="X70">
        <v>22.26</v>
      </c>
      <c r="Y70">
        <v>25.43</v>
      </c>
      <c r="Z70">
        <v>16.39</v>
      </c>
      <c r="AA70">
        <v>41.34</v>
      </c>
      <c r="AB70">
        <v>20.66</v>
      </c>
    </row>
    <row r="71" spans="1:28">
      <c r="A71" t="s">
        <v>113</v>
      </c>
      <c r="B71" s="75">
        <v>261.02</v>
      </c>
      <c r="C71" s="75">
        <v>67.52</v>
      </c>
      <c r="D71" s="135">
        <f t="shared" si="1"/>
        <v>58.100000000000009</v>
      </c>
      <c r="E71" s="75"/>
      <c r="F71" s="78">
        <v>5.45</v>
      </c>
      <c r="G71" s="78">
        <v>5.45</v>
      </c>
      <c r="H71" s="78">
        <v>5.45</v>
      </c>
      <c r="I71">
        <v>56.92</v>
      </c>
      <c r="J71">
        <v>215.11</v>
      </c>
      <c r="K71">
        <v>91.12</v>
      </c>
      <c r="L71">
        <v>4.97</v>
      </c>
      <c r="M71">
        <v>10.6</v>
      </c>
      <c r="N71" s="135">
        <v>19.37</v>
      </c>
      <c r="O71" s="135">
        <v>19.36</v>
      </c>
      <c r="P71" s="135">
        <v>19.37</v>
      </c>
      <c r="Q71">
        <v>5.53</v>
      </c>
      <c r="R71">
        <v>25.06</v>
      </c>
      <c r="S71">
        <v>4.82</v>
      </c>
      <c r="T71">
        <v>82.32</v>
      </c>
      <c r="U71">
        <v>27.44</v>
      </c>
      <c r="V71">
        <v>27.44</v>
      </c>
      <c r="W71">
        <v>99.51</v>
      </c>
      <c r="X71">
        <v>19.899999999999999</v>
      </c>
      <c r="Y71">
        <v>27.39</v>
      </c>
      <c r="Z71">
        <v>13.93</v>
      </c>
      <c r="AA71">
        <v>38.67</v>
      </c>
      <c r="AB71">
        <v>19.329999999999998</v>
      </c>
    </row>
    <row r="72" spans="1:28">
      <c r="A72" t="s">
        <v>114</v>
      </c>
      <c r="B72" s="75">
        <v>261.02</v>
      </c>
      <c r="C72" s="75">
        <v>67.52</v>
      </c>
      <c r="D72" s="135">
        <f t="shared" si="1"/>
        <v>54.91</v>
      </c>
      <c r="E72" s="75"/>
      <c r="F72" s="78">
        <v>4.33</v>
      </c>
      <c r="G72" s="78">
        <v>4.33</v>
      </c>
      <c r="H72" s="78">
        <v>4.33</v>
      </c>
      <c r="I72">
        <v>56.92</v>
      </c>
      <c r="J72">
        <v>215.11</v>
      </c>
      <c r="K72">
        <v>91.12</v>
      </c>
      <c r="L72">
        <v>4.97</v>
      </c>
      <c r="M72">
        <v>10.4</v>
      </c>
      <c r="N72" s="135">
        <v>18.45</v>
      </c>
      <c r="O72" s="135">
        <v>18.440000000000001</v>
      </c>
      <c r="P72" s="135">
        <v>18.02</v>
      </c>
      <c r="Q72">
        <v>5.53</v>
      </c>
      <c r="R72">
        <v>15.73</v>
      </c>
      <c r="S72">
        <v>4.82</v>
      </c>
      <c r="T72">
        <v>80.33</v>
      </c>
      <c r="U72">
        <v>26.78</v>
      </c>
      <c r="V72">
        <v>26.77</v>
      </c>
      <c r="W72">
        <v>78.05</v>
      </c>
      <c r="X72">
        <v>15.61</v>
      </c>
      <c r="Y72">
        <v>22.63</v>
      </c>
      <c r="Z72">
        <v>11.76</v>
      </c>
      <c r="AA72">
        <v>33.340000000000003</v>
      </c>
      <c r="AB72">
        <v>16.670000000000002</v>
      </c>
    </row>
    <row r="73" spans="1:28">
      <c r="A73" t="s">
        <v>115</v>
      </c>
      <c r="B73" s="75">
        <v>261.02</v>
      </c>
      <c r="C73" s="75">
        <v>67.52</v>
      </c>
      <c r="D73" s="135">
        <f t="shared" si="1"/>
        <v>34.370000000000005</v>
      </c>
      <c r="E73" s="75"/>
      <c r="F73" s="78">
        <v>3.33</v>
      </c>
      <c r="G73" s="78">
        <v>3.33</v>
      </c>
      <c r="H73" s="78">
        <v>3.33</v>
      </c>
      <c r="I73">
        <v>56.92</v>
      </c>
      <c r="J73">
        <v>215.11</v>
      </c>
      <c r="K73">
        <v>91.12</v>
      </c>
      <c r="L73">
        <v>4.97</v>
      </c>
      <c r="M73">
        <v>9.93</v>
      </c>
      <c r="N73" s="135">
        <v>12.55</v>
      </c>
      <c r="O73" s="135">
        <v>11.25</v>
      </c>
      <c r="P73" s="135">
        <v>10.57</v>
      </c>
      <c r="Q73">
        <v>5.53</v>
      </c>
      <c r="R73">
        <v>10.97</v>
      </c>
      <c r="S73">
        <v>4.82</v>
      </c>
      <c r="T73">
        <v>77.8</v>
      </c>
      <c r="U73">
        <v>25.93</v>
      </c>
      <c r="V73">
        <v>25.94</v>
      </c>
      <c r="W73">
        <v>62.63</v>
      </c>
      <c r="X73">
        <v>12.53</v>
      </c>
      <c r="Y73">
        <v>17.95</v>
      </c>
      <c r="Z73">
        <v>9.81</v>
      </c>
      <c r="AA73">
        <v>30</v>
      </c>
      <c r="AB73">
        <v>15</v>
      </c>
    </row>
    <row r="74" spans="1:28">
      <c r="A74" t="s">
        <v>116</v>
      </c>
      <c r="B74" s="75">
        <v>261.02</v>
      </c>
      <c r="C74" s="75">
        <v>67.52</v>
      </c>
      <c r="D74" s="135">
        <f t="shared" si="1"/>
        <v>13.11</v>
      </c>
      <c r="E74" s="75"/>
      <c r="F74" s="78">
        <v>2.33</v>
      </c>
      <c r="G74" s="78">
        <v>2.33</v>
      </c>
      <c r="H74" s="78">
        <v>2.33</v>
      </c>
      <c r="I74">
        <v>56.92</v>
      </c>
      <c r="J74">
        <v>215.11</v>
      </c>
      <c r="K74">
        <v>91.12</v>
      </c>
      <c r="L74">
        <v>4.97</v>
      </c>
      <c r="M74">
        <v>9.7899999999999991</v>
      </c>
      <c r="N74" s="135">
        <v>4.6100000000000003</v>
      </c>
      <c r="O74" s="135">
        <v>3.39</v>
      </c>
      <c r="P74" s="135">
        <v>5.1100000000000003</v>
      </c>
      <c r="Q74">
        <v>5.53</v>
      </c>
      <c r="R74">
        <v>6.76</v>
      </c>
      <c r="S74">
        <v>4.82</v>
      </c>
      <c r="T74">
        <v>77.23</v>
      </c>
      <c r="U74">
        <v>25.74</v>
      </c>
      <c r="V74">
        <v>25.75</v>
      </c>
      <c r="W74">
        <v>45.7</v>
      </c>
      <c r="X74">
        <v>9.14</v>
      </c>
      <c r="Y74">
        <v>14.63</v>
      </c>
      <c r="Z74">
        <v>7.79</v>
      </c>
      <c r="AA74">
        <v>23.33</v>
      </c>
      <c r="AB74">
        <v>11.67</v>
      </c>
    </row>
    <row r="75" spans="1:28">
      <c r="A75" t="s">
        <v>117</v>
      </c>
      <c r="B75" s="75">
        <v>261.02</v>
      </c>
      <c r="C75" s="75">
        <v>67.52</v>
      </c>
      <c r="D75" s="135">
        <f t="shared" si="1"/>
        <v>0</v>
      </c>
      <c r="E75" s="75"/>
      <c r="F75" s="78">
        <v>1.43</v>
      </c>
      <c r="G75" s="78">
        <v>1.43</v>
      </c>
      <c r="H75" s="78">
        <v>1.43</v>
      </c>
      <c r="I75">
        <v>56.92</v>
      </c>
      <c r="J75">
        <v>215.11</v>
      </c>
      <c r="K75">
        <v>91.12</v>
      </c>
      <c r="L75">
        <v>5.43</v>
      </c>
      <c r="M75">
        <v>9.94</v>
      </c>
      <c r="N75" s="135">
        <v>0</v>
      </c>
      <c r="O75" s="135">
        <v>0</v>
      </c>
      <c r="P75" s="135">
        <v>0</v>
      </c>
      <c r="Q75">
        <v>5.98</v>
      </c>
      <c r="R75">
        <v>3.5</v>
      </c>
      <c r="S75">
        <v>5.2</v>
      </c>
      <c r="T75">
        <v>76.55</v>
      </c>
      <c r="U75">
        <v>25.52</v>
      </c>
      <c r="V75">
        <v>25.5</v>
      </c>
      <c r="W75">
        <v>31.48</v>
      </c>
      <c r="X75">
        <v>6.29</v>
      </c>
      <c r="Y75">
        <v>12.06</v>
      </c>
      <c r="Z75">
        <v>5.61</v>
      </c>
      <c r="AA75">
        <v>16.670000000000002</v>
      </c>
      <c r="AB75">
        <v>8.33</v>
      </c>
    </row>
    <row r="76" spans="1:28">
      <c r="A76" t="s">
        <v>118</v>
      </c>
      <c r="B76" s="75">
        <v>261.02</v>
      </c>
      <c r="C76" s="75">
        <v>67.52</v>
      </c>
      <c r="D76" s="135">
        <f t="shared" si="1"/>
        <v>0</v>
      </c>
      <c r="E76" s="75"/>
      <c r="F76" s="78">
        <v>0.73</v>
      </c>
      <c r="G76" s="78">
        <v>0.73</v>
      </c>
      <c r="H76" s="78">
        <v>0.73</v>
      </c>
      <c r="I76">
        <v>56.92</v>
      </c>
      <c r="J76">
        <v>215.11</v>
      </c>
      <c r="K76">
        <v>91.12</v>
      </c>
      <c r="L76">
        <v>5.43</v>
      </c>
      <c r="M76">
        <v>10.06</v>
      </c>
      <c r="N76" s="135">
        <v>0</v>
      </c>
      <c r="O76" s="135">
        <v>0</v>
      </c>
      <c r="P76" s="135">
        <v>0</v>
      </c>
      <c r="Q76">
        <v>5.98</v>
      </c>
      <c r="R76">
        <v>1.45</v>
      </c>
      <c r="S76">
        <v>5.2</v>
      </c>
      <c r="T76">
        <v>53.17</v>
      </c>
      <c r="U76">
        <v>17.72</v>
      </c>
      <c r="V76">
        <v>17.73</v>
      </c>
      <c r="W76">
        <v>19.79</v>
      </c>
      <c r="X76">
        <v>3.96</v>
      </c>
      <c r="Y76">
        <v>7.05</v>
      </c>
      <c r="Z76">
        <v>2.5099999999999998</v>
      </c>
      <c r="AA76">
        <v>10</v>
      </c>
      <c r="AB76">
        <v>5</v>
      </c>
    </row>
    <row r="77" spans="1:28">
      <c r="A77" t="s">
        <v>119</v>
      </c>
      <c r="B77" s="75">
        <v>261.02</v>
      </c>
      <c r="C77" s="75">
        <v>67.52</v>
      </c>
      <c r="D77" s="135">
        <f t="shared" si="1"/>
        <v>0</v>
      </c>
      <c r="E77" s="75"/>
      <c r="F77" s="78">
        <v>0.25</v>
      </c>
      <c r="G77" s="78">
        <v>0.25</v>
      </c>
      <c r="H77" s="78">
        <v>0.25</v>
      </c>
      <c r="I77">
        <v>56.92</v>
      </c>
      <c r="J77">
        <v>215.11</v>
      </c>
      <c r="K77">
        <v>91.12</v>
      </c>
      <c r="L77">
        <v>5.43</v>
      </c>
      <c r="M77">
        <v>8.49</v>
      </c>
      <c r="N77" s="135">
        <v>0</v>
      </c>
      <c r="O77" s="135">
        <v>0</v>
      </c>
      <c r="P77" s="135">
        <v>0</v>
      </c>
      <c r="Q77">
        <v>5.98</v>
      </c>
      <c r="R77">
        <v>0.41</v>
      </c>
      <c r="S77">
        <v>5.2</v>
      </c>
      <c r="T77">
        <v>50.01</v>
      </c>
      <c r="U77">
        <v>16.670000000000002</v>
      </c>
      <c r="V77">
        <v>16.670000000000002</v>
      </c>
      <c r="W77">
        <v>10.77</v>
      </c>
      <c r="X77">
        <v>2.15</v>
      </c>
      <c r="Y77">
        <v>4.4400000000000004</v>
      </c>
      <c r="Z77">
        <v>0</v>
      </c>
      <c r="AA77">
        <v>6.67</v>
      </c>
      <c r="AB77">
        <v>3.33</v>
      </c>
    </row>
    <row r="78" spans="1:28">
      <c r="A78" t="s">
        <v>120</v>
      </c>
      <c r="B78" s="75">
        <v>261.02</v>
      </c>
      <c r="C78" s="75">
        <v>67.52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56.92</v>
      </c>
      <c r="J78">
        <v>215.11</v>
      </c>
      <c r="K78">
        <v>91.12</v>
      </c>
      <c r="L78">
        <v>5.43</v>
      </c>
      <c r="M78">
        <v>8.49</v>
      </c>
      <c r="N78" s="135">
        <v>0</v>
      </c>
      <c r="O78" s="135">
        <v>0</v>
      </c>
      <c r="P78" s="135">
        <v>0</v>
      </c>
      <c r="Q78">
        <v>5.98</v>
      </c>
      <c r="R78">
        <v>0</v>
      </c>
      <c r="S78">
        <v>5.2</v>
      </c>
      <c r="T78">
        <v>47.04</v>
      </c>
      <c r="U78">
        <v>15.68</v>
      </c>
      <c r="V78">
        <v>15.67</v>
      </c>
      <c r="W78">
        <v>4.04</v>
      </c>
      <c r="X78">
        <v>0.81</v>
      </c>
      <c r="Y78">
        <v>1.72</v>
      </c>
      <c r="Z78">
        <v>0</v>
      </c>
      <c r="AA78">
        <v>3.33</v>
      </c>
      <c r="AB78">
        <v>1.67</v>
      </c>
    </row>
    <row r="79" spans="1:28">
      <c r="A79" t="s">
        <v>121</v>
      </c>
      <c r="B79" s="75">
        <v>261.02</v>
      </c>
      <c r="C79" s="75">
        <v>67.52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56.92</v>
      </c>
      <c r="J79">
        <v>215.11</v>
      </c>
      <c r="K79">
        <v>91.12</v>
      </c>
      <c r="L79">
        <v>5.43</v>
      </c>
      <c r="M79">
        <v>8.43</v>
      </c>
      <c r="N79" s="135">
        <v>0</v>
      </c>
      <c r="O79" s="135">
        <v>0</v>
      </c>
      <c r="P79" s="135">
        <v>0</v>
      </c>
      <c r="Q79">
        <v>5.98</v>
      </c>
      <c r="R79">
        <v>0</v>
      </c>
      <c r="S79">
        <v>5.47</v>
      </c>
      <c r="T79">
        <v>44.9</v>
      </c>
      <c r="U79">
        <v>14.97</v>
      </c>
      <c r="V79">
        <v>14.96</v>
      </c>
      <c r="W79">
        <v>0.27</v>
      </c>
      <c r="X79">
        <v>0.05</v>
      </c>
      <c r="Y79">
        <v>0.28000000000000003</v>
      </c>
      <c r="Z79">
        <v>0</v>
      </c>
      <c r="AA79">
        <v>0</v>
      </c>
      <c r="AB79">
        <v>0</v>
      </c>
    </row>
    <row r="80" spans="1:28">
      <c r="A80" t="s">
        <v>122</v>
      </c>
      <c r="B80" s="75">
        <v>261.02</v>
      </c>
      <c r="C80" s="75">
        <v>67.52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56.92</v>
      </c>
      <c r="J80">
        <v>215.11</v>
      </c>
      <c r="K80">
        <v>91.12</v>
      </c>
      <c r="L80">
        <v>5.43</v>
      </c>
      <c r="M80">
        <v>8.3000000000000007</v>
      </c>
      <c r="N80" s="135">
        <v>0</v>
      </c>
      <c r="O80" s="135">
        <v>0</v>
      </c>
      <c r="P80" s="135">
        <v>0</v>
      </c>
      <c r="Q80">
        <v>5.98</v>
      </c>
      <c r="R80">
        <v>0.04</v>
      </c>
      <c r="S80">
        <v>5.47</v>
      </c>
      <c r="T80">
        <v>43.91</v>
      </c>
      <c r="U80">
        <v>14.64</v>
      </c>
      <c r="V80">
        <v>14.63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261.02</v>
      </c>
      <c r="C81" s="75">
        <v>67.52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56.92</v>
      </c>
      <c r="J81">
        <v>215.11</v>
      </c>
      <c r="K81">
        <v>91.12</v>
      </c>
      <c r="L81">
        <v>5.43</v>
      </c>
      <c r="M81">
        <v>8.15</v>
      </c>
      <c r="N81" s="135">
        <v>0</v>
      </c>
      <c r="O81" s="135">
        <v>0</v>
      </c>
      <c r="P81" s="135">
        <v>0</v>
      </c>
      <c r="Q81">
        <v>5.98</v>
      </c>
      <c r="R81">
        <v>0</v>
      </c>
      <c r="S81">
        <v>5.47</v>
      </c>
      <c r="T81">
        <v>44.48</v>
      </c>
      <c r="U81">
        <v>14.83</v>
      </c>
      <c r="V81">
        <v>14.82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261.02</v>
      </c>
      <c r="C82" s="75">
        <v>67.52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56.92</v>
      </c>
      <c r="J82">
        <v>215.11</v>
      </c>
      <c r="K82">
        <v>91.12</v>
      </c>
      <c r="L82">
        <v>5.43</v>
      </c>
      <c r="M82">
        <v>8.16</v>
      </c>
      <c r="N82" s="135">
        <v>0</v>
      </c>
      <c r="O82" s="135">
        <v>0</v>
      </c>
      <c r="P82" s="135">
        <v>0</v>
      </c>
      <c r="Q82">
        <v>5.98</v>
      </c>
      <c r="R82">
        <v>0</v>
      </c>
      <c r="S82">
        <v>5.47</v>
      </c>
      <c r="T82">
        <v>63.46</v>
      </c>
      <c r="U82">
        <v>21.15</v>
      </c>
      <c r="V82">
        <v>21.16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261.02</v>
      </c>
      <c r="C83" s="75">
        <v>67.52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61.19</v>
      </c>
      <c r="J83">
        <v>215.11</v>
      </c>
      <c r="K83">
        <v>91.12</v>
      </c>
      <c r="L83">
        <v>4.97</v>
      </c>
      <c r="M83">
        <v>6.46</v>
      </c>
      <c r="N83" s="135">
        <v>0</v>
      </c>
      <c r="O83" s="135">
        <v>0</v>
      </c>
      <c r="P83" s="135">
        <v>0</v>
      </c>
      <c r="Q83">
        <v>5.98</v>
      </c>
      <c r="R83">
        <v>0</v>
      </c>
      <c r="S83">
        <v>5.47</v>
      </c>
      <c r="T83">
        <v>64.569999999999993</v>
      </c>
      <c r="U83">
        <v>21.52</v>
      </c>
      <c r="V83">
        <v>21.53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261.02</v>
      </c>
      <c r="C84" s="75">
        <v>67.52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65.459999999999994</v>
      </c>
      <c r="J84">
        <v>215.11</v>
      </c>
      <c r="K84">
        <v>91.12</v>
      </c>
      <c r="L84">
        <v>4.97</v>
      </c>
      <c r="M84">
        <v>6.49</v>
      </c>
      <c r="N84" s="135">
        <v>0</v>
      </c>
      <c r="O84" s="135">
        <v>0</v>
      </c>
      <c r="P84" s="135">
        <v>0</v>
      </c>
      <c r="Q84">
        <v>5.98</v>
      </c>
      <c r="R84">
        <v>0</v>
      </c>
      <c r="S84">
        <v>5.47</v>
      </c>
      <c r="T84">
        <v>64.83</v>
      </c>
      <c r="U84">
        <v>21.61</v>
      </c>
      <c r="V84">
        <v>21.61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261.02</v>
      </c>
      <c r="C85" s="75">
        <v>67.52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69.73</v>
      </c>
      <c r="J85">
        <v>215.11</v>
      </c>
      <c r="K85">
        <v>91.12</v>
      </c>
      <c r="L85">
        <v>4.97</v>
      </c>
      <c r="M85">
        <v>6.42</v>
      </c>
      <c r="N85" s="135">
        <v>0</v>
      </c>
      <c r="O85" s="135">
        <v>0</v>
      </c>
      <c r="P85" s="135">
        <v>0</v>
      </c>
      <c r="Q85">
        <v>5.98</v>
      </c>
      <c r="R85">
        <v>0</v>
      </c>
      <c r="S85">
        <v>5.0999999999999996</v>
      </c>
      <c r="T85">
        <v>64.22</v>
      </c>
      <c r="U85">
        <v>21.41</v>
      </c>
      <c r="V85">
        <v>21.39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261.02</v>
      </c>
      <c r="C86" s="75">
        <v>67.52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73.989999999999995</v>
      </c>
      <c r="J86">
        <v>215.11</v>
      </c>
      <c r="K86">
        <v>91.12</v>
      </c>
      <c r="L86">
        <v>4.97</v>
      </c>
      <c r="M86">
        <v>6.47</v>
      </c>
      <c r="N86" s="135">
        <v>0</v>
      </c>
      <c r="O86" s="135">
        <v>0</v>
      </c>
      <c r="P86" s="135">
        <v>0</v>
      </c>
      <c r="Q86">
        <v>5.98</v>
      </c>
      <c r="R86">
        <v>0</v>
      </c>
      <c r="S86">
        <v>5.0999999999999996</v>
      </c>
      <c r="T86">
        <v>63.65</v>
      </c>
      <c r="U86">
        <v>21.22</v>
      </c>
      <c r="V86">
        <v>21.2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261.02</v>
      </c>
      <c r="C87" s="75">
        <v>67.52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78.27</v>
      </c>
      <c r="J87">
        <v>215.11</v>
      </c>
      <c r="K87">
        <v>91.12</v>
      </c>
      <c r="L87">
        <v>4.97</v>
      </c>
      <c r="M87">
        <v>6.43</v>
      </c>
      <c r="N87" s="135">
        <v>0</v>
      </c>
      <c r="O87" s="135">
        <v>0</v>
      </c>
      <c r="P87" s="135">
        <v>0</v>
      </c>
      <c r="Q87">
        <v>5.76</v>
      </c>
      <c r="R87">
        <v>0</v>
      </c>
      <c r="S87">
        <v>5.0999999999999996</v>
      </c>
      <c r="T87">
        <v>61.76</v>
      </c>
      <c r="U87">
        <v>20.59</v>
      </c>
      <c r="V87">
        <v>20.57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261.02</v>
      </c>
      <c r="C88" s="75">
        <v>67.52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82.53</v>
      </c>
      <c r="J88">
        <v>215.11</v>
      </c>
      <c r="K88">
        <v>91.12</v>
      </c>
      <c r="L88">
        <v>4.97</v>
      </c>
      <c r="M88">
        <v>6.51</v>
      </c>
      <c r="N88" s="135">
        <v>0</v>
      </c>
      <c r="O88" s="135">
        <v>0</v>
      </c>
      <c r="P88" s="135">
        <v>0</v>
      </c>
      <c r="Q88">
        <v>5.76</v>
      </c>
      <c r="R88">
        <v>0</v>
      </c>
      <c r="S88">
        <v>5.0999999999999996</v>
      </c>
      <c r="T88">
        <v>61.39</v>
      </c>
      <c r="U88">
        <v>20.46</v>
      </c>
      <c r="V88">
        <v>20.47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261.02</v>
      </c>
      <c r="C89" s="75">
        <v>67.52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86.8</v>
      </c>
      <c r="J89">
        <v>215.11</v>
      </c>
      <c r="K89">
        <v>91.12</v>
      </c>
      <c r="L89">
        <v>4.97</v>
      </c>
      <c r="M89">
        <v>6.49</v>
      </c>
      <c r="N89" s="135">
        <v>0</v>
      </c>
      <c r="O89" s="135">
        <v>0</v>
      </c>
      <c r="P89" s="135">
        <v>0</v>
      </c>
      <c r="Q89">
        <v>5.76</v>
      </c>
      <c r="R89">
        <v>0</v>
      </c>
      <c r="S89">
        <v>5.0999999999999996</v>
      </c>
      <c r="T89">
        <v>60.13</v>
      </c>
      <c r="U89">
        <v>20.04</v>
      </c>
      <c r="V89">
        <v>20.05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261.02</v>
      </c>
      <c r="C90" s="75">
        <v>67.52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91.08</v>
      </c>
      <c r="J90">
        <v>215.11</v>
      </c>
      <c r="K90">
        <v>91.12</v>
      </c>
      <c r="L90">
        <v>4.97</v>
      </c>
      <c r="M90">
        <v>6.52</v>
      </c>
      <c r="N90" s="135">
        <v>0</v>
      </c>
      <c r="O90" s="135">
        <v>0</v>
      </c>
      <c r="P90" s="135">
        <v>0</v>
      </c>
      <c r="Q90">
        <v>5.76</v>
      </c>
      <c r="R90">
        <v>0</v>
      </c>
      <c r="S90">
        <v>5.0999999999999996</v>
      </c>
      <c r="T90">
        <v>58.59</v>
      </c>
      <c r="U90">
        <v>19.53</v>
      </c>
      <c r="V90">
        <v>19.53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261.02</v>
      </c>
      <c r="C91" s="75">
        <v>67.52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95.34</v>
      </c>
      <c r="J91">
        <v>215.11</v>
      </c>
      <c r="K91">
        <v>91.12</v>
      </c>
      <c r="L91">
        <v>4.8899999999999997</v>
      </c>
      <c r="M91">
        <v>6.43</v>
      </c>
      <c r="N91" s="135">
        <v>0</v>
      </c>
      <c r="O91" s="135">
        <v>0</v>
      </c>
      <c r="P91" s="135">
        <v>0</v>
      </c>
      <c r="Q91">
        <v>5.76</v>
      </c>
      <c r="R91">
        <v>0</v>
      </c>
      <c r="S91">
        <v>5.01</v>
      </c>
      <c r="T91">
        <v>58.28</v>
      </c>
      <c r="U91">
        <v>19.43</v>
      </c>
      <c r="V91">
        <v>19.420000000000002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261.02</v>
      </c>
      <c r="C92" s="75">
        <v>67.52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99.61</v>
      </c>
      <c r="J92">
        <v>215.11</v>
      </c>
      <c r="K92">
        <v>91.12</v>
      </c>
      <c r="L92">
        <v>4.8899999999999997</v>
      </c>
      <c r="M92">
        <v>6.5</v>
      </c>
      <c r="N92" s="135">
        <v>0</v>
      </c>
      <c r="O92" s="135">
        <v>0</v>
      </c>
      <c r="P92" s="135">
        <v>0</v>
      </c>
      <c r="Q92">
        <v>5.76</v>
      </c>
      <c r="R92">
        <v>0</v>
      </c>
      <c r="S92">
        <v>5.01</v>
      </c>
      <c r="T92">
        <v>56.89</v>
      </c>
      <c r="U92">
        <v>18.96</v>
      </c>
      <c r="V92">
        <v>18.97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261.02</v>
      </c>
      <c r="C93" s="75">
        <v>67.52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103.88</v>
      </c>
      <c r="J93">
        <v>215.11</v>
      </c>
      <c r="K93">
        <v>91.12</v>
      </c>
      <c r="L93">
        <v>4.8899999999999997</v>
      </c>
      <c r="M93">
        <v>6.43</v>
      </c>
      <c r="N93" s="135">
        <v>0</v>
      </c>
      <c r="O93" s="135">
        <v>0</v>
      </c>
      <c r="P93" s="135">
        <v>0</v>
      </c>
      <c r="Q93">
        <v>5.76</v>
      </c>
      <c r="R93">
        <v>0</v>
      </c>
      <c r="S93">
        <v>5.01</v>
      </c>
      <c r="T93">
        <v>56.91</v>
      </c>
      <c r="U93">
        <v>18.97</v>
      </c>
      <c r="V93">
        <v>18.97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261.02</v>
      </c>
      <c r="C94" s="75">
        <v>67.52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105.5</v>
      </c>
      <c r="J94">
        <v>215.11</v>
      </c>
      <c r="K94">
        <v>91.12</v>
      </c>
      <c r="L94">
        <v>4.8899999999999997</v>
      </c>
      <c r="M94">
        <v>6.57</v>
      </c>
      <c r="N94" s="135">
        <v>0</v>
      </c>
      <c r="O94" s="135">
        <v>0</v>
      </c>
      <c r="P94" s="135">
        <v>0</v>
      </c>
      <c r="Q94">
        <v>5.76</v>
      </c>
      <c r="R94">
        <v>0</v>
      </c>
      <c r="S94">
        <v>5.01</v>
      </c>
      <c r="T94">
        <v>56.85</v>
      </c>
      <c r="U94">
        <v>18.95</v>
      </c>
      <c r="V94">
        <v>18.940000000000001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261.02</v>
      </c>
      <c r="C95" s="75">
        <v>67.52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105.5</v>
      </c>
      <c r="J95">
        <v>215.11</v>
      </c>
      <c r="K95">
        <v>91.12</v>
      </c>
      <c r="L95">
        <v>4.8099999999999996</v>
      </c>
      <c r="M95">
        <v>6.47</v>
      </c>
      <c r="N95" s="135">
        <v>0</v>
      </c>
      <c r="O95" s="135">
        <v>0</v>
      </c>
      <c r="P95" s="135">
        <v>0</v>
      </c>
      <c r="Q95">
        <v>5.6</v>
      </c>
      <c r="R95">
        <v>0</v>
      </c>
      <c r="S95">
        <v>5.01</v>
      </c>
      <c r="T95">
        <v>56.47</v>
      </c>
      <c r="U95">
        <v>18.82</v>
      </c>
      <c r="V95">
        <v>18.82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261.02</v>
      </c>
      <c r="C96" s="75">
        <v>67.52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105.5</v>
      </c>
      <c r="J96">
        <v>215.11</v>
      </c>
      <c r="K96">
        <v>91.12</v>
      </c>
      <c r="L96">
        <v>4.8099999999999996</v>
      </c>
      <c r="M96">
        <v>6.47</v>
      </c>
      <c r="N96" s="135">
        <v>0</v>
      </c>
      <c r="O96" s="135">
        <v>0</v>
      </c>
      <c r="P96" s="135">
        <v>0</v>
      </c>
      <c r="Q96">
        <v>5.6</v>
      </c>
      <c r="R96">
        <v>0</v>
      </c>
      <c r="S96">
        <v>5.01</v>
      </c>
      <c r="T96">
        <v>41.33</v>
      </c>
      <c r="U96">
        <v>13.78</v>
      </c>
      <c r="V96">
        <v>13.76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261.02</v>
      </c>
      <c r="C97" s="75">
        <v>67.52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93.35</v>
      </c>
      <c r="J97">
        <v>215.11</v>
      </c>
      <c r="K97">
        <v>91.12</v>
      </c>
      <c r="L97">
        <v>4.8099999999999996</v>
      </c>
      <c r="M97">
        <v>6.48</v>
      </c>
      <c r="N97" s="135">
        <v>0</v>
      </c>
      <c r="O97" s="135">
        <v>0</v>
      </c>
      <c r="P97" s="135">
        <v>0</v>
      </c>
      <c r="Q97">
        <v>5.6</v>
      </c>
      <c r="R97">
        <v>0</v>
      </c>
      <c r="S97">
        <v>5.01</v>
      </c>
      <c r="T97">
        <v>42.73</v>
      </c>
      <c r="U97">
        <v>14.24</v>
      </c>
      <c r="V97">
        <v>14.24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261.02</v>
      </c>
      <c r="C98" s="75">
        <v>67.52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93.35</v>
      </c>
      <c r="J98">
        <v>215.11</v>
      </c>
      <c r="K98">
        <v>91.12</v>
      </c>
      <c r="L98">
        <v>4.8099999999999996</v>
      </c>
      <c r="M98">
        <v>6.43</v>
      </c>
      <c r="N98" s="135">
        <v>0</v>
      </c>
      <c r="O98" s="135">
        <v>0</v>
      </c>
      <c r="P98" s="135">
        <v>0</v>
      </c>
      <c r="Q98">
        <v>5.6</v>
      </c>
      <c r="R98">
        <v>0</v>
      </c>
      <c r="S98">
        <v>5.01</v>
      </c>
      <c r="T98">
        <v>43.49</v>
      </c>
      <c r="U98">
        <v>14.5</v>
      </c>
      <c r="V98">
        <v>14.49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6.2644800000000087</v>
      </c>
      <c r="C99" s="75">
        <f t="shared" ref="C99:L99" si="2">SUM(C3:C98)/4000</f>
        <v>1.6204800000000037</v>
      </c>
      <c r="D99" s="135">
        <f t="shared" ref="D99" si="3">SUM(D3:D98)/4000</f>
        <v>0.84460499999999961</v>
      </c>
      <c r="E99" s="75"/>
      <c r="F99" s="78">
        <f t="shared" si="2"/>
        <v>0.11673749999999999</v>
      </c>
      <c r="G99" s="78">
        <f t="shared" si="2"/>
        <v>0.11673500000000001</v>
      </c>
      <c r="H99" s="78">
        <f t="shared" si="2"/>
        <v>0.11921</v>
      </c>
      <c r="I99">
        <f t="shared" si="2"/>
        <v>1.4997199999999999</v>
      </c>
      <c r="J99">
        <f t="shared" si="2"/>
        <v>5.1626400000000068</v>
      </c>
      <c r="K99">
        <f t="shared" si="2"/>
        <v>2.186879999999999</v>
      </c>
      <c r="L99">
        <f t="shared" si="2"/>
        <v>0.10854000000000008</v>
      </c>
      <c r="M99">
        <f t="shared" ref="M99:AB99" si="4">SUM(M3:M98)/4000</f>
        <v>0.15929499999999999</v>
      </c>
      <c r="N99" s="135">
        <f t="shared" si="4"/>
        <v>0.28415250000000014</v>
      </c>
      <c r="O99" s="135">
        <f t="shared" si="4"/>
        <v>0.27859999999999974</v>
      </c>
      <c r="P99" s="135">
        <f t="shared" si="4"/>
        <v>0.28185250000000012</v>
      </c>
      <c r="Q99">
        <f t="shared" si="4"/>
        <v>0.12396000000000004</v>
      </c>
      <c r="R99">
        <f t="shared" si="4"/>
        <v>0.95552749999999986</v>
      </c>
      <c r="S99">
        <f t="shared" si="4"/>
        <v>0.11508999999999998</v>
      </c>
      <c r="T99">
        <f t="shared" si="4"/>
        <v>1.2802275000000001</v>
      </c>
      <c r="U99">
        <f t="shared" si="4"/>
        <v>0.42674750000000006</v>
      </c>
      <c r="V99">
        <f t="shared" si="4"/>
        <v>0.42663250000000014</v>
      </c>
      <c r="W99">
        <f t="shared" si="4"/>
        <v>1.7727875</v>
      </c>
      <c r="X99">
        <f t="shared" si="4"/>
        <v>0.35454499999999994</v>
      </c>
      <c r="Y99">
        <f t="shared" si="4"/>
        <v>0.52976249999999991</v>
      </c>
      <c r="Z99">
        <f t="shared" si="4"/>
        <v>0.34380749999999999</v>
      </c>
      <c r="AA99">
        <f t="shared" si="4"/>
        <v>0.73956500000000014</v>
      </c>
      <c r="AB99">
        <f t="shared" si="4"/>
        <v>0.369755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44671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44671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2.806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-2.806</v>
      </c>
      <c r="G14" s="141">
        <f t="shared" si="0"/>
        <v>0</v>
      </c>
    </row>
    <row r="15" spans="1:7">
      <c r="A15" s="140" t="s">
        <v>57</v>
      </c>
      <c r="B15" s="136">
        <f>'IDT-1 Calculation'!DF15</f>
        <v>18.975000000000001</v>
      </c>
      <c r="C15" s="136">
        <f>'IDT-1 Calculation'!DG15</f>
        <v>11.757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-30.731999999999999</v>
      </c>
      <c r="G15" s="141">
        <f t="shared" si="0"/>
        <v>0</v>
      </c>
    </row>
    <row r="16" spans="1:7">
      <c r="A16" s="140" t="s">
        <v>58</v>
      </c>
      <c r="B16" s="136">
        <f>'IDT-1 Calculation'!DF16</f>
        <v>31.783000000000001</v>
      </c>
      <c r="C16" s="136">
        <f>'IDT-1 Calculation'!DG16</f>
        <v>19.693000000000001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-51.475999999999999</v>
      </c>
      <c r="G16" s="141">
        <f t="shared" si="0"/>
        <v>0</v>
      </c>
    </row>
    <row r="17" spans="1:7">
      <c r="A17" s="140" t="s">
        <v>59</v>
      </c>
      <c r="B17" s="136">
        <f>'IDT-1 Calculation'!DF17</f>
        <v>38</v>
      </c>
      <c r="C17" s="136">
        <f>'IDT-1 Calculation'!DG17</f>
        <v>10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-48</v>
      </c>
      <c r="G17" s="141">
        <f t="shared" si="0"/>
        <v>0</v>
      </c>
    </row>
    <row r="18" spans="1:7">
      <c r="A18" s="140" t="s">
        <v>60</v>
      </c>
      <c r="B18" s="136">
        <f>'IDT-1 Calculation'!DF18</f>
        <v>14</v>
      </c>
      <c r="C18" s="136">
        <f>'IDT-1 Calculation'!DG18</f>
        <v>5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-19</v>
      </c>
      <c r="G18" s="141">
        <f t="shared" si="0"/>
        <v>0</v>
      </c>
    </row>
    <row r="19" spans="1:7">
      <c r="A19" s="140" t="s">
        <v>61</v>
      </c>
      <c r="B19" s="136">
        <f>'IDT-1 Calculation'!DF19</f>
        <v>82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-82</v>
      </c>
      <c r="G19" s="141">
        <f t="shared" si="0"/>
        <v>0</v>
      </c>
    </row>
    <row r="20" spans="1:7">
      <c r="A20" s="140" t="s">
        <v>62</v>
      </c>
      <c r="B20" s="136">
        <f>'IDT-1 Calculation'!DF20</f>
        <v>98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-98</v>
      </c>
      <c r="G20" s="141">
        <f t="shared" si="0"/>
        <v>0</v>
      </c>
    </row>
    <row r="21" spans="1:7">
      <c r="A21" s="140" t="s">
        <v>63</v>
      </c>
      <c r="B21" s="136">
        <f>'IDT-1 Calculation'!DF21</f>
        <v>57</v>
      </c>
      <c r="C21" s="136">
        <f>'IDT-1 Calculation'!DG21</f>
        <v>-15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-42</v>
      </c>
      <c r="G21" s="141">
        <f t="shared" si="0"/>
        <v>0</v>
      </c>
    </row>
    <row r="22" spans="1:7">
      <c r="A22" s="140" t="s">
        <v>64</v>
      </c>
      <c r="B22" s="136">
        <f>'IDT-1 Calculation'!DF22</f>
        <v>39</v>
      </c>
      <c r="C22" s="136">
        <f>'IDT-1 Calculation'!DG22</f>
        <v>-16.510999999999999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-22.489000000000001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94</v>
      </c>
      <c r="C27" s="136">
        <f>'IDT-1 Calculation'!DG27</f>
        <v>-39.795999999999999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-54.204000000000001</v>
      </c>
      <c r="G27" s="141">
        <f t="shared" si="0"/>
        <v>0</v>
      </c>
    </row>
    <row r="28" spans="1:7">
      <c r="A28" s="140" t="s">
        <v>70</v>
      </c>
      <c r="B28" s="136">
        <f>'IDT-1 Calculation'!DF28</f>
        <v>65</v>
      </c>
      <c r="C28" s="136">
        <f>'IDT-1 Calculation'!DG28</f>
        <v>-27.518999999999998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-37.481000000000002</v>
      </c>
      <c r="G28" s="141">
        <f t="shared" si="0"/>
        <v>0</v>
      </c>
    </row>
    <row r="29" spans="1:7">
      <c r="A29" s="140" t="s">
        <v>71</v>
      </c>
      <c r="B29" s="136">
        <f>'IDT-1 Calculation'!DF29</f>
        <v>45</v>
      </c>
      <c r="C29" s="136">
        <f>'IDT-1 Calculation'!DG29</f>
        <v>-19.050999999999998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-25.949000000000002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20</v>
      </c>
      <c r="C43" s="136">
        <f>'IDT-1 Calculation'!DG43</f>
        <v>-8.4670000000000005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-11.532999999999999</v>
      </c>
      <c r="G43" s="141">
        <f t="shared" si="0"/>
        <v>0</v>
      </c>
    </row>
    <row r="44" spans="1:7">
      <c r="A44" s="140" t="s">
        <v>86</v>
      </c>
      <c r="B44" s="136">
        <f>'IDT-1 Calculation'!DF44</f>
        <v>39</v>
      </c>
      <c r="C44" s="136">
        <f>'IDT-1 Calculation'!DG44</f>
        <v>-16.510999999999999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-22.489000000000001</v>
      </c>
      <c r="G44" s="141">
        <f t="shared" si="0"/>
        <v>0</v>
      </c>
    </row>
    <row r="45" spans="1:7">
      <c r="A45" s="140" t="s">
        <v>87</v>
      </c>
      <c r="B45" s="136">
        <f>'IDT-1 Calculation'!DF45</f>
        <v>54</v>
      </c>
      <c r="C45" s="136">
        <f>'IDT-1 Calculation'!DG45</f>
        <v>-22.861999999999998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-31.138000000000002</v>
      </c>
      <c r="G45" s="141">
        <f t="shared" si="0"/>
        <v>0</v>
      </c>
    </row>
    <row r="46" spans="1:7">
      <c r="A46" s="140" t="s">
        <v>88</v>
      </c>
      <c r="B46" s="136">
        <f>'IDT-1 Calculation'!DF46</f>
        <v>73</v>
      </c>
      <c r="C46" s="136">
        <f>'IDT-1 Calculation'!DG46</f>
        <v>-30.905000000000001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-42.094999999999999</v>
      </c>
      <c r="G46" s="141">
        <f t="shared" si="0"/>
        <v>0</v>
      </c>
    </row>
    <row r="47" spans="1:7">
      <c r="A47" s="140" t="s">
        <v>89</v>
      </c>
      <c r="B47" s="136">
        <f>'IDT-1 Calculation'!DF47</f>
        <v>83</v>
      </c>
      <c r="C47" s="136">
        <f>'IDT-1 Calculation'!DG47</f>
        <v>-35.139000000000003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-47.860999999999997</v>
      </c>
      <c r="G47" s="141">
        <f t="shared" si="0"/>
        <v>0</v>
      </c>
    </row>
    <row r="48" spans="1:7">
      <c r="A48" s="140" t="s">
        <v>90</v>
      </c>
      <c r="B48" s="136">
        <f>'IDT-1 Calculation'!DF48</f>
        <v>98</v>
      </c>
      <c r="C48" s="136">
        <f>'IDT-1 Calculation'!DG48</f>
        <v>-41.49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-56.51</v>
      </c>
      <c r="G48" s="141">
        <f t="shared" si="0"/>
        <v>0</v>
      </c>
    </row>
    <row r="49" spans="1:7">
      <c r="A49" s="140" t="s">
        <v>91</v>
      </c>
      <c r="B49" s="136">
        <f>'IDT-1 Calculation'!DF49</f>
        <v>93</v>
      </c>
      <c r="C49" s="136">
        <f>'IDT-1 Calculation'!DG49</f>
        <v>-39.372999999999998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-53.627000000000002</v>
      </c>
      <c r="G49" s="141">
        <f t="shared" si="0"/>
        <v>0</v>
      </c>
    </row>
    <row r="50" spans="1:7">
      <c r="A50" s="140" t="s">
        <v>92</v>
      </c>
      <c r="B50" s="136">
        <f>'IDT-1 Calculation'!DF50</f>
        <v>113</v>
      </c>
      <c r="C50" s="136">
        <f>'IDT-1 Calculation'!DG50</f>
        <v>-47.84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-65.16</v>
      </c>
      <c r="G50" s="141">
        <f t="shared" si="0"/>
        <v>0</v>
      </c>
    </row>
    <row r="51" spans="1:7">
      <c r="A51" s="140" t="s">
        <v>93</v>
      </c>
      <c r="B51" s="136">
        <f>'IDT-1 Calculation'!DF51</f>
        <v>125</v>
      </c>
      <c r="C51" s="136">
        <f>'IDT-1 Calculation'!DG51</f>
        <v>-40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-85</v>
      </c>
      <c r="G51" s="141">
        <f t="shared" si="0"/>
        <v>0</v>
      </c>
    </row>
    <row r="52" spans="1:7">
      <c r="A52" s="140" t="s">
        <v>94</v>
      </c>
      <c r="B52" s="136">
        <f>'IDT-1 Calculation'!DF52</f>
        <v>129</v>
      </c>
      <c r="C52" s="136">
        <f>'IDT-1 Calculation'!DG52</f>
        <v>-35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-94</v>
      </c>
      <c r="G52" s="141">
        <f t="shared" si="0"/>
        <v>0</v>
      </c>
    </row>
    <row r="53" spans="1:7">
      <c r="A53" s="140" t="s">
        <v>95</v>
      </c>
      <c r="B53" s="136">
        <f>'IDT-1 Calculation'!DF53</f>
        <v>140</v>
      </c>
      <c r="C53" s="136">
        <f>'IDT-1 Calculation'!DG53</f>
        <v>-30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-110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141</v>
      </c>
      <c r="C54" s="136">
        <f>'IDT-1 Calculation'!DG54</f>
        <v>-25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-116</v>
      </c>
      <c r="G54" s="141">
        <f t="shared" si="0"/>
        <v>0</v>
      </c>
    </row>
    <row r="55" spans="1:7">
      <c r="A55" s="140" t="s">
        <v>97</v>
      </c>
      <c r="B55" s="136">
        <f>'IDT-1 Calculation'!DF55</f>
        <v>106</v>
      </c>
      <c r="C55" s="136">
        <f>'IDT-1 Calculation'!DG55</f>
        <v>-30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-76</v>
      </c>
      <c r="G55" s="141">
        <f t="shared" si="0"/>
        <v>0</v>
      </c>
    </row>
    <row r="56" spans="1:7">
      <c r="A56" s="140" t="s">
        <v>98</v>
      </c>
      <c r="B56" s="136">
        <f>'IDT-1 Calculation'!DF56</f>
        <v>114</v>
      </c>
      <c r="C56" s="136">
        <f>'IDT-1 Calculation'!DG56</f>
        <v>-30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-84</v>
      </c>
      <c r="G56" s="141">
        <f t="shared" si="0"/>
        <v>0</v>
      </c>
    </row>
    <row r="57" spans="1:7">
      <c r="A57" s="140" t="s">
        <v>99</v>
      </c>
      <c r="B57" s="136">
        <f>'IDT-1 Calculation'!DF57</f>
        <v>177</v>
      </c>
      <c r="C57" s="136">
        <f>'IDT-1 Calculation'!DG57</f>
        <v>-15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-162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123.441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-123.441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2</v>
      </c>
      <c r="C60" s="136">
        <f>'IDT-1 Calculation'!DG60</f>
        <v>15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-17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9.8559999999999999</v>
      </c>
      <c r="C61" s="136">
        <f>'IDT-1 Calculation'!DG61</f>
        <v>6.1070000000000002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-15.963000000000001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3.9649999999999999</v>
      </c>
      <c r="C76" s="136">
        <f>'IDT-1 Calculation'!DG76</f>
        <v>2.456</v>
      </c>
      <c r="D76" s="136">
        <f>'IDT-1 Calculation'!DH76</f>
        <v>0</v>
      </c>
      <c r="E76" s="136">
        <f>'IDT-1 Calculation'!DI76</f>
        <v>0.374</v>
      </c>
      <c r="F76" s="136">
        <f>'IDT-1 Calculation'!DJ76</f>
        <v>-6.794999999999999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9</v>
      </c>
      <c r="C77" s="136">
        <f>'IDT-1 Calculation'!DG77</f>
        <v>10.526</v>
      </c>
      <c r="D77" s="136">
        <f>'IDT-1 Calculation'!DH77</f>
        <v>0</v>
      </c>
      <c r="E77" s="136">
        <f>'IDT-1 Calculation'!DI77</f>
        <v>1.9119999999999999</v>
      </c>
      <c r="F77" s="136">
        <f>'IDT-1 Calculation'!DJ77</f>
        <v>-21.437999999999999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15.667</v>
      </c>
      <c r="C78" s="136">
        <f>'IDT-1 Calculation'!DG78</f>
        <v>9.7070000000000007</v>
      </c>
      <c r="D78" s="136">
        <f>'IDT-1 Calculation'!DH78</f>
        <v>0</v>
      </c>
      <c r="E78" s="136">
        <f>'IDT-1 Calculation'!DI78</f>
        <v>1.478</v>
      </c>
      <c r="F78" s="136">
        <f>'IDT-1 Calculation'!DJ78</f>
        <v>-26.852000000000004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30</v>
      </c>
      <c r="D79" s="136">
        <f>'IDT-1 Calculation'!DH79</f>
        <v>0</v>
      </c>
      <c r="E79" s="136">
        <f>'IDT-1 Calculation'!DI79</f>
        <v>17.812999999999999</v>
      </c>
      <c r="F79" s="136">
        <f>'IDT-1 Calculation'!DJ79</f>
        <v>-47.813000000000002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20</v>
      </c>
      <c r="D80" s="136">
        <f>'IDT-1 Calculation'!DH80</f>
        <v>0</v>
      </c>
      <c r="E80" s="136">
        <f>'IDT-1 Calculation'!DI80</f>
        <v>23.393000000000001</v>
      </c>
      <c r="F80" s="136">
        <f>'IDT-1 Calculation'!DJ80</f>
        <v>-43.393000000000001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25</v>
      </c>
      <c r="D81" s="136">
        <f>'IDT-1 Calculation'!DH81</f>
        <v>0</v>
      </c>
      <c r="E81" s="136">
        <f>'IDT-1 Calculation'!DI81</f>
        <v>19.413</v>
      </c>
      <c r="F81" s="136">
        <f>'IDT-1 Calculation'!DJ81</f>
        <v>-44.412999999999997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10</v>
      </c>
      <c r="D82" s="136">
        <f>'IDT-1 Calculation'!DH82</f>
        <v>0</v>
      </c>
      <c r="E82" s="136">
        <f>'IDT-1 Calculation'!DI82</f>
        <v>44.713000000000001</v>
      </c>
      <c r="F82" s="136">
        <f>'IDT-1 Calculation'!DJ82</f>
        <v>-54.713000000000001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5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-5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-5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13</v>
      </c>
      <c r="C85" s="136">
        <f>'IDT-1 Calculation'!DG85</f>
        <v>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-18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46.981999999999999</v>
      </c>
      <c r="C86" s="136">
        <f>'IDT-1 Calculation'!DG86</f>
        <v>29.109000000000002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-76.091000000000008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25</v>
      </c>
      <c r="C87" s="136">
        <f>'IDT-1 Calculation'!DG87</f>
        <v>27.552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-52.552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24.457000000000001</v>
      </c>
      <c r="C88" s="136">
        <f>'IDT-1 Calculation'!DG88</f>
        <v>15.153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-39.61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10.96</v>
      </c>
      <c r="C89" s="136">
        <f>'IDT-1 Calculation'!DG89</f>
        <v>6.7910000000000004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-17.751000000000001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0.59302149999999998</v>
      </c>
      <c r="C99" s="152">
        <f>SUM(C3:C98)/4000</f>
        <v>-7.3451749999999982E-2</v>
      </c>
      <c r="D99" s="152">
        <f>SUM(D3:D98)/4000</f>
        <v>0</v>
      </c>
      <c r="E99" s="152">
        <f>SUM(E3:E98)/4000</f>
        <v>2.7274E-2</v>
      </c>
      <c r="F99" s="152">
        <f>SUM(F3:F98)/4000</f>
        <v>-0.54684375000000018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512.33513252464263</v>
      </c>
      <c r="L3">
        <v>11.040644244809855</v>
      </c>
      <c r="M3">
        <v>63.769664187514081</v>
      </c>
      <c r="N3">
        <v>51.882515579741941</v>
      </c>
      <c r="O3">
        <v>73.282949377567277</v>
      </c>
      <c r="P3">
        <v>24.820975398332372</v>
      </c>
      <c r="Q3">
        <v>9.0288835098335873</v>
      </c>
      <c r="R3">
        <v>18.614332420537895</v>
      </c>
      <c r="S3">
        <v>11.592979096267191</v>
      </c>
      <c r="T3">
        <v>0</v>
      </c>
      <c r="U3">
        <v>51.761048480527599</v>
      </c>
      <c r="V3">
        <v>5.1200355555555559</v>
      </c>
      <c r="W3">
        <v>14.660369565217389</v>
      </c>
      <c r="X3">
        <v>64.786429238050232</v>
      </c>
      <c r="Y3">
        <v>0</v>
      </c>
      <c r="Z3">
        <v>2.8784289600000004</v>
      </c>
      <c r="AA3">
        <v>12.340957824</v>
      </c>
      <c r="AB3">
        <v>11.533435920000001</v>
      </c>
      <c r="AC3">
        <v>4.2505073280000003</v>
      </c>
      <c r="AD3">
        <v>4.003264080000001</v>
      </c>
      <c r="AE3">
        <v>12.678606</v>
      </c>
      <c r="AF3">
        <v>6.1515000000000004</v>
      </c>
      <c r="AG3">
        <v>24.653242080000002</v>
      </c>
      <c r="AH3">
        <v>20.546566560000002</v>
      </c>
      <c r="AI3">
        <v>0</v>
      </c>
      <c r="AJ3">
        <v>0</v>
      </c>
      <c r="AK3">
        <v>22.63044</v>
      </c>
      <c r="AL3">
        <v>15.604200000000001</v>
      </c>
      <c r="AM3">
        <v>2.3184297714285718</v>
      </c>
      <c r="AN3">
        <v>0</v>
      </c>
      <c r="AO3">
        <v>0.5068148400000001</v>
      </c>
      <c r="AP3">
        <v>0.67513823999999989</v>
      </c>
      <c r="AQ3">
        <v>22.140690000000003</v>
      </c>
      <c r="AR3">
        <v>21.819455999999999</v>
      </c>
      <c r="AS3">
        <v>14.415808896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39.359259538351779</v>
      </c>
      <c r="BB3">
        <f>SUM(B3:AZ3)-BA3</f>
        <v>1072.4841861396744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512.33513252464263</v>
      </c>
      <c r="L4">
        <v>11.040644244809855</v>
      </c>
      <c r="M4">
        <v>63.769664187514081</v>
      </c>
      <c r="N4">
        <v>51.882515579741941</v>
      </c>
      <c r="O4">
        <v>73.282949377567277</v>
      </c>
      <c r="P4">
        <v>24.820975398332372</v>
      </c>
      <c r="Q4">
        <v>9.0288835098335873</v>
      </c>
      <c r="R4">
        <v>18.614332420537895</v>
      </c>
      <c r="S4">
        <v>11.592979096267191</v>
      </c>
      <c r="T4">
        <v>0</v>
      </c>
      <c r="U4">
        <v>51.761048480527599</v>
      </c>
      <c r="V4">
        <v>5.1200355555555559</v>
      </c>
      <c r="W4">
        <v>14.660369565217389</v>
      </c>
      <c r="X4">
        <v>64.786429238050232</v>
      </c>
      <c r="Y4">
        <v>0</v>
      </c>
      <c r="Z4">
        <v>2.8784289600000004</v>
      </c>
      <c r="AA4">
        <v>12.340957824</v>
      </c>
      <c r="AB4">
        <v>11.533435920000001</v>
      </c>
      <c r="AC4">
        <v>4.2505073280000003</v>
      </c>
      <c r="AD4">
        <v>4.003264080000001</v>
      </c>
      <c r="AE4">
        <v>12.678606</v>
      </c>
      <c r="AF4">
        <v>6.1515000000000004</v>
      </c>
      <c r="AG4">
        <v>24.653242080000002</v>
      </c>
      <c r="AH4">
        <v>20.546566560000002</v>
      </c>
      <c r="AI4">
        <v>0</v>
      </c>
      <c r="AJ4">
        <v>0</v>
      </c>
      <c r="AK4">
        <v>22.63044</v>
      </c>
      <c r="AL4">
        <v>15.604200000000001</v>
      </c>
      <c r="AM4">
        <v>2.3184297714285718</v>
      </c>
      <c r="AN4">
        <v>0</v>
      </c>
      <c r="AO4">
        <v>0.49480623360000003</v>
      </c>
      <c r="AP4">
        <v>0.67513823999999989</v>
      </c>
      <c r="AQ4">
        <v>22.140690000000003</v>
      </c>
      <c r="AR4">
        <v>21.819455999999999</v>
      </c>
      <c r="AS4">
        <v>14.415808896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39.358834392751781</v>
      </c>
      <c r="BB4">
        <f t="shared" ref="BB4:BB67" si="0">SUM(B4:AZ4)-BA4</f>
        <v>1072.4726026788744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512.33513252464263</v>
      </c>
      <c r="L5">
        <v>11.040644244809855</v>
      </c>
      <c r="M5">
        <v>63.769664187514081</v>
      </c>
      <c r="N5">
        <v>51.882515579741941</v>
      </c>
      <c r="O5">
        <v>73.282949377567277</v>
      </c>
      <c r="P5">
        <v>24.820975398332372</v>
      </c>
      <c r="Q5">
        <v>9.0288835098335873</v>
      </c>
      <c r="R5">
        <v>18.614332420537895</v>
      </c>
      <c r="S5">
        <v>11.592979096267191</v>
      </c>
      <c r="T5">
        <v>0</v>
      </c>
      <c r="U5">
        <v>51.761048480527599</v>
      </c>
      <c r="V5">
        <v>5.1200355555555559</v>
      </c>
      <c r="W5">
        <v>14.660369565217389</v>
      </c>
      <c r="X5">
        <v>64.786429238050232</v>
      </c>
      <c r="Y5">
        <v>0</v>
      </c>
      <c r="Z5">
        <v>2.8784289600000004</v>
      </c>
      <c r="AA5">
        <v>6.1704789120000001</v>
      </c>
      <c r="AB5">
        <v>11.533435920000001</v>
      </c>
      <c r="AC5">
        <v>4.2505073280000003</v>
      </c>
      <c r="AD5">
        <v>4.003264080000001</v>
      </c>
      <c r="AE5">
        <v>12.678606</v>
      </c>
      <c r="AF5">
        <v>6.1515000000000004</v>
      </c>
      <c r="AG5">
        <v>24.653242080000002</v>
      </c>
      <c r="AH5">
        <v>20.546566560000002</v>
      </c>
      <c r="AI5">
        <v>0</v>
      </c>
      <c r="AJ5">
        <v>0</v>
      </c>
      <c r="AK5">
        <v>22.63044</v>
      </c>
      <c r="AL5">
        <v>15.604200000000001</v>
      </c>
      <c r="AM5">
        <v>2.3184297714285718</v>
      </c>
      <c r="AN5">
        <v>0</v>
      </c>
      <c r="AO5">
        <v>0.32010037920000001</v>
      </c>
      <c r="AP5">
        <v>0.67513823999999989</v>
      </c>
      <c r="AQ5">
        <v>22.140690000000003</v>
      </c>
      <c r="AR5">
        <v>21.819455999999999</v>
      </c>
      <c r="AS5">
        <v>14.415808896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39.134214336751775</v>
      </c>
      <c r="BB5">
        <f t="shared" si="0"/>
        <v>1066.3520379684746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512.33513252464263</v>
      </c>
      <c r="L6">
        <v>11.040644244809855</v>
      </c>
      <c r="M6">
        <v>63.769664187514081</v>
      </c>
      <c r="N6">
        <v>51.882515579741941</v>
      </c>
      <c r="O6">
        <v>73.282949377567277</v>
      </c>
      <c r="P6">
        <v>24.820975398332372</v>
      </c>
      <c r="Q6">
        <v>9.0288835098335873</v>
      </c>
      <c r="R6">
        <v>18.614332420537895</v>
      </c>
      <c r="S6">
        <v>11.592979096267191</v>
      </c>
      <c r="T6">
        <v>0</v>
      </c>
      <c r="U6">
        <v>51.761048480527599</v>
      </c>
      <c r="V6">
        <v>5.1200355555555559</v>
      </c>
      <c r="W6">
        <v>14.660369565217389</v>
      </c>
      <c r="X6">
        <v>64.786429238050232</v>
      </c>
      <c r="Y6">
        <v>0</v>
      </c>
      <c r="Z6">
        <v>2.8784289600000004</v>
      </c>
      <c r="AA6">
        <v>6.1704789120000001</v>
      </c>
      <c r="AB6">
        <v>11.533435920000001</v>
      </c>
      <c r="AC6">
        <v>4.2505073280000003</v>
      </c>
      <c r="AD6">
        <v>4.003264080000001</v>
      </c>
      <c r="AE6">
        <v>12.678606</v>
      </c>
      <c r="AF6">
        <v>6.1515000000000004</v>
      </c>
      <c r="AG6">
        <v>24.653242080000002</v>
      </c>
      <c r="AH6">
        <v>20.546566560000002</v>
      </c>
      <c r="AI6">
        <v>0</v>
      </c>
      <c r="AJ6">
        <v>0</v>
      </c>
      <c r="AK6">
        <v>22.63044</v>
      </c>
      <c r="AL6">
        <v>15.604200000000001</v>
      </c>
      <c r="AM6">
        <v>2.3184297714285718</v>
      </c>
      <c r="AN6">
        <v>0</v>
      </c>
      <c r="AO6">
        <v>0.29065992480000008</v>
      </c>
      <c r="AP6">
        <v>0.67513823999999989</v>
      </c>
      <c r="AQ6">
        <v>22.140690000000003</v>
      </c>
      <c r="AR6">
        <v>21.819455999999999</v>
      </c>
      <c r="AS6">
        <v>14.415808896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39.133172554351773</v>
      </c>
      <c r="BB6">
        <f t="shared" si="0"/>
        <v>1066.3236392964743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512.33513252464263</v>
      </c>
      <c r="L7">
        <v>11.040644244809855</v>
      </c>
      <c r="M7">
        <v>63.769664187514081</v>
      </c>
      <c r="N7">
        <v>51.882515579741941</v>
      </c>
      <c r="O7">
        <v>73.282949377567277</v>
      </c>
      <c r="P7">
        <v>24.820975398332372</v>
      </c>
      <c r="Q7">
        <v>9.0288835098335873</v>
      </c>
      <c r="R7">
        <v>18.614332420537895</v>
      </c>
      <c r="S7">
        <v>11.592979096267191</v>
      </c>
      <c r="T7">
        <v>0</v>
      </c>
      <c r="U7">
        <v>51.761048480527599</v>
      </c>
      <c r="V7">
        <v>5.1200355555555559</v>
      </c>
      <c r="W7">
        <v>14.660369565217389</v>
      </c>
      <c r="X7">
        <v>64.786429238050232</v>
      </c>
      <c r="Y7">
        <v>0</v>
      </c>
      <c r="Z7">
        <v>2.8784289600000004</v>
      </c>
      <c r="AA7">
        <v>6.1704789120000001</v>
      </c>
      <c r="AB7">
        <v>5.7842815679999999</v>
      </c>
      <c r="AC7">
        <v>0</v>
      </c>
      <c r="AD7">
        <v>4.003264080000001</v>
      </c>
      <c r="AE7">
        <v>12.678606</v>
      </c>
      <c r="AF7">
        <v>6.1515000000000004</v>
      </c>
      <c r="AG7">
        <v>24.653242080000002</v>
      </c>
      <c r="AH7">
        <v>20.546566560000002</v>
      </c>
      <c r="AI7">
        <v>0</v>
      </c>
      <c r="AJ7">
        <v>0</v>
      </c>
      <c r="AK7">
        <v>22.63044</v>
      </c>
      <c r="AL7">
        <v>15.604200000000001</v>
      </c>
      <c r="AM7">
        <v>2.3184297714285718</v>
      </c>
      <c r="AN7">
        <v>0</v>
      </c>
      <c r="AO7">
        <v>0.56208025440000009</v>
      </c>
      <c r="AP7">
        <v>0.67513823999999989</v>
      </c>
      <c r="AQ7">
        <v>14.760460000000004</v>
      </c>
      <c r="AR7">
        <v>21.819455999999999</v>
      </c>
      <c r="AS7">
        <v>14.415808896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38.527532294091451</v>
      </c>
      <c r="BB7">
        <f t="shared" si="0"/>
        <v>1049.8208082063347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512.33513252464263</v>
      </c>
      <c r="L8">
        <v>11.040644244809855</v>
      </c>
      <c r="M8">
        <v>63.769664187514081</v>
      </c>
      <c r="N8">
        <v>51.882515579741941</v>
      </c>
      <c r="O8">
        <v>73.282949377567277</v>
      </c>
      <c r="P8">
        <v>24.820975398332372</v>
      </c>
      <c r="Q8">
        <v>9.0288835098335873</v>
      </c>
      <c r="R8">
        <v>18.614332420537895</v>
      </c>
      <c r="S8">
        <v>11.592979096267191</v>
      </c>
      <c r="T8">
        <v>0</v>
      </c>
      <c r="U8">
        <v>51.761048480527599</v>
      </c>
      <c r="V8">
        <v>5.1200355555555559</v>
      </c>
      <c r="W8">
        <v>14.660369565217389</v>
      </c>
      <c r="X8">
        <v>64.786429238050232</v>
      </c>
      <c r="Y8">
        <v>0</v>
      </c>
      <c r="Z8">
        <v>2.8784289600000004</v>
      </c>
      <c r="AA8">
        <v>0</v>
      </c>
      <c r="AB8">
        <v>5.7842815679999999</v>
      </c>
      <c r="AC8">
        <v>0</v>
      </c>
      <c r="AD8">
        <v>4.003264080000001</v>
      </c>
      <c r="AE8">
        <v>12.678606</v>
      </c>
      <c r="AF8">
        <v>6.1515000000000004</v>
      </c>
      <c r="AG8">
        <v>24.653242080000002</v>
      </c>
      <c r="AH8">
        <v>10.273283280000001</v>
      </c>
      <c r="AI8">
        <v>0</v>
      </c>
      <c r="AJ8">
        <v>0</v>
      </c>
      <c r="AK8">
        <v>22.63044</v>
      </c>
      <c r="AL8">
        <v>15.604200000000001</v>
      </c>
      <c r="AM8">
        <v>2.3184297714285718</v>
      </c>
      <c r="AN8">
        <v>0</v>
      </c>
      <c r="AO8">
        <v>0.55923950880000006</v>
      </c>
      <c r="AP8">
        <v>0.67513823999999989</v>
      </c>
      <c r="AQ8">
        <v>14.760460000000004</v>
      </c>
      <c r="AR8">
        <v>21.819455999999999</v>
      </c>
      <c r="AS8">
        <v>14.415808896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37.945322625291453</v>
      </c>
      <c r="BB8">
        <f t="shared" si="0"/>
        <v>1033.9564149375349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512.33513252464263</v>
      </c>
      <c r="L9">
        <v>11.040644244809855</v>
      </c>
      <c r="M9">
        <v>63.769664187514081</v>
      </c>
      <c r="N9">
        <v>51.882515579741941</v>
      </c>
      <c r="O9">
        <v>73.282949377567277</v>
      </c>
      <c r="P9">
        <v>24.820975398332372</v>
      </c>
      <c r="Q9">
        <v>9.0288835098335873</v>
      </c>
      <c r="R9">
        <v>18.614332420537895</v>
      </c>
      <c r="S9">
        <v>11.592979096267191</v>
      </c>
      <c r="T9">
        <v>0</v>
      </c>
      <c r="U9">
        <v>51.761048480527599</v>
      </c>
      <c r="V9">
        <v>5.1200355555555559</v>
      </c>
      <c r="W9">
        <v>14.660369565217389</v>
      </c>
      <c r="X9">
        <v>64.786429238050232</v>
      </c>
      <c r="Y9">
        <v>0</v>
      </c>
      <c r="Z9">
        <v>2.8784289600000004</v>
      </c>
      <c r="AA9">
        <v>0</v>
      </c>
      <c r="AB9">
        <v>5.7842815679999999</v>
      </c>
      <c r="AC9">
        <v>0</v>
      </c>
      <c r="AD9">
        <v>4.003264080000001</v>
      </c>
      <c r="AE9">
        <v>12.678606</v>
      </c>
      <c r="AF9">
        <v>6.1515000000000004</v>
      </c>
      <c r="AG9">
        <v>24.653242080000002</v>
      </c>
      <c r="AH9">
        <v>0</v>
      </c>
      <c r="AI9">
        <v>0</v>
      </c>
      <c r="AJ9">
        <v>0</v>
      </c>
      <c r="AK9">
        <v>22.63044</v>
      </c>
      <c r="AL9">
        <v>15.604200000000001</v>
      </c>
      <c r="AM9">
        <v>0</v>
      </c>
      <c r="AN9">
        <v>0</v>
      </c>
      <c r="AO9">
        <v>0.18464846400000004</v>
      </c>
      <c r="AP9">
        <v>0.67513823999999989</v>
      </c>
      <c r="AQ9">
        <v>7.2055499999999988</v>
      </c>
      <c r="AR9">
        <v>21.819455999999999</v>
      </c>
      <c r="AS9">
        <v>14.415808896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37.218871623577165</v>
      </c>
      <c r="BB9">
        <f t="shared" si="0"/>
        <v>1014.1616518430208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512.33513252464263</v>
      </c>
      <c r="L10">
        <v>11.040644244809855</v>
      </c>
      <c r="M10">
        <v>63.769664187514081</v>
      </c>
      <c r="N10">
        <v>51.882515579741941</v>
      </c>
      <c r="O10">
        <v>73.282949377567277</v>
      </c>
      <c r="P10">
        <v>24.820975398332372</v>
      </c>
      <c r="Q10">
        <v>9.0288835098335873</v>
      </c>
      <c r="R10">
        <v>18.614332420537895</v>
      </c>
      <c r="S10">
        <v>11.592979096267191</v>
      </c>
      <c r="T10">
        <v>0</v>
      </c>
      <c r="U10">
        <v>51.761048480527599</v>
      </c>
      <c r="V10">
        <v>5.1200355555555559</v>
      </c>
      <c r="W10">
        <v>14.660369565217389</v>
      </c>
      <c r="X10">
        <v>64.786429238050232</v>
      </c>
      <c r="Y10">
        <v>0</v>
      </c>
      <c r="Z10">
        <v>2.8784289600000004</v>
      </c>
      <c r="AA10">
        <v>0</v>
      </c>
      <c r="AB10">
        <v>5.7842815679999999</v>
      </c>
      <c r="AC10">
        <v>0</v>
      </c>
      <c r="AD10">
        <v>4.003264080000001</v>
      </c>
      <c r="AE10">
        <v>12.678606</v>
      </c>
      <c r="AF10">
        <v>6.1515000000000004</v>
      </c>
      <c r="AG10">
        <v>24.653242080000002</v>
      </c>
      <c r="AH10">
        <v>0</v>
      </c>
      <c r="AI10">
        <v>0</v>
      </c>
      <c r="AJ10">
        <v>0</v>
      </c>
      <c r="AK10">
        <v>22.63044</v>
      </c>
      <c r="AL10">
        <v>15.604200000000001</v>
      </c>
      <c r="AM10">
        <v>0</v>
      </c>
      <c r="AN10">
        <v>0</v>
      </c>
      <c r="AO10">
        <v>0.22235290560000004</v>
      </c>
      <c r="AP10">
        <v>0.67513823999999989</v>
      </c>
      <c r="AQ10">
        <v>7.2055499999999988</v>
      </c>
      <c r="AR10">
        <v>21.819455999999999</v>
      </c>
      <c r="AS10">
        <v>14.415808896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37.220206352377168</v>
      </c>
      <c r="BB10">
        <f t="shared" si="0"/>
        <v>1014.1980215558207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512.33513252464263</v>
      </c>
      <c r="L11">
        <v>11.040644244809855</v>
      </c>
      <c r="M11">
        <v>63.769664187514081</v>
      </c>
      <c r="N11">
        <v>51.882515579741941</v>
      </c>
      <c r="O11">
        <v>73.282949377567277</v>
      </c>
      <c r="P11">
        <v>24.820975398332372</v>
      </c>
      <c r="Q11">
        <v>9.0288835098335873</v>
      </c>
      <c r="R11">
        <v>18.614332420537895</v>
      </c>
      <c r="S11">
        <v>11.592979096267191</v>
      </c>
      <c r="T11">
        <v>0</v>
      </c>
      <c r="U11">
        <v>51.761048480527599</v>
      </c>
      <c r="V11">
        <v>5.1200355555555559</v>
      </c>
      <c r="W11">
        <v>14.660369565217389</v>
      </c>
      <c r="X11">
        <v>64.786429238050232</v>
      </c>
      <c r="Y11">
        <v>0</v>
      </c>
      <c r="Z11">
        <v>2.8784289600000004</v>
      </c>
      <c r="AA11">
        <v>0</v>
      </c>
      <c r="AB11">
        <v>5.7842815679999999</v>
      </c>
      <c r="AC11">
        <v>0</v>
      </c>
      <c r="AD11">
        <v>4.003264080000001</v>
      </c>
      <c r="AE11">
        <v>12.678606</v>
      </c>
      <c r="AF11">
        <v>6.1515000000000004</v>
      </c>
      <c r="AG11">
        <v>24.653242080000002</v>
      </c>
      <c r="AH11">
        <v>0</v>
      </c>
      <c r="AI11">
        <v>0</v>
      </c>
      <c r="AJ11">
        <v>0</v>
      </c>
      <c r="AK11">
        <v>22.63044</v>
      </c>
      <c r="AL11">
        <v>15.604200000000001</v>
      </c>
      <c r="AM11">
        <v>0</v>
      </c>
      <c r="AN11">
        <v>0</v>
      </c>
      <c r="AO11">
        <v>0.19291245120000003</v>
      </c>
      <c r="AP11">
        <v>0.67513823999999989</v>
      </c>
      <c r="AQ11">
        <v>0</v>
      </c>
      <c r="AR11">
        <v>21.819455999999999</v>
      </c>
      <c r="AS11">
        <v>14.415808896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36.964087660777167</v>
      </c>
      <c r="BB11">
        <f t="shared" si="0"/>
        <v>1007.2191497930206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512.33513252464263</v>
      </c>
      <c r="L12">
        <v>11.040644244809855</v>
      </c>
      <c r="M12">
        <v>63.769664187514081</v>
      </c>
      <c r="N12">
        <v>51.882515579741941</v>
      </c>
      <c r="O12">
        <v>73.282949377567277</v>
      </c>
      <c r="P12">
        <v>24.820975398332372</v>
      </c>
      <c r="Q12">
        <v>9.0288835098335873</v>
      </c>
      <c r="R12">
        <v>18.614332420537895</v>
      </c>
      <c r="S12">
        <v>11.592979096267191</v>
      </c>
      <c r="T12">
        <v>0</v>
      </c>
      <c r="U12">
        <v>51.761048480527599</v>
      </c>
      <c r="V12">
        <v>5.1200355555555559</v>
      </c>
      <c r="W12">
        <v>14.660369565217389</v>
      </c>
      <c r="X12">
        <v>64.786429238050232</v>
      </c>
      <c r="Y12">
        <v>0</v>
      </c>
      <c r="Z12">
        <v>2.8784289600000004</v>
      </c>
      <c r="AA12">
        <v>0</v>
      </c>
      <c r="AB12">
        <v>5.7842815679999999</v>
      </c>
      <c r="AC12">
        <v>0</v>
      </c>
      <c r="AD12">
        <v>4.003264080000001</v>
      </c>
      <c r="AE12">
        <v>12.678606</v>
      </c>
      <c r="AF12">
        <v>6.1515000000000004</v>
      </c>
      <c r="AG12">
        <v>24.653242080000002</v>
      </c>
      <c r="AH12">
        <v>0</v>
      </c>
      <c r="AI12">
        <v>0</v>
      </c>
      <c r="AJ12">
        <v>0</v>
      </c>
      <c r="AK12">
        <v>22.63044</v>
      </c>
      <c r="AL12">
        <v>15.604200000000001</v>
      </c>
      <c r="AM12">
        <v>0</v>
      </c>
      <c r="AN12">
        <v>0</v>
      </c>
      <c r="AO12">
        <v>0.18413196479999999</v>
      </c>
      <c r="AP12">
        <v>0.67513823999999989</v>
      </c>
      <c r="AQ12">
        <v>0</v>
      </c>
      <c r="AR12">
        <v>21.819455999999999</v>
      </c>
      <c r="AS12">
        <v>14.415808896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36.963776707177168</v>
      </c>
      <c r="BB12">
        <f t="shared" si="0"/>
        <v>1007.2106802602207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512.33513252464263</v>
      </c>
      <c r="L13">
        <v>11.040644244809855</v>
      </c>
      <c r="M13">
        <v>63.769664187514081</v>
      </c>
      <c r="N13">
        <v>51.882515579741941</v>
      </c>
      <c r="O13">
        <v>73.282949377567277</v>
      </c>
      <c r="P13">
        <v>24.820975398332372</v>
      </c>
      <c r="Q13">
        <v>9.0288835098335873</v>
      </c>
      <c r="R13">
        <v>18.614332420537895</v>
      </c>
      <c r="S13">
        <v>11.592979096267191</v>
      </c>
      <c r="T13">
        <v>0</v>
      </c>
      <c r="U13">
        <v>51.761048480527599</v>
      </c>
      <c r="V13">
        <v>5.1200355555555559</v>
      </c>
      <c r="W13">
        <v>15.279768525469168</v>
      </c>
      <c r="X13">
        <v>64.786429238050232</v>
      </c>
      <c r="Y13">
        <v>0</v>
      </c>
      <c r="Z13">
        <v>2.8784289600000004</v>
      </c>
      <c r="AA13">
        <v>0</v>
      </c>
      <c r="AB13">
        <v>5.7842815679999999</v>
      </c>
      <c r="AC13">
        <v>0</v>
      </c>
      <c r="AD13">
        <v>4.003264080000001</v>
      </c>
      <c r="AE13">
        <v>12.678606</v>
      </c>
      <c r="AF13">
        <v>6.1515000000000004</v>
      </c>
      <c r="AG13">
        <v>24.653242080000002</v>
      </c>
      <c r="AH13">
        <v>0</v>
      </c>
      <c r="AI13">
        <v>0</v>
      </c>
      <c r="AJ13">
        <v>0</v>
      </c>
      <c r="AK13">
        <v>22.63044</v>
      </c>
      <c r="AL13">
        <v>15.604200000000001</v>
      </c>
      <c r="AM13">
        <v>0</v>
      </c>
      <c r="AN13">
        <v>0</v>
      </c>
      <c r="AO13">
        <v>0.19691532000000003</v>
      </c>
      <c r="AP13">
        <v>0.67513823999999989</v>
      </c>
      <c r="AQ13">
        <v>0</v>
      </c>
      <c r="AR13">
        <v>21.819455999999999</v>
      </c>
      <c r="AS13">
        <v>14.415808896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36.986156432619239</v>
      </c>
      <c r="BB13">
        <f t="shared" si="0"/>
        <v>1007.8204828502303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512.33513252464263</v>
      </c>
      <c r="L14">
        <v>11.040644244809855</v>
      </c>
      <c r="M14">
        <v>63.769664187514081</v>
      </c>
      <c r="N14">
        <v>51.882515579741941</v>
      </c>
      <c r="O14">
        <v>73.282949377567277</v>
      </c>
      <c r="P14">
        <v>24.820975398332372</v>
      </c>
      <c r="Q14">
        <v>9.0288835098335873</v>
      </c>
      <c r="R14">
        <v>18.614332420537895</v>
      </c>
      <c r="S14">
        <v>11.592979096267191</v>
      </c>
      <c r="T14">
        <v>0</v>
      </c>
      <c r="U14">
        <v>51.761048480527599</v>
      </c>
      <c r="V14">
        <v>5.1200355555555559</v>
      </c>
      <c r="W14">
        <v>15.279768525469168</v>
      </c>
      <c r="X14">
        <v>64.786429238050232</v>
      </c>
      <c r="Y14">
        <v>0</v>
      </c>
      <c r="Z14">
        <v>2.8784289600000004</v>
      </c>
      <c r="AA14">
        <v>0</v>
      </c>
      <c r="AB14">
        <v>0</v>
      </c>
      <c r="AC14">
        <v>0</v>
      </c>
      <c r="AD14">
        <v>4.003264080000001</v>
      </c>
      <c r="AE14">
        <v>12.678606</v>
      </c>
      <c r="AF14">
        <v>6.1515000000000004</v>
      </c>
      <c r="AG14">
        <v>24.653242080000002</v>
      </c>
      <c r="AH14">
        <v>0</v>
      </c>
      <c r="AI14">
        <v>0</v>
      </c>
      <c r="AJ14">
        <v>0</v>
      </c>
      <c r="AK14">
        <v>22.63044</v>
      </c>
      <c r="AL14">
        <v>15.604200000000001</v>
      </c>
      <c r="AM14">
        <v>2.3184297714285718</v>
      </c>
      <c r="AN14">
        <v>0</v>
      </c>
      <c r="AO14">
        <v>0.24159250079999997</v>
      </c>
      <c r="AP14">
        <v>0.67513823999999989</v>
      </c>
      <c r="AQ14">
        <v>0</v>
      </c>
      <c r="AR14">
        <v>21.819455999999999</v>
      </c>
      <c r="AS14">
        <v>14.415808896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36.865046901463678</v>
      </c>
      <c r="BB14">
        <f t="shared" si="0"/>
        <v>1004.5204177656145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512.33513252464263</v>
      </c>
      <c r="L15">
        <v>11.040644244809855</v>
      </c>
      <c r="M15">
        <v>63.769664187514081</v>
      </c>
      <c r="N15">
        <v>51.882515579741941</v>
      </c>
      <c r="O15">
        <v>73.282949377567277</v>
      </c>
      <c r="P15">
        <v>24.820975398332372</v>
      </c>
      <c r="Q15">
        <v>9.0288835098335873</v>
      </c>
      <c r="R15">
        <v>18.614332420537895</v>
      </c>
      <c r="S15">
        <v>11.592979096267191</v>
      </c>
      <c r="T15">
        <v>0</v>
      </c>
      <c r="U15">
        <v>51.761048480527599</v>
      </c>
      <c r="V15">
        <v>5.1200355555555559</v>
      </c>
      <c r="W15">
        <v>15.279768525469168</v>
      </c>
      <c r="X15">
        <v>64.786429238050232</v>
      </c>
      <c r="Y15">
        <v>0</v>
      </c>
      <c r="Z15">
        <v>2.8784289600000004</v>
      </c>
      <c r="AA15">
        <v>0</v>
      </c>
      <c r="AB15">
        <v>0</v>
      </c>
      <c r="AC15">
        <v>0</v>
      </c>
      <c r="AD15">
        <v>4.003264080000001</v>
      </c>
      <c r="AE15">
        <v>18.595288800000002</v>
      </c>
      <c r="AF15">
        <v>6.1515000000000004</v>
      </c>
      <c r="AG15">
        <v>24.653242080000002</v>
      </c>
      <c r="AH15">
        <v>0</v>
      </c>
      <c r="AI15">
        <v>0</v>
      </c>
      <c r="AJ15">
        <v>0</v>
      </c>
      <c r="AK15">
        <v>22.63044</v>
      </c>
      <c r="AL15">
        <v>26.006999999999994</v>
      </c>
      <c r="AM15">
        <v>2.3184297714285718</v>
      </c>
      <c r="AN15">
        <v>0</v>
      </c>
      <c r="AO15">
        <v>0.220157784</v>
      </c>
      <c r="AP15">
        <v>0.67513823999999989</v>
      </c>
      <c r="AQ15">
        <v>0</v>
      </c>
      <c r="AR15">
        <v>23.274086400000002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37.479102403880205</v>
      </c>
      <c r="BB15">
        <f t="shared" si="0"/>
        <v>1021.2525624639979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512.33513252464263</v>
      </c>
      <c r="L16">
        <v>11.040644244809855</v>
      </c>
      <c r="M16">
        <v>63.769664187514081</v>
      </c>
      <c r="N16">
        <v>51.882515579741941</v>
      </c>
      <c r="O16">
        <v>73.282949377567277</v>
      </c>
      <c r="P16">
        <v>24.820975398332372</v>
      </c>
      <c r="Q16">
        <v>9.0288835098335873</v>
      </c>
      <c r="R16">
        <v>18.614332420537895</v>
      </c>
      <c r="S16">
        <v>11.592979096267191</v>
      </c>
      <c r="T16">
        <v>0</v>
      </c>
      <c r="U16">
        <v>51.761048480527599</v>
      </c>
      <c r="V16">
        <v>5.1200355555555559</v>
      </c>
      <c r="W16">
        <v>15.279768525469168</v>
      </c>
      <c r="X16">
        <v>64.786429238050232</v>
      </c>
      <c r="Y16">
        <v>0</v>
      </c>
      <c r="Z16">
        <v>2.8784289600000004</v>
      </c>
      <c r="AA16">
        <v>0</v>
      </c>
      <c r="AB16">
        <v>0</v>
      </c>
      <c r="AC16">
        <v>0</v>
      </c>
      <c r="AD16">
        <v>4.003264080000001</v>
      </c>
      <c r="AE16">
        <v>18.595288800000002</v>
      </c>
      <c r="AF16">
        <v>6.1515000000000004</v>
      </c>
      <c r="AG16">
        <v>24.653242080000002</v>
      </c>
      <c r="AH16">
        <v>0</v>
      </c>
      <c r="AI16">
        <v>0</v>
      </c>
      <c r="AJ16">
        <v>0</v>
      </c>
      <c r="AK16">
        <v>22.63044</v>
      </c>
      <c r="AL16">
        <v>59.816099999999985</v>
      </c>
      <c r="AM16">
        <v>2.3184297714285718</v>
      </c>
      <c r="AN16">
        <v>0</v>
      </c>
      <c r="AO16">
        <v>0.19265420160000002</v>
      </c>
      <c r="AP16">
        <v>0.67513823999999989</v>
      </c>
      <c r="AQ16">
        <v>0</v>
      </c>
      <c r="AR16">
        <v>23.274086400000002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38.674970688271941</v>
      </c>
      <c r="BB16">
        <f t="shared" si="0"/>
        <v>1053.8382905972062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512.33513252464263</v>
      </c>
      <c r="L17">
        <v>11.040644244809855</v>
      </c>
      <c r="M17">
        <v>63.769664187514081</v>
      </c>
      <c r="N17">
        <v>51.882515579741941</v>
      </c>
      <c r="O17">
        <v>73.282949377567277</v>
      </c>
      <c r="P17">
        <v>24.820975398332372</v>
      </c>
      <c r="Q17">
        <v>9.0288835098335873</v>
      </c>
      <c r="R17">
        <v>18.614332420537895</v>
      </c>
      <c r="S17">
        <v>11.592979096267191</v>
      </c>
      <c r="T17">
        <v>0</v>
      </c>
      <c r="U17">
        <v>51.761048480527599</v>
      </c>
      <c r="V17">
        <v>5.1200355555555559</v>
      </c>
      <c r="W17">
        <v>15.279768525469168</v>
      </c>
      <c r="X17">
        <v>64.786429238050232</v>
      </c>
      <c r="Y17">
        <v>0</v>
      </c>
      <c r="Z17">
        <v>2.8784289600000004</v>
      </c>
      <c r="AA17">
        <v>0</v>
      </c>
      <c r="AB17">
        <v>0</v>
      </c>
      <c r="AC17">
        <v>0</v>
      </c>
      <c r="AD17">
        <v>4.003264080000001</v>
      </c>
      <c r="AE17">
        <v>18.595288800000002</v>
      </c>
      <c r="AF17">
        <v>6.1515000000000004</v>
      </c>
      <c r="AG17">
        <v>24.653242080000002</v>
      </c>
      <c r="AH17">
        <v>0</v>
      </c>
      <c r="AI17">
        <v>0</v>
      </c>
      <c r="AJ17">
        <v>0</v>
      </c>
      <c r="AK17">
        <v>22.63044</v>
      </c>
      <c r="AL17">
        <v>59.816099999999985</v>
      </c>
      <c r="AM17">
        <v>2.3184297714285718</v>
      </c>
      <c r="AN17">
        <v>0</v>
      </c>
      <c r="AO17">
        <v>0.15094689119999999</v>
      </c>
      <c r="AP17">
        <v>0.67513823999999989</v>
      </c>
      <c r="AQ17">
        <v>0</v>
      </c>
      <c r="AR17">
        <v>23.274086400000002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38.673494097871938</v>
      </c>
      <c r="BB17">
        <f t="shared" si="0"/>
        <v>1053.7980598772062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512.33513252464263</v>
      </c>
      <c r="L18">
        <v>11.040644244809855</v>
      </c>
      <c r="M18">
        <v>63.769664187514081</v>
      </c>
      <c r="N18">
        <v>51.882515579741941</v>
      </c>
      <c r="O18">
        <v>73.282949377567277</v>
      </c>
      <c r="P18">
        <v>24.820975398332372</v>
      </c>
      <c r="Q18">
        <v>9.0288835098335873</v>
      </c>
      <c r="R18">
        <v>18.614332420537895</v>
      </c>
      <c r="S18">
        <v>11.592979096267191</v>
      </c>
      <c r="T18">
        <v>0</v>
      </c>
      <c r="U18">
        <v>51.761048480527599</v>
      </c>
      <c r="V18">
        <v>5.1200355555555559</v>
      </c>
      <c r="W18">
        <v>15.279768525469168</v>
      </c>
      <c r="X18">
        <v>64.786429238050232</v>
      </c>
      <c r="Y18">
        <v>0</v>
      </c>
      <c r="Z18">
        <v>2.8784289600000004</v>
      </c>
      <c r="AA18">
        <v>0</v>
      </c>
      <c r="AB18">
        <v>0</v>
      </c>
      <c r="AC18">
        <v>0</v>
      </c>
      <c r="AD18">
        <v>4.003264080000001</v>
      </c>
      <c r="AE18">
        <v>18.595288800000002</v>
      </c>
      <c r="AF18">
        <v>6.1515000000000004</v>
      </c>
      <c r="AG18">
        <v>24.653242080000002</v>
      </c>
      <c r="AH18">
        <v>0</v>
      </c>
      <c r="AI18">
        <v>0</v>
      </c>
      <c r="AJ18">
        <v>0</v>
      </c>
      <c r="AK18">
        <v>22.63044</v>
      </c>
      <c r="AL18">
        <v>59.816099999999985</v>
      </c>
      <c r="AM18">
        <v>2.3184297714285718</v>
      </c>
      <c r="AN18">
        <v>0</v>
      </c>
      <c r="AO18">
        <v>8.8837862400000009E-2</v>
      </c>
      <c r="AP18">
        <v>0.67513823999999989</v>
      </c>
      <c r="AQ18">
        <v>0</v>
      </c>
      <c r="AR18">
        <v>23.274086400000002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38.671295462671935</v>
      </c>
      <c r="BB18">
        <f t="shared" si="0"/>
        <v>1053.7381494836063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512.33513252464263</v>
      </c>
      <c r="L19">
        <v>11.040644244809855</v>
      </c>
      <c r="M19">
        <v>63.769664187514081</v>
      </c>
      <c r="N19">
        <v>51.882515579741941</v>
      </c>
      <c r="O19">
        <v>73.282949377567277</v>
      </c>
      <c r="P19">
        <v>24.820975398332372</v>
      </c>
      <c r="Q19">
        <v>9.0288835098335873</v>
      </c>
      <c r="R19">
        <v>18.614332420537895</v>
      </c>
      <c r="S19">
        <v>11.592979096267191</v>
      </c>
      <c r="T19">
        <v>0</v>
      </c>
      <c r="U19">
        <v>51.761048480527599</v>
      </c>
      <c r="V19">
        <v>5.1200355555555559</v>
      </c>
      <c r="W19">
        <v>15.279768525469168</v>
      </c>
      <c r="X19">
        <v>64.786429238050232</v>
      </c>
      <c r="Y19">
        <v>0</v>
      </c>
      <c r="Z19">
        <v>2.8784289600000004</v>
      </c>
      <c r="AA19">
        <v>3.0880152000000005</v>
      </c>
      <c r="AB19">
        <v>0</v>
      </c>
      <c r="AC19">
        <v>0</v>
      </c>
      <c r="AD19">
        <v>4.003264080000001</v>
      </c>
      <c r="AE19">
        <v>18.595288800000002</v>
      </c>
      <c r="AF19">
        <v>6.1515000000000004</v>
      </c>
      <c r="AG19">
        <v>24.653242080000002</v>
      </c>
      <c r="AH19">
        <v>10.273283280000001</v>
      </c>
      <c r="AI19">
        <v>0</v>
      </c>
      <c r="AJ19">
        <v>0</v>
      </c>
      <c r="AK19">
        <v>22.63044</v>
      </c>
      <c r="AL19">
        <v>59.816099999999985</v>
      </c>
      <c r="AM19">
        <v>2.3184297714285718</v>
      </c>
      <c r="AN19">
        <v>0</v>
      </c>
      <c r="AO19">
        <v>9.3873729600000011E-2</v>
      </c>
      <c r="AP19">
        <v>2.7568144800000005</v>
      </c>
      <c r="AQ19">
        <v>0</v>
      </c>
      <c r="AR19">
        <v>21.819455999999999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39.166660797871941</v>
      </c>
      <c r="BB19">
        <f t="shared" si="0"/>
        <v>1067.2361643356062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512.33513252464263</v>
      </c>
      <c r="L20">
        <v>11.040644244809855</v>
      </c>
      <c r="M20">
        <v>63.769664187514081</v>
      </c>
      <c r="N20">
        <v>51.882515579741941</v>
      </c>
      <c r="O20">
        <v>73.282949377567277</v>
      </c>
      <c r="P20">
        <v>24.820975398332372</v>
      </c>
      <c r="Q20">
        <v>9.0288835098335873</v>
      </c>
      <c r="R20">
        <v>18.614332420537895</v>
      </c>
      <c r="S20">
        <v>11.592979096267191</v>
      </c>
      <c r="T20">
        <v>0</v>
      </c>
      <c r="U20">
        <v>51.761048480527599</v>
      </c>
      <c r="V20">
        <v>5.1200355555555559</v>
      </c>
      <c r="W20">
        <v>15.279768525469168</v>
      </c>
      <c r="X20">
        <v>64.786429238050232</v>
      </c>
      <c r="Y20">
        <v>0</v>
      </c>
      <c r="Z20">
        <v>2.8784289600000004</v>
      </c>
      <c r="AA20">
        <v>6.1704789120000001</v>
      </c>
      <c r="AB20">
        <v>0</v>
      </c>
      <c r="AC20">
        <v>0</v>
      </c>
      <c r="AD20">
        <v>4.003264080000001</v>
      </c>
      <c r="AE20">
        <v>18.595288800000002</v>
      </c>
      <c r="AF20">
        <v>6.1515000000000004</v>
      </c>
      <c r="AG20">
        <v>24.653242080000002</v>
      </c>
      <c r="AH20">
        <v>10.273283280000001</v>
      </c>
      <c r="AI20">
        <v>0</v>
      </c>
      <c r="AJ20">
        <v>0</v>
      </c>
      <c r="AK20">
        <v>22.63044</v>
      </c>
      <c r="AL20">
        <v>59.816099999999985</v>
      </c>
      <c r="AM20">
        <v>2.3184297714285718</v>
      </c>
      <c r="AN20">
        <v>0</v>
      </c>
      <c r="AO20">
        <v>6.0172156799999994E-2</v>
      </c>
      <c r="AP20">
        <v>2.7568144800000005</v>
      </c>
      <c r="AQ20">
        <v>4.6726899999999993</v>
      </c>
      <c r="AR20">
        <v>21.819455999999999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39.440000119402086</v>
      </c>
      <c r="BB20">
        <f t="shared" si="0"/>
        <v>1074.6842771532761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512.33513252464263</v>
      </c>
      <c r="L21">
        <v>11.040644244809855</v>
      </c>
      <c r="M21">
        <v>63.769664187514081</v>
      </c>
      <c r="N21">
        <v>51.882515579741941</v>
      </c>
      <c r="O21">
        <v>73.282949377567277</v>
      </c>
      <c r="P21">
        <v>24.820975398332372</v>
      </c>
      <c r="Q21">
        <v>9.0288835098335873</v>
      </c>
      <c r="R21">
        <v>18.614332420537895</v>
      </c>
      <c r="S21">
        <v>11.592979096267191</v>
      </c>
      <c r="T21">
        <v>0</v>
      </c>
      <c r="U21">
        <v>51.761048480527599</v>
      </c>
      <c r="V21">
        <v>5.1200355555555559</v>
      </c>
      <c r="W21">
        <v>15.279768525469168</v>
      </c>
      <c r="X21">
        <v>64.786429238050232</v>
      </c>
      <c r="Y21">
        <v>0</v>
      </c>
      <c r="Z21">
        <v>2.8784289600000004</v>
      </c>
      <c r="AA21">
        <v>9.2640455999999993</v>
      </c>
      <c r="AB21">
        <v>0</v>
      </c>
      <c r="AC21">
        <v>4.2505073280000003</v>
      </c>
      <c r="AD21">
        <v>8.0065281600000002</v>
      </c>
      <c r="AE21">
        <v>21.712535395200003</v>
      </c>
      <c r="AF21">
        <v>6.1515000000000004</v>
      </c>
      <c r="AG21">
        <v>24.653242080000002</v>
      </c>
      <c r="AH21">
        <v>10.273283280000001</v>
      </c>
      <c r="AI21">
        <v>0</v>
      </c>
      <c r="AJ21">
        <v>0</v>
      </c>
      <c r="AK21">
        <v>22.63044</v>
      </c>
      <c r="AL21">
        <v>59.816099999999985</v>
      </c>
      <c r="AM21">
        <v>2.3184297714285718</v>
      </c>
      <c r="AN21">
        <v>0</v>
      </c>
      <c r="AO21">
        <v>4.0157812799999998E-2</v>
      </c>
      <c r="AP21">
        <v>2.7568144800000005</v>
      </c>
      <c r="AQ21">
        <v>6.9872000000000014</v>
      </c>
      <c r="AR21">
        <v>21.819455999999999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40.033272211471939</v>
      </c>
      <c r="BB21">
        <f t="shared" si="0"/>
        <v>1090.8500854084064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512.33513252464263</v>
      </c>
      <c r="L22">
        <v>11.040644244809855</v>
      </c>
      <c r="M22">
        <v>63.769664187514081</v>
      </c>
      <c r="N22">
        <v>51.882515579741941</v>
      </c>
      <c r="O22">
        <v>73.282949377567277</v>
      </c>
      <c r="P22">
        <v>24.820975398332372</v>
      </c>
      <c r="Q22">
        <v>9.0288835098335873</v>
      </c>
      <c r="R22">
        <v>18.614332420537895</v>
      </c>
      <c r="S22">
        <v>11.592979096267191</v>
      </c>
      <c r="T22">
        <v>0</v>
      </c>
      <c r="U22">
        <v>51.761048480527599</v>
      </c>
      <c r="V22">
        <v>5.1200355555555559</v>
      </c>
      <c r="W22">
        <v>15.279768525469168</v>
      </c>
      <c r="X22">
        <v>64.786429238050232</v>
      </c>
      <c r="Y22">
        <v>0</v>
      </c>
      <c r="Z22">
        <v>2.8784289600000004</v>
      </c>
      <c r="AA22">
        <v>12.340957824</v>
      </c>
      <c r="AB22">
        <v>0</v>
      </c>
      <c r="AC22">
        <v>4.2505073280000003</v>
      </c>
      <c r="AD22">
        <v>8.0065281600000002</v>
      </c>
      <c r="AE22">
        <v>21.712535395200003</v>
      </c>
      <c r="AF22">
        <v>6.1515000000000004</v>
      </c>
      <c r="AG22">
        <v>24.653242080000002</v>
      </c>
      <c r="AH22">
        <v>10.77239016</v>
      </c>
      <c r="AI22">
        <v>0</v>
      </c>
      <c r="AJ22">
        <v>0</v>
      </c>
      <c r="AK22">
        <v>22.63044</v>
      </c>
      <c r="AL22">
        <v>59.816099999999985</v>
      </c>
      <c r="AM22">
        <v>4.6368595428571426</v>
      </c>
      <c r="AN22">
        <v>0</v>
      </c>
      <c r="AO22">
        <v>0.37162117440000003</v>
      </c>
      <c r="AP22">
        <v>2.7568144800000005</v>
      </c>
      <c r="AQ22">
        <v>8.8650100000000016</v>
      </c>
      <c r="AR22">
        <v>21.819455999999999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40.320144418792566</v>
      </c>
      <c r="BB22">
        <f t="shared" si="0"/>
        <v>1098.666935438114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512.33513252464263</v>
      </c>
      <c r="L23">
        <v>11.040644244809855</v>
      </c>
      <c r="M23">
        <v>54.07336523125997</v>
      </c>
      <c r="N23">
        <v>51.882515579741941</v>
      </c>
      <c r="O23">
        <v>73.282949377567277</v>
      </c>
      <c r="P23">
        <v>24.820975398332372</v>
      </c>
      <c r="Q23">
        <v>9.0288835098335873</v>
      </c>
      <c r="R23">
        <v>18.614332420537895</v>
      </c>
      <c r="S23">
        <v>11.592979096267191</v>
      </c>
      <c r="T23">
        <v>0</v>
      </c>
      <c r="U23">
        <v>51.761048480527599</v>
      </c>
      <c r="V23">
        <v>5.1200355555555559</v>
      </c>
      <c r="W23">
        <v>15.279768525469168</v>
      </c>
      <c r="X23">
        <v>64.786429238050232</v>
      </c>
      <c r="Y23">
        <v>0</v>
      </c>
      <c r="Z23">
        <v>5.7568579200000007</v>
      </c>
      <c r="AA23">
        <v>12.340957824</v>
      </c>
      <c r="AB23">
        <v>5.7374452800000002</v>
      </c>
      <c r="AC23">
        <v>4.2505073280000003</v>
      </c>
      <c r="AD23">
        <v>8.0065281600000002</v>
      </c>
      <c r="AE23">
        <v>21.712535395200003</v>
      </c>
      <c r="AF23">
        <v>6.1515000000000004</v>
      </c>
      <c r="AG23">
        <v>24.653242080000002</v>
      </c>
      <c r="AH23">
        <v>20.546566560000002</v>
      </c>
      <c r="AI23">
        <v>1.1182032</v>
      </c>
      <c r="AJ23">
        <v>0</v>
      </c>
      <c r="AK23">
        <v>22.63044</v>
      </c>
      <c r="AL23">
        <v>59.816099999999985</v>
      </c>
      <c r="AM23">
        <v>6.9552893142857153</v>
      </c>
      <c r="AN23">
        <v>0</v>
      </c>
      <c r="AO23">
        <v>0.2935006704</v>
      </c>
      <c r="AP23">
        <v>0.67513823999999989</v>
      </c>
      <c r="AQ23">
        <v>14.760460000000004</v>
      </c>
      <c r="AR23">
        <v>23.274086400000002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40.933295780985645</v>
      </c>
      <c r="BB23">
        <f t="shared" si="0"/>
        <v>1115.3744523870955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512.33513252464263</v>
      </c>
      <c r="L24">
        <v>11.040644244809855</v>
      </c>
      <c r="M24">
        <v>54.07336523125997</v>
      </c>
      <c r="N24">
        <v>51.882515579741941</v>
      </c>
      <c r="O24">
        <v>73.282949377567277</v>
      </c>
      <c r="P24">
        <v>24.820975398332372</v>
      </c>
      <c r="Q24">
        <v>9.0288835098335873</v>
      </c>
      <c r="R24">
        <v>18.614332420537895</v>
      </c>
      <c r="S24">
        <v>11.592979096267191</v>
      </c>
      <c r="T24">
        <v>0</v>
      </c>
      <c r="U24">
        <v>51.761048480527599</v>
      </c>
      <c r="V24">
        <v>5.1200355555555559</v>
      </c>
      <c r="W24">
        <v>15.279768525469168</v>
      </c>
      <c r="X24">
        <v>64.786429238050232</v>
      </c>
      <c r="Y24">
        <v>0</v>
      </c>
      <c r="Z24">
        <v>5.7568579200000007</v>
      </c>
      <c r="AA24">
        <v>12.340957824</v>
      </c>
      <c r="AB24">
        <v>5.7374452800000002</v>
      </c>
      <c r="AC24">
        <v>8.5010146560000006</v>
      </c>
      <c r="AD24">
        <v>12.009792240000001</v>
      </c>
      <c r="AE24">
        <v>21.712535395200003</v>
      </c>
      <c r="AF24">
        <v>6.1515000000000004</v>
      </c>
      <c r="AG24">
        <v>24.653242080000002</v>
      </c>
      <c r="AH24">
        <v>20.546566560000002</v>
      </c>
      <c r="AI24">
        <v>3.3546095999999994</v>
      </c>
      <c r="AJ24">
        <v>0</v>
      </c>
      <c r="AK24">
        <v>22.63044</v>
      </c>
      <c r="AL24">
        <v>26.006999999999994</v>
      </c>
      <c r="AM24">
        <v>6.9552893142857153</v>
      </c>
      <c r="AN24">
        <v>0</v>
      </c>
      <c r="AO24">
        <v>0.18025822080000004</v>
      </c>
      <c r="AP24">
        <v>0.67513823999999989</v>
      </c>
      <c r="AQ24">
        <v>22.140690000000003</v>
      </c>
      <c r="AR24">
        <v>23.274086400000002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40.365056744054215</v>
      </c>
      <c r="BB24">
        <f t="shared" si="0"/>
        <v>1099.8907567824269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512.33513252464263</v>
      </c>
      <c r="L25">
        <v>11.040644244809855</v>
      </c>
      <c r="M25">
        <v>54.07336523125997</v>
      </c>
      <c r="N25">
        <v>51.882515579741941</v>
      </c>
      <c r="O25">
        <v>73.282949377567277</v>
      </c>
      <c r="P25">
        <v>24.820975398332372</v>
      </c>
      <c r="Q25">
        <v>9.0288835098335873</v>
      </c>
      <c r="R25">
        <v>18.614332420537895</v>
      </c>
      <c r="S25">
        <v>11.592979096267191</v>
      </c>
      <c r="T25">
        <v>0</v>
      </c>
      <c r="U25">
        <v>51.761048480527599</v>
      </c>
      <c r="V25">
        <v>5.1200355555555559</v>
      </c>
      <c r="W25">
        <v>15.279768525469168</v>
      </c>
      <c r="X25">
        <v>64.786429238050232</v>
      </c>
      <c r="Y25">
        <v>0</v>
      </c>
      <c r="Z25">
        <v>5.7568579200000007</v>
      </c>
      <c r="AA25">
        <v>12.340957824</v>
      </c>
      <c r="AB25">
        <v>11.533435920000001</v>
      </c>
      <c r="AC25">
        <v>8.5010146560000006</v>
      </c>
      <c r="AD25">
        <v>12.009792240000001</v>
      </c>
      <c r="AE25">
        <v>21.712535395200003</v>
      </c>
      <c r="AF25">
        <v>6.1515000000000004</v>
      </c>
      <c r="AG25">
        <v>24.653242080000002</v>
      </c>
      <c r="AH25">
        <v>20.546566560000002</v>
      </c>
      <c r="AI25">
        <v>21.804962400000001</v>
      </c>
      <c r="AJ25">
        <v>0</v>
      </c>
      <c r="AK25">
        <v>22.63044</v>
      </c>
      <c r="AL25">
        <v>26.006999999999994</v>
      </c>
      <c r="AM25">
        <v>6.9552893142857153</v>
      </c>
      <c r="AN25">
        <v>0</v>
      </c>
      <c r="AO25">
        <v>0.104591088</v>
      </c>
      <c r="AP25">
        <v>0.67513823999999989</v>
      </c>
      <c r="AQ25">
        <v>22.140690000000003</v>
      </c>
      <c r="AR25">
        <v>23.274086400000002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41.220699156854209</v>
      </c>
      <c r="BB25">
        <f t="shared" si="0"/>
        <v>1123.2057906768273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512.33513252464263</v>
      </c>
      <c r="L26">
        <v>11.040644244809855</v>
      </c>
      <c r="M26">
        <v>54.07336523125997</v>
      </c>
      <c r="N26">
        <v>51.882515579741941</v>
      </c>
      <c r="O26">
        <v>73.282949377567277</v>
      </c>
      <c r="P26">
        <v>24.820975398332372</v>
      </c>
      <c r="Q26">
        <v>9.0288835098335873</v>
      </c>
      <c r="R26">
        <v>18.614332420537895</v>
      </c>
      <c r="S26">
        <v>11.592979096267191</v>
      </c>
      <c r="T26">
        <v>0</v>
      </c>
      <c r="U26">
        <v>51.761048480527599</v>
      </c>
      <c r="V26">
        <v>5.1200355555555559</v>
      </c>
      <c r="W26">
        <v>15.279768525469168</v>
      </c>
      <c r="X26">
        <v>64.786429238050232</v>
      </c>
      <c r="Y26">
        <v>0</v>
      </c>
      <c r="Z26">
        <v>5.7568579200000007</v>
      </c>
      <c r="AA26">
        <v>12.340957824</v>
      </c>
      <c r="AB26">
        <v>11.533435920000001</v>
      </c>
      <c r="AC26">
        <v>8.5010146560000006</v>
      </c>
      <c r="AD26">
        <v>12.009792240000001</v>
      </c>
      <c r="AE26">
        <v>21.712535395200003</v>
      </c>
      <c r="AF26">
        <v>6.1515000000000004</v>
      </c>
      <c r="AG26">
        <v>24.653242080000002</v>
      </c>
      <c r="AH26">
        <v>30.819849840000003</v>
      </c>
      <c r="AI26">
        <v>21.804962400000001</v>
      </c>
      <c r="AJ26">
        <v>0</v>
      </c>
      <c r="AK26">
        <v>22.63044</v>
      </c>
      <c r="AL26">
        <v>26.006999999999994</v>
      </c>
      <c r="AM26">
        <v>6.9552893142857153</v>
      </c>
      <c r="AN26">
        <v>0</v>
      </c>
      <c r="AO26">
        <v>0</v>
      </c>
      <c r="AP26">
        <v>0.67513823999999989</v>
      </c>
      <c r="AQ26">
        <v>22.140690000000003</v>
      </c>
      <c r="AR26">
        <v>23.274086400000002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41.580670990454209</v>
      </c>
      <c r="BB26">
        <f t="shared" si="0"/>
        <v>1133.0145110352273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512.33513252464263</v>
      </c>
      <c r="L27">
        <v>11.040644244809855</v>
      </c>
      <c r="M27">
        <v>54.07336523125997</v>
      </c>
      <c r="N27">
        <v>51.882515579741941</v>
      </c>
      <c r="O27">
        <v>73.282949377567277</v>
      </c>
      <c r="P27">
        <v>24.820975398332372</v>
      </c>
      <c r="Q27">
        <v>9.0288835098335873</v>
      </c>
      <c r="R27">
        <v>18.614332420537895</v>
      </c>
      <c r="S27">
        <v>11.592979096267191</v>
      </c>
      <c r="T27">
        <v>0</v>
      </c>
      <c r="U27">
        <v>51.761048480527599</v>
      </c>
      <c r="V27">
        <v>5.1200355555555559</v>
      </c>
      <c r="W27">
        <v>15.279768525469168</v>
      </c>
      <c r="X27">
        <v>64.786429238050232</v>
      </c>
      <c r="Y27">
        <v>0</v>
      </c>
      <c r="Z27">
        <v>5.7568579200000007</v>
      </c>
      <c r="AA27">
        <v>12.340957824</v>
      </c>
      <c r="AB27">
        <v>11.533435920000001</v>
      </c>
      <c r="AC27">
        <v>12.751521983999998</v>
      </c>
      <c r="AD27">
        <v>12.009792240000001</v>
      </c>
      <c r="AE27">
        <v>21.712535395200003</v>
      </c>
      <c r="AF27">
        <v>6.1515000000000004</v>
      </c>
      <c r="AG27">
        <v>24.653242080000002</v>
      </c>
      <c r="AH27">
        <v>30.819849840000003</v>
      </c>
      <c r="AI27">
        <v>21.804962400000001</v>
      </c>
      <c r="AJ27">
        <v>0</v>
      </c>
      <c r="AK27">
        <v>22.63044</v>
      </c>
      <c r="AL27">
        <v>26.006999999999994</v>
      </c>
      <c r="AM27">
        <v>6.9552893142857153</v>
      </c>
      <c r="AN27">
        <v>0</v>
      </c>
      <c r="AO27">
        <v>0</v>
      </c>
      <c r="AP27">
        <v>0.67513823999999989</v>
      </c>
      <c r="AQ27">
        <v>22.140690000000003</v>
      </c>
      <c r="AR27">
        <v>21.819455999999999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41.67964514965422</v>
      </c>
      <c r="BB27">
        <f t="shared" si="0"/>
        <v>1135.711413804027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512.33513252464263</v>
      </c>
      <c r="L28">
        <v>11.040644244809855</v>
      </c>
      <c r="M28">
        <v>54.07336523125997</v>
      </c>
      <c r="N28">
        <v>51.882515579741941</v>
      </c>
      <c r="O28">
        <v>73.282949377567277</v>
      </c>
      <c r="P28">
        <v>24.820975398332372</v>
      </c>
      <c r="Q28">
        <v>9.0288835098335873</v>
      </c>
      <c r="R28">
        <v>18.614332420537895</v>
      </c>
      <c r="S28">
        <v>11.592979096267191</v>
      </c>
      <c r="T28">
        <v>0</v>
      </c>
      <c r="U28">
        <v>51.761048480527599</v>
      </c>
      <c r="V28">
        <v>5.1200355555555559</v>
      </c>
      <c r="W28">
        <v>15.279768525469168</v>
      </c>
      <c r="X28">
        <v>64.786429238050232</v>
      </c>
      <c r="Y28">
        <v>0</v>
      </c>
      <c r="Z28">
        <v>5.7568579200000007</v>
      </c>
      <c r="AA28">
        <v>12.340957824</v>
      </c>
      <c r="AB28">
        <v>17.352844704000002</v>
      </c>
      <c r="AC28">
        <v>12.751521983999998</v>
      </c>
      <c r="AD28">
        <v>12.009792240000001</v>
      </c>
      <c r="AE28">
        <v>21.712535395200003</v>
      </c>
      <c r="AF28">
        <v>6.1515000000000004</v>
      </c>
      <c r="AG28">
        <v>24.653242080000002</v>
      </c>
      <c r="AH28">
        <v>30.819849840000003</v>
      </c>
      <c r="AI28">
        <v>21.804962400000001</v>
      </c>
      <c r="AJ28">
        <v>0</v>
      </c>
      <c r="AK28">
        <v>22.63044</v>
      </c>
      <c r="AL28">
        <v>26.006999999999994</v>
      </c>
      <c r="AM28">
        <v>6.9552893142857153</v>
      </c>
      <c r="AN28">
        <v>0</v>
      </c>
      <c r="AO28">
        <v>0</v>
      </c>
      <c r="AP28">
        <v>0.67513823999999989</v>
      </c>
      <c r="AQ28">
        <v>22.140690000000003</v>
      </c>
      <c r="AR28">
        <v>21.819455999999999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41.885651909654214</v>
      </c>
      <c r="BB28">
        <f t="shared" si="0"/>
        <v>1141.3248158280271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512.33513252464263</v>
      </c>
      <c r="L29">
        <v>11.040644244809855</v>
      </c>
      <c r="M29">
        <v>54.07336523125997</v>
      </c>
      <c r="N29">
        <v>51.882515579741941</v>
      </c>
      <c r="O29">
        <v>73.282949377567277</v>
      </c>
      <c r="P29">
        <v>24.820975398332372</v>
      </c>
      <c r="Q29">
        <v>9.0288835098335873</v>
      </c>
      <c r="R29">
        <v>18.614332420537895</v>
      </c>
      <c r="S29">
        <v>11.592979096267191</v>
      </c>
      <c r="T29">
        <v>0</v>
      </c>
      <c r="U29">
        <v>51.761048480527599</v>
      </c>
      <c r="V29">
        <v>5.1200355555555559</v>
      </c>
      <c r="W29">
        <v>15.279768525469168</v>
      </c>
      <c r="X29">
        <v>64.786429238050232</v>
      </c>
      <c r="Y29">
        <v>0</v>
      </c>
      <c r="Z29">
        <v>5.7568579200000007</v>
      </c>
      <c r="AA29">
        <v>12.340957824</v>
      </c>
      <c r="AB29">
        <v>17.352844704000002</v>
      </c>
      <c r="AC29">
        <v>12.751521983999998</v>
      </c>
      <c r="AD29">
        <v>12.009792240000001</v>
      </c>
      <c r="AE29">
        <v>21.712535395200003</v>
      </c>
      <c r="AF29">
        <v>6.1515000000000004</v>
      </c>
      <c r="AG29">
        <v>24.653242080000002</v>
      </c>
      <c r="AH29">
        <v>30.819849840000003</v>
      </c>
      <c r="AI29">
        <v>21.804962400000001</v>
      </c>
      <c r="AJ29">
        <v>0</v>
      </c>
      <c r="AK29">
        <v>22.63044</v>
      </c>
      <c r="AL29">
        <v>26.006999999999994</v>
      </c>
      <c r="AM29">
        <v>6.9552893142857153</v>
      </c>
      <c r="AN29">
        <v>0</v>
      </c>
      <c r="AO29">
        <v>0</v>
      </c>
      <c r="AP29">
        <v>0.67513823999999989</v>
      </c>
      <c r="AQ29">
        <v>22.140690000000003</v>
      </c>
      <c r="AR29">
        <v>21.819455999999999</v>
      </c>
      <c r="AS29">
        <v>14.009330613600001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41.885651909654214</v>
      </c>
      <c r="BB29">
        <f t="shared" si="0"/>
        <v>1141.3248158280271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512.33513252464263</v>
      </c>
      <c r="L30">
        <v>11.040644244809855</v>
      </c>
      <c r="M30">
        <v>54.07336523125997</v>
      </c>
      <c r="N30">
        <v>51.882515579741941</v>
      </c>
      <c r="O30">
        <v>73.282949377567277</v>
      </c>
      <c r="P30">
        <v>24.820975398332372</v>
      </c>
      <c r="Q30">
        <v>9.0288835098335873</v>
      </c>
      <c r="R30">
        <v>18.614332420537895</v>
      </c>
      <c r="S30">
        <v>11.592979096267191</v>
      </c>
      <c r="T30">
        <v>0</v>
      </c>
      <c r="U30">
        <v>51.761048480527599</v>
      </c>
      <c r="V30">
        <v>5.1200355555555559</v>
      </c>
      <c r="W30">
        <v>15.279768525469168</v>
      </c>
      <c r="X30">
        <v>64.786429238050232</v>
      </c>
      <c r="Y30">
        <v>0</v>
      </c>
      <c r="Z30">
        <v>5.7568579200000007</v>
      </c>
      <c r="AA30">
        <v>12.340957824</v>
      </c>
      <c r="AB30">
        <v>17.352844704000002</v>
      </c>
      <c r="AC30">
        <v>12.751521983999998</v>
      </c>
      <c r="AD30">
        <v>12.009792240000001</v>
      </c>
      <c r="AE30">
        <v>21.712535395200003</v>
      </c>
      <c r="AF30">
        <v>6.1515000000000004</v>
      </c>
      <c r="AG30">
        <v>24.653242080000002</v>
      </c>
      <c r="AH30">
        <v>30.819849840000003</v>
      </c>
      <c r="AI30">
        <v>21.804962400000001</v>
      </c>
      <c r="AJ30">
        <v>0</v>
      </c>
      <c r="AK30">
        <v>22.63044</v>
      </c>
      <c r="AL30">
        <v>26.006999999999994</v>
      </c>
      <c r="AM30">
        <v>6.9552893142857153</v>
      </c>
      <c r="AN30">
        <v>0</v>
      </c>
      <c r="AO30">
        <v>0</v>
      </c>
      <c r="AP30">
        <v>0.67513823999999989</v>
      </c>
      <c r="AQ30">
        <v>22.140690000000003</v>
      </c>
      <c r="AR30">
        <v>21.819455999999999</v>
      </c>
      <c r="AS30">
        <v>14.009330613600001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41.885651909654214</v>
      </c>
      <c r="BB30">
        <f t="shared" si="0"/>
        <v>1141.3248158280271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512.33513252464263</v>
      </c>
      <c r="L31">
        <v>11.040644244809855</v>
      </c>
      <c r="M31">
        <v>54.07336523125997</v>
      </c>
      <c r="N31">
        <v>51.882515579741941</v>
      </c>
      <c r="O31">
        <v>73.282949377567277</v>
      </c>
      <c r="P31">
        <v>24.820975398332372</v>
      </c>
      <c r="Q31">
        <v>9.0288835098335873</v>
      </c>
      <c r="R31">
        <v>18.614332420537895</v>
      </c>
      <c r="S31">
        <v>11.592979096267191</v>
      </c>
      <c r="T31">
        <v>0</v>
      </c>
      <c r="U31">
        <v>51.761048480527599</v>
      </c>
      <c r="V31">
        <v>5.1200355555555559</v>
      </c>
      <c r="W31">
        <v>15.279768525469168</v>
      </c>
      <c r="X31">
        <v>64.786429238050232</v>
      </c>
      <c r="Y31">
        <v>0</v>
      </c>
      <c r="Z31">
        <v>5.7568579200000007</v>
      </c>
      <c r="AA31">
        <v>12.340957824</v>
      </c>
      <c r="AB31">
        <v>17.352844704000002</v>
      </c>
      <c r="AC31">
        <v>12.751521983999998</v>
      </c>
      <c r="AD31">
        <v>12.009792240000001</v>
      </c>
      <c r="AE31">
        <v>21.712535395200003</v>
      </c>
      <c r="AF31">
        <v>6.1515000000000004</v>
      </c>
      <c r="AG31">
        <v>24.653242080000002</v>
      </c>
      <c r="AH31">
        <v>30.819849840000003</v>
      </c>
      <c r="AI31">
        <v>2.7955080000000003</v>
      </c>
      <c r="AJ31">
        <v>0</v>
      </c>
      <c r="AK31">
        <v>22.63044</v>
      </c>
      <c r="AL31">
        <v>26.006999999999994</v>
      </c>
      <c r="AM31">
        <v>4.6368595428571426</v>
      </c>
      <c r="AN31">
        <v>0</v>
      </c>
      <c r="AO31">
        <v>0</v>
      </c>
      <c r="AP31">
        <v>0.67513823999999989</v>
      </c>
      <c r="AQ31">
        <v>14.760460000000004</v>
      </c>
      <c r="AR31">
        <v>21.819455999999999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40.869385254149449</v>
      </c>
      <c r="BB31">
        <f t="shared" si="0"/>
        <v>1113.6329683121032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512.33513252464263</v>
      </c>
      <c r="L32">
        <v>11.040644244809855</v>
      </c>
      <c r="M32">
        <v>54.07336523125997</v>
      </c>
      <c r="N32">
        <v>51.882515579741941</v>
      </c>
      <c r="O32">
        <v>73.282949377567277</v>
      </c>
      <c r="P32">
        <v>24.820975398332372</v>
      </c>
      <c r="Q32">
        <v>9.0288835098335873</v>
      </c>
      <c r="R32">
        <v>18.614332420537895</v>
      </c>
      <c r="S32">
        <v>11.592979096267191</v>
      </c>
      <c r="T32">
        <v>0</v>
      </c>
      <c r="U32">
        <v>51.761048480527599</v>
      </c>
      <c r="V32">
        <v>5.1200355555555559</v>
      </c>
      <c r="W32">
        <v>15.279768525469168</v>
      </c>
      <c r="X32">
        <v>64.786429238050232</v>
      </c>
      <c r="Y32">
        <v>0</v>
      </c>
      <c r="Z32">
        <v>5.7568579200000007</v>
      </c>
      <c r="AA32">
        <v>12.317364000000001</v>
      </c>
      <c r="AB32">
        <v>17.352844704000002</v>
      </c>
      <c r="AC32">
        <v>12.751521983999998</v>
      </c>
      <c r="AD32">
        <v>8.0065281600000002</v>
      </c>
      <c r="AE32">
        <v>21.712535395200003</v>
      </c>
      <c r="AF32">
        <v>6.1515000000000004</v>
      </c>
      <c r="AG32">
        <v>24.653242080000002</v>
      </c>
      <c r="AH32">
        <v>20.546566560000002</v>
      </c>
      <c r="AI32">
        <v>1.1182032</v>
      </c>
      <c r="AJ32">
        <v>0</v>
      </c>
      <c r="AK32">
        <v>22.63044</v>
      </c>
      <c r="AL32">
        <v>26.006999999999994</v>
      </c>
      <c r="AM32">
        <v>4.6368595428571426</v>
      </c>
      <c r="AN32">
        <v>0</v>
      </c>
      <c r="AO32">
        <v>9.1420358400000012E-2</v>
      </c>
      <c r="AP32">
        <v>0.67513823999999989</v>
      </c>
      <c r="AQ32">
        <v>6.9872000000000014</v>
      </c>
      <c r="AR32">
        <v>21.819455999999999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40.031846277679605</v>
      </c>
      <c r="BB32">
        <f t="shared" si="0"/>
        <v>1090.8112216629731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512.33513252464263</v>
      </c>
      <c r="L33">
        <v>11.040644244809855</v>
      </c>
      <c r="M33">
        <v>54.07336523125997</v>
      </c>
      <c r="N33">
        <v>51.882515579741941</v>
      </c>
      <c r="O33">
        <v>73.282949377567277</v>
      </c>
      <c r="P33">
        <v>24.820975398332372</v>
      </c>
      <c r="Q33">
        <v>9.0288835098335873</v>
      </c>
      <c r="R33">
        <v>18.614332420537895</v>
      </c>
      <c r="S33">
        <v>11.592979096267191</v>
      </c>
      <c r="T33">
        <v>0</v>
      </c>
      <c r="U33">
        <v>51.761048480527599</v>
      </c>
      <c r="V33">
        <v>5.1200355555555559</v>
      </c>
      <c r="W33">
        <v>15.279768525469168</v>
      </c>
      <c r="X33">
        <v>64.786429238050232</v>
      </c>
      <c r="Y33">
        <v>0</v>
      </c>
      <c r="Z33">
        <v>5.7568579200000007</v>
      </c>
      <c r="AA33">
        <v>6.1704789120000001</v>
      </c>
      <c r="AB33">
        <v>17.352844704000002</v>
      </c>
      <c r="AC33">
        <v>8.5010146560000006</v>
      </c>
      <c r="AD33">
        <v>8.0065281600000002</v>
      </c>
      <c r="AE33">
        <v>21.712535395200003</v>
      </c>
      <c r="AF33">
        <v>6.1515000000000004</v>
      </c>
      <c r="AG33">
        <v>24.653242080000002</v>
      </c>
      <c r="AH33">
        <v>10.273283280000001</v>
      </c>
      <c r="AI33">
        <v>0</v>
      </c>
      <c r="AJ33">
        <v>0</v>
      </c>
      <c r="AK33">
        <v>22.63044</v>
      </c>
      <c r="AL33">
        <v>34.675999999999995</v>
      </c>
      <c r="AM33">
        <v>4.6368595428571426</v>
      </c>
      <c r="AN33">
        <v>0</v>
      </c>
      <c r="AO33">
        <v>0.1102725792</v>
      </c>
      <c r="AP33">
        <v>0.67513823999999989</v>
      </c>
      <c r="AQ33">
        <v>0</v>
      </c>
      <c r="AR33">
        <v>21.819455999999999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39.32072258887959</v>
      </c>
      <c r="BB33">
        <f t="shared" si="0"/>
        <v>1071.434118676573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512.33513252464263</v>
      </c>
      <c r="L34">
        <v>11.040644244809855</v>
      </c>
      <c r="M34">
        <v>54.07336523125997</v>
      </c>
      <c r="N34">
        <v>51.882515579741941</v>
      </c>
      <c r="O34">
        <v>73.282949377567277</v>
      </c>
      <c r="P34">
        <v>24.820975398332372</v>
      </c>
      <c r="Q34">
        <v>9.0288835098335873</v>
      </c>
      <c r="R34">
        <v>18.614332420537895</v>
      </c>
      <c r="S34">
        <v>11.592979096267191</v>
      </c>
      <c r="T34">
        <v>0</v>
      </c>
      <c r="U34">
        <v>51.761048480527599</v>
      </c>
      <c r="V34">
        <v>5.1200355555555559</v>
      </c>
      <c r="W34">
        <v>15.279768525469168</v>
      </c>
      <c r="X34">
        <v>64.786429238050232</v>
      </c>
      <c r="Y34">
        <v>0</v>
      </c>
      <c r="Z34">
        <v>5.7568579200000007</v>
      </c>
      <c r="AA34">
        <v>0</v>
      </c>
      <c r="AB34">
        <v>17.352844704000002</v>
      </c>
      <c r="AC34">
        <v>8.5010146560000006</v>
      </c>
      <c r="AD34">
        <v>8.0065281600000002</v>
      </c>
      <c r="AE34">
        <v>18.595288800000002</v>
      </c>
      <c r="AF34">
        <v>6.1515000000000004</v>
      </c>
      <c r="AG34">
        <v>24.653242080000002</v>
      </c>
      <c r="AH34">
        <v>10.273283280000001</v>
      </c>
      <c r="AI34">
        <v>0</v>
      </c>
      <c r="AJ34">
        <v>0</v>
      </c>
      <c r="AK34">
        <v>22.63044</v>
      </c>
      <c r="AL34">
        <v>34.675999999999995</v>
      </c>
      <c r="AM34">
        <v>2.8102179047619051</v>
      </c>
      <c r="AN34">
        <v>0</v>
      </c>
      <c r="AO34">
        <v>0.15301288799999999</v>
      </c>
      <c r="AP34">
        <v>0.67513823999999989</v>
      </c>
      <c r="AQ34">
        <v>0</v>
      </c>
      <c r="AR34">
        <v>21.819455999999999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38.928787040498648</v>
      </c>
      <c r="BB34">
        <f t="shared" si="0"/>
        <v>1060.7544273884587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512.33513252464263</v>
      </c>
      <c r="L35">
        <v>11.040644244809855</v>
      </c>
      <c r="M35">
        <v>58.916331259909747</v>
      </c>
      <c r="N35">
        <v>51.882515579741941</v>
      </c>
      <c r="O35">
        <v>73.282949377567277</v>
      </c>
      <c r="P35">
        <v>24.820975398332372</v>
      </c>
      <c r="Q35">
        <v>9.0288835098335873</v>
      </c>
      <c r="R35">
        <v>18.614332420537895</v>
      </c>
      <c r="S35">
        <v>11.592979096267191</v>
      </c>
      <c r="T35">
        <v>0</v>
      </c>
      <c r="U35">
        <v>51.761048480527599</v>
      </c>
      <c r="V35">
        <v>5.1200355555555559</v>
      </c>
      <c r="W35">
        <v>15.279768525469168</v>
      </c>
      <c r="X35">
        <v>64.786429238050232</v>
      </c>
      <c r="Y35">
        <v>0</v>
      </c>
      <c r="Z35">
        <v>5.7568579200000007</v>
      </c>
      <c r="AA35">
        <v>0</v>
      </c>
      <c r="AB35">
        <v>11.533435920000001</v>
      </c>
      <c r="AC35">
        <v>4.2505073280000003</v>
      </c>
      <c r="AD35">
        <v>4.003264080000001</v>
      </c>
      <c r="AE35">
        <v>18.595288800000002</v>
      </c>
      <c r="AF35">
        <v>6.1515000000000004</v>
      </c>
      <c r="AG35">
        <v>24.653242080000002</v>
      </c>
      <c r="AH35">
        <v>10.273283280000001</v>
      </c>
      <c r="AI35">
        <v>0</v>
      </c>
      <c r="AJ35">
        <v>0</v>
      </c>
      <c r="AK35">
        <v>22.63044</v>
      </c>
      <c r="AL35">
        <v>34.675999999999995</v>
      </c>
      <c r="AM35">
        <v>2.3184297714285718</v>
      </c>
      <c r="AN35">
        <v>0</v>
      </c>
      <c r="AO35">
        <v>0.153658512</v>
      </c>
      <c r="AP35">
        <v>0.67513823999999989</v>
      </c>
      <c r="AQ35">
        <v>0</v>
      </c>
      <c r="AR35">
        <v>21.819455999999999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38.584651345443007</v>
      </c>
      <c r="BB35">
        <f t="shared" si="0"/>
        <v>1051.3772064108309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512.33513252464263</v>
      </c>
      <c r="L36">
        <v>11.040644244809855</v>
      </c>
      <c r="M36">
        <v>63.769664187514081</v>
      </c>
      <c r="N36">
        <v>51.882515579741941</v>
      </c>
      <c r="O36">
        <v>73.282949377567277</v>
      </c>
      <c r="P36">
        <v>24.820975398332372</v>
      </c>
      <c r="Q36">
        <v>9.0288835098335873</v>
      </c>
      <c r="R36">
        <v>18.614332420537895</v>
      </c>
      <c r="S36">
        <v>11.592979096267191</v>
      </c>
      <c r="T36">
        <v>0</v>
      </c>
      <c r="U36">
        <v>51.761048480527599</v>
      </c>
      <c r="V36">
        <v>5.1200355555555559</v>
      </c>
      <c r="W36">
        <v>15.279768525469168</v>
      </c>
      <c r="X36">
        <v>64.786429238050232</v>
      </c>
      <c r="Y36">
        <v>0</v>
      </c>
      <c r="Z36">
        <v>5.7568579200000007</v>
      </c>
      <c r="AA36">
        <v>0</v>
      </c>
      <c r="AB36">
        <v>11.533435920000001</v>
      </c>
      <c r="AC36">
        <v>4.2505073280000003</v>
      </c>
      <c r="AD36">
        <v>4.003264080000001</v>
      </c>
      <c r="AE36">
        <v>18.595288800000002</v>
      </c>
      <c r="AF36">
        <v>6.1515000000000004</v>
      </c>
      <c r="AG36">
        <v>24.653242080000002</v>
      </c>
      <c r="AH36">
        <v>0</v>
      </c>
      <c r="AI36">
        <v>0</v>
      </c>
      <c r="AJ36">
        <v>0</v>
      </c>
      <c r="AK36">
        <v>22.63044</v>
      </c>
      <c r="AL36">
        <v>34.675999999999995</v>
      </c>
      <c r="AM36">
        <v>0</v>
      </c>
      <c r="AN36">
        <v>0</v>
      </c>
      <c r="AO36">
        <v>0.17225248319999997</v>
      </c>
      <c r="AP36">
        <v>0.67513823999999989</v>
      </c>
      <c r="AQ36">
        <v>0</v>
      </c>
      <c r="AR36">
        <v>21.819455999999999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38.311371107835754</v>
      </c>
      <c r="BB36">
        <f t="shared" si="0"/>
        <v>1043.9307004958139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377.99815816022067</v>
      </c>
      <c r="L37">
        <v>0</v>
      </c>
      <c r="M37">
        <v>63.769664187514081</v>
      </c>
      <c r="N37">
        <v>51.882515579741941</v>
      </c>
      <c r="O37">
        <v>73.282949377567277</v>
      </c>
      <c r="P37">
        <v>24.820975398332372</v>
      </c>
      <c r="Q37">
        <v>9.0288835098335873</v>
      </c>
      <c r="R37">
        <v>18.614332420537895</v>
      </c>
      <c r="S37">
        <v>11.592979096267191</v>
      </c>
      <c r="T37">
        <v>0</v>
      </c>
      <c r="U37">
        <v>51.761048480527599</v>
      </c>
      <c r="V37">
        <v>5.1200355555555559</v>
      </c>
      <c r="W37">
        <v>15.279768525469168</v>
      </c>
      <c r="X37">
        <v>64.786429238050232</v>
      </c>
      <c r="Y37">
        <v>0</v>
      </c>
      <c r="Z37">
        <v>5.7568579200000007</v>
      </c>
      <c r="AA37">
        <v>0</v>
      </c>
      <c r="AB37">
        <v>5.7374452800000002</v>
      </c>
      <c r="AC37">
        <v>4.2505073280000003</v>
      </c>
      <c r="AD37">
        <v>0</v>
      </c>
      <c r="AE37">
        <v>18.595288800000002</v>
      </c>
      <c r="AF37">
        <v>6.1515000000000004</v>
      </c>
      <c r="AG37">
        <v>24.653242080000002</v>
      </c>
      <c r="AH37">
        <v>0</v>
      </c>
      <c r="AI37">
        <v>0</v>
      </c>
      <c r="AJ37">
        <v>0</v>
      </c>
      <c r="AK37">
        <v>22.63044</v>
      </c>
      <c r="AL37">
        <v>34.675999999999995</v>
      </c>
      <c r="AM37">
        <v>0</v>
      </c>
      <c r="AN37">
        <v>0</v>
      </c>
      <c r="AO37">
        <v>0.12344330880000001</v>
      </c>
      <c r="AP37">
        <v>0.67513823999999989</v>
      </c>
      <c r="AQ37">
        <v>0</v>
      </c>
      <c r="AR37">
        <v>21.819455999999999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32.816381225279315</v>
      </c>
      <c r="BB37">
        <f t="shared" si="0"/>
        <v>894.20000787473862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344.99887530235895</v>
      </c>
      <c r="L38">
        <v>0</v>
      </c>
      <c r="M38">
        <v>63.769664187514081</v>
      </c>
      <c r="N38">
        <v>51.882515579741941</v>
      </c>
      <c r="O38">
        <v>73.282949377567277</v>
      </c>
      <c r="P38">
        <v>24.820975398332372</v>
      </c>
      <c r="Q38">
        <v>9.0288835098335873</v>
      </c>
      <c r="R38">
        <v>18.614332420537895</v>
      </c>
      <c r="S38">
        <v>11.592979096267191</v>
      </c>
      <c r="T38">
        <v>0</v>
      </c>
      <c r="U38">
        <v>51.761048480527599</v>
      </c>
      <c r="V38">
        <v>5.1200355555555559</v>
      </c>
      <c r="W38">
        <v>15.279768525469168</v>
      </c>
      <c r="X38">
        <v>64.786429238050232</v>
      </c>
      <c r="Y38">
        <v>0</v>
      </c>
      <c r="Z38">
        <v>5.7568579200000007</v>
      </c>
      <c r="AA38">
        <v>0</v>
      </c>
      <c r="AB38">
        <v>5.7374452800000002</v>
      </c>
      <c r="AC38">
        <v>4.2505073280000003</v>
      </c>
      <c r="AD38">
        <v>0</v>
      </c>
      <c r="AE38">
        <v>18.595288800000002</v>
      </c>
      <c r="AF38">
        <v>6.1515000000000004</v>
      </c>
      <c r="AG38">
        <v>24.653242080000002</v>
      </c>
      <c r="AH38">
        <v>0</v>
      </c>
      <c r="AI38">
        <v>0</v>
      </c>
      <c r="AJ38">
        <v>0</v>
      </c>
      <c r="AK38">
        <v>22.63044</v>
      </c>
      <c r="AL38">
        <v>34.675999999999995</v>
      </c>
      <c r="AM38">
        <v>0</v>
      </c>
      <c r="AN38">
        <v>0</v>
      </c>
      <c r="AO38">
        <v>0.12395980799999998</v>
      </c>
      <c r="AP38">
        <v>0.67513823999999989</v>
      </c>
      <c r="AQ38">
        <v>0</v>
      </c>
      <c r="AR38">
        <v>21.819455999999999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31.648224626131171</v>
      </c>
      <c r="BB38">
        <f t="shared" si="0"/>
        <v>862.36939811522495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365.99658357599134</v>
      </c>
      <c r="L39">
        <v>0</v>
      </c>
      <c r="M39">
        <v>63.769664187514081</v>
      </c>
      <c r="N39">
        <v>51.882515579741941</v>
      </c>
      <c r="O39">
        <v>73.282949377567277</v>
      </c>
      <c r="P39">
        <v>24.820975398332372</v>
      </c>
      <c r="Q39">
        <v>9.0288835098335873</v>
      </c>
      <c r="R39">
        <v>18.614332420537895</v>
      </c>
      <c r="S39">
        <v>11.592979096267191</v>
      </c>
      <c r="T39">
        <v>0</v>
      </c>
      <c r="U39">
        <v>51.761048480527599</v>
      </c>
      <c r="V39">
        <v>5.1200355555555559</v>
      </c>
      <c r="W39">
        <v>15.279768525469168</v>
      </c>
      <c r="X39">
        <v>64.786429238050232</v>
      </c>
      <c r="Y39">
        <v>0</v>
      </c>
      <c r="Z39">
        <v>5.7568579200000007</v>
      </c>
      <c r="AA39">
        <v>0</v>
      </c>
      <c r="AB39">
        <v>5.7374452800000002</v>
      </c>
      <c r="AC39">
        <v>4.2505073280000003</v>
      </c>
      <c r="AD39">
        <v>0</v>
      </c>
      <c r="AE39">
        <v>18.595288800000002</v>
      </c>
      <c r="AF39">
        <v>6.1515000000000004</v>
      </c>
      <c r="AG39">
        <v>24.653242080000002</v>
      </c>
      <c r="AH39">
        <v>0</v>
      </c>
      <c r="AI39">
        <v>0</v>
      </c>
      <c r="AJ39">
        <v>0</v>
      </c>
      <c r="AK39">
        <v>22.63044</v>
      </c>
      <c r="AL39">
        <v>26.006999999999994</v>
      </c>
      <c r="AM39">
        <v>0</v>
      </c>
      <c r="AN39">
        <v>0</v>
      </c>
      <c r="AO39">
        <v>0.14746052159999998</v>
      </c>
      <c r="AP39">
        <v>0.67513823999999989</v>
      </c>
      <c r="AQ39">
        <v>0</v>
      </c>
      <c r="AR39">
        <v>23.274086400000002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32.136986743382636</v>
      </c>
      <c r="BB39">
        <f t="shared" si="0"/>
        <v>875.68747538520586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392.99843921550712</v>
      </c>
      <c r="L40">
        <v>0</v>
      </c>
      <c r="M40">
        <v>63.769664187514081</v>
      </c>
      <c r="N40">
        <v>51.882515579741941</v>
      </c>
      <c r="O40">
        <v>73.282949377567277</v>
      </c>
      <c r="P40">
        <v>24.820975398332372</v>
      </c>
      <c r="Q40">
        <v>9.0288835098335873</v>
      </c>
      <c r="R40">
        <v>18.614332420537895</v>
      </c>
      <c r="S40">
        <v>11.592979096267191</v>
      </c>
      <c r="T40">
        <v>0</v>
      </c>
      <c r="U40">
        <v>51.761048480527599</v>
      </c>
      <c r="V40">
        <v>5.1200355555555559</v>
      </c>
      <c r="W40">
        <v>15.279768525469168</v>
      </c>
      <c r="X40">
        <v>64.786429238050232</v>
      </c>
      <c r="Y40">
        <v>0</v>
      </c>
      <c r="Z40">
        <v>5.7568579200000007</v>
      </c>
      <c r="AA40">
        <v>0</v>
      </c>
      <c r="AB40">
        <v>5.7374452800000002</v>
      </c>
      <c r="AC40">
        <v>4.2505073280000003</v>
      </c>
      <c r="AD40">
        <v>0</v>
      </c>
      <c r="AE40">
        <v>18.595288800000002</v>
      </c>
      <c r="AF40">
        <v>6.1515000000000004</v>
      </c>
      <c r="AG40">
        <v>24.653242080000002</v>
      </c>
      <c r="AH40">
        <v>0</v>
      </c>
      <c r="AI40">
        <v>0</v>
      </c>
      <c r="AJ40">
        <v>0</v>
      </c>
      <c r="AK40">
        <v>22.63044</v>
      </c>
      <c r="AL40">
        <v>26.006999999999994</v>
      </c>
      <c r="AM40">
        <v>0</v>
      </c>
      <c r="AN40">
        <v>0</v>
      </c>
      <c r="AO40">
        <v>0.16385937119999996</v>
      </c>
      <c r="AP40">
        <v>0.67513823999999989</v>
      </c>
      <c r="AQ40">
        <v>0</v>
      </c>
      <c r="AR40">
        <v>23.274086400000002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33.093433050198286</v>
      </c>
      <c r="BB40">
        <f t="shared" si="0"/>
        <v>901.74928356750604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416.99824771520213</v>
      </c>
      <c r="L41">
        <v>0</v>
      </c>
      <c r="M41">
        <v>63.769664187514081</v>
      </c>
      <c r="N41">
        <v>51.882515579741941</v>
      </c>
      <c r="O41">
        <v>73.282949377567277</v>
      </c>
      <c r="P41">
        <v>24.820975398332372</v>
      </c>
      <c r="Q41">
        <v>9.0288835098335873</v>
      </c>
      <c r="R41">
        <v>18.614332420537895</v>
      </c>
      <c r="S41">
        <v>11.592979096267191</v>
      </c>
      <c r="T41">
        <v>0</v>
      </c>
      <c r="U41">
        <v>51.761048480527599</v>
      </c>
      <c r="V41">
        <v>5.1200355555555559</v>
      </c>
      <c r="W41">
        <v>15.279768525469168</v>
      </c>
      <c r="X41">
        <v>64.786429238050232</v>
      </c>
      <c r="Y41">
        <v>0</v>
      </c>
      <c r="Z41">
        <v>5.7568579200000007</v>
      </c>
      <c r="AA41">
        <v>0</v>
      </c>
      <c r="AB41">
        <v>5.7374452800000002</v>
      </c>
      <c r="AC41">
        <v>4.2505073280000003</v>
      </c>
      <c r="AD41">
        <v>0</v>
      </c>
      <c r="AE41">
        <v>18.595288800000002</v>
      </c>
      <c r="AF41">
        <v>6.1515000000000004</v>
      </c>
      <c r="AG41">
        <v>24.653242080000002</v>
      </c>
      <c r="AH41">
        <v>0</v>
      </c>
      <c r="AI41">
        <v>0</v>
      </c>
      <c r="AJ41">
        <v>0</v>
      </c>
      <c r="AK41">
        <v>22.63044</v>
      </c>
      <c r="AL41">
        <v>26.006999999999994</v>
      </c>
      <c r="AM41">
        <v>0</v>
      </c>
      <c r="AN41">
        <v>0</v>
      </c>
      <c r="AO41">
        <v>0.17896697279999996</v>
      </c>
      <c r="AP41">
        <v>0.67513823999999989</v>
      </c>
      <c r="AQ41">
        <v>0</v>
      </c>
      <c r="AR41">
        <v>23.274086400000002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33.943561212446198</v>
      </c>
      <c r="BB41">
        <f t="shared" si="0"/>
        <v>924.91407150655311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432.99713606683281</v>
      </c>
      <c r="L42">
        <v>0</v>
      </c>
      <c r="M42">
        <v>63.769664187514081</v>
      </c>
      <c r="N42">
        <v>51.882515579741941</v>
      </c>
      <c r="O42">
        <v>73.282949377567277</v>
      </c>
      <c r="P42">
        <v>24.820975398332372</v>
      </c>
      <c r="Q42">
        <v>9.0288835098335873</v>
      </c>
      <c r="R42">
        <v>18.614332420537895</v>
      </c>
      <c r="S42">
        <v>11.592979096267191</v>
      </c>
      <c r="T42">
        <v>0</v>
      </c>
      <c r="U42">
        <v>51.761048480527599</v>
      </c>
      <c r="V42">
        <v>5.1200355555555559</v>
      </c>
      <c r="W42">
        <v>15.279768525469168</v>
      </c>
      <c r="X42">
        <v>64.786429238050232</v>
      </c>
      <c r="Y42">
        <v>0</v>
      </c>
      <c r="Z42">
        <v>5.7568579200000007</v>
      </c>
      <c r="AA42">
        <v>0</v>
      </c>
      <c r="AB42">
        <v>5.7374452800000002</v>
      </c>
      <c r="AC42">
        <v>4.2505073280000003</v>
      </c>
      <c r="AD42">
        <v>0</v>
      </c>
      <c r="AE42">
        <v>18.595288800000002</v>
      </c>
      <c r="AF42">
        <v>6.1515000000000004</v>
      </c>
      <c r="AG42">
        <v>24.653242080000002</v>
      </c>
      <c r="AH42">
        <v>0</v>
      </c>
      <c r="AI42">
        <v>0</v>
      </c>
      <c r="AJ42">
        <v>0</v>
      </c>
      <c r="AK42">
        <v>22.63044</v>
      </c>
      <c r="AL42">
        <v>26.006999999999994</v>
      </c>
      <c r="AM42">
        <v>0</v>
      </c>
      <c r="AN42">
        <v>0</v>
      </c>
      <c r="AO42">
        <v>0.18271159200000001</v>
      </c>
      <c r="AP42">
        <v>0.67513823999999989</v>
      </c>
      <c r="AQ42">
        <v>0</v>
      </c>
      <c r="AR42">
        <v>23.274086400000002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34.510054495853154</v>
      </c>
      <c r="BB42">
        <f t="shared" si="0"/>
        <v>940.35021119397686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450.99920635162681</v>
      </c>
      <c r="L43">
        <v>0</v>
      </c>
      <c r="M43">
        <v>63.769664187514081</v>
      </c>
      <c r="N43">
        <v>51.882515579741941</v>
      </c>
      <c r="O43">
        <v>73.282949377567277</v>
      </c>
      <c r="P43">
        <v>24.820975398332372</v>
      </c>
      <c r="Q43">
        <v>9.0288835098335873</v>
      </c>
      <c r="R43">
        <v>18.614332420537895</v>
      </c>
      <c r="S43">
        <v>11.592979096267191</v>
      </c>
      <c r="T43">
        <v>0</v>
      </c>
      <c r="U43">
        <v>51.761048480527599</v>
      </c>
      <c r="V43">
        <v>5.1200355555555559</v>
      </c>
      <c r="W43">
        <v>15.279768525469168</v>
      </c>
      <c r="X43">
        <v>64.786429238050232</v>
      </c>
      <c r="Y43">
        <v>0</v>
      </c>
      <c r="Z43">
        <v>5.7568579200000007</v>
      </c>
      <c r="AA43">
        <v>0</v>
      </c>
      <c r="AB43">
        <v>5.7374452800000002</v>
      </c>
      <c r="AC43">
        <v>0</v>
      </c>
      <c r="AD43">
        <v>0</v>
      </c>
      <c r="AE43">
        <v>18.595288800000002</v>
      </c>
      <c r="AF43">
        <v>6.1515000000000004</v>
      </c>
      <c r="AG43">
        <v>24.653242080000002</v>
      </c>
      <c r="AH43">
        <v>0</v>
      </c>
      <c r="AI43">
        <v>0</v>
      </c>
      <c r="AJ43">
        <v>0</v>
      </c>
      <c r="AK43">
        <v>22.63044</v>
      </c>
      <c r="AL43">
        <v>34.675999999999995</v>
      </c>
      <c r="AM43">
        <v>0</v>
      </c>
      <c r="AN43">
        <v>0</v>
      </c>
      <c r="AO43">
        <v>0.16992823680000005</v>
      </c>
      <c r="AP43">
        <v>0.67513823999999989</v>
      </c>
      <c r="AQ43">
        <v>0</v>
      </c>
      <c r="AR43">
        <v>21.819455999999999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35.251795398723559</v>
      </c>
      <c r="BB43">
        <f t="shared" si="0"/>
        <v>960.56161949270052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448.99898222588041</v>
      </c>
      <c r="L44">
        <v>0</v>
      </c>
      <c r="M44">
        <v>63.769664187514081</v>
      </c>
      <c r="N44">
        <v>51.882515579741941</v>
      </c>
      <c r="O44">
        <v>73.282949377567277</v>
      </c>
      <c r="P44">
        <v>24.820975398332372</v>
      </c>
      <c r="Q44">
        <v>9.0288835098335873</v>
      </c>
      <c r="R44">
        <v>18.614332420537895</v>
      </c>
      <c r="S44">
        <v>11.592979096267191</v>
      </c>
      <c r="T44">
        <v>0</v>
      </c>
      <c r="U44">
        <v>51.761048480527599</v>
      </c>
      <c r="V44">
        <v>5.1200355555555559</v>
      </c>
      <c r="W44">
        <v>15.279768525469168</v>
      </c>
      <c r="X44">
        <v>64.786429238050232</v>
      </c>
      <c r="Y44">
        <v>0</v>
      </c>
      <c r="Z44">
        <v>2.8784289600000004</v>
      </c>
      <c r="AA44">
        <v>0</v>
      </c>
      <c r="AB44">
        <v>0</v>
      </c>
      <c r="AC44">
        <v>0</v>
      </c>
      <c r="AD44">
        <v>0</v>
      </c>
      <c r="AE44">
        <v>18.595288800000002</v>
      </c>
      <c r="AF44">
        <v>6.1515000000000004</v>
      </c>
      <c r="AG44">
        <v>24.653242080000002</v>
      </c>
      <c r="AH44">
        <v>0</v>
      </c>
      <c r="AI44">
        <v>0</v>
      </c>
      <c r="AJ44">
        <v>0</v>
      </c>
      <c r="AK44">
        <v>22.63044</v>
      </c>
      <c r="AL44">
        <v>59.816099999999985</v>
      </c>
      <c r="AM44">
        <v>0</v>
      </c>
      <c r="AN44">
        <v>0</v>
      </c>
      <c r="AO44">
        <v>0.14694402239999999</v>
      </c>
      <c r="AP44">
        <v>0.67513823999999989</v>
      </c>
      <c r="AQ44">
        <v>0</v>
      </c>
      <c r="AR44">
        <v>21.819455999999999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35.765131895768178</v>
      </c>
      <c r="BB44">
        <f t="shared" si="0"/>
        <v>974.54930041550938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512.33513252464263</v>
      </c>
      <c r="L45">
        <v>11.040644244809855</v>
      </c>
      <c r="M45">
        <v>63.769664187514081</v>
      </c>
      <c r="N45">
        <v>51.882515579741941</v>
      </c>
      <c r="O45">
        <v>73.282949377567277</v>
      </c>
      <c r="P45">
        <v>24.820975398332372</v>
      </c>
      <c r="Q45">
        <v>9.0288835098335873</v>
      </c>
      <c r="R45">
        <v>18.614332420537895</v>
      </c>
      <c r="S45">
        <v>11.592979096267191</v>
      </c>
      <c r="T45">
        <v>0</v>
      </c>
      <c r="U45">
        <v>51.761048480527599</v>
      </c>
      <c r="V45">
        <v>5.1200355555555559</v>
      </c>
      <c r="W45">
        <v>15.279768525469168</v>
      </c>
      <c r="X45">
        <v>64.786429238050232</v>
      </c>
      <c r="Y45">
        <v>0</v>
      </c>
      <c r="Z45">
        <v>2.8784289600000004</v>
      </c>
      <c r="AA45">
        <v>0</v>
      </c>
      <c r="AB45">
        <v>0</v>
      </c>
      <c r="AC45">
        <v>0</v>
      </c>
      <c r="AD45">
        <v>0</v>
      </c>
      <c r="AE45">
        <v>18.595288800000002</v>
      </c>
      <c r="AF45">
        <v>6.1515000000000004</v>
      </c>
      <c r="AG45">
        <v>24.653242080000002</v>
      </c>
      <c r="AH45">
        <v>0</v>
      </c>
      <c r="AI45">
        <v>0</v>
      </c>
      <c r="AJ45">
        <v>0</v>
      </c>
      <c r="AK45">
        <v>22.63044</v>
      </c>
      <c r="AL45">
        <v>59.816099999999985</v>
      </c>
      <c r="AM45">
        <v>0</v>
      </c>
      <c r="AN45">
        <v>0</v>
      </c>
      <c r="AO45">
        <v>0.16398849600000001</v>
      </c>
      <c r="AP45">
        <v>0.67513823999999989</v>
      </c>
      <c r="AQ45">
        <v>0</v>
      </c>
      <c r="AR45">
        <v>21.819455999999999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38.398674491427499</v>
      </c>
      <c r="BB45">
        <f t="shared" si="0"/>
        <v>1046.3095968370221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512.33513252464263</v>
      </c>
      <c r="L46">
        <v>11.040644244809855</v>
      </c>
      <c r="M46">
        <v>63.769664187514081</v>
      </c>
      <c r="N46">
        <v>51.882515579741941</v>
      </c>
      <c r="O46">
        <v>73.282949377567277</v>
      </c>
      <c r="P46">
        <v>24.820975398332372</v>
      </c>
      <c r="Q46">
        <v>9.0288835098335873</v>
      </c>
      <c r="R46">
        <v>18.614332420537895</v>
      </c>
      <c r="S46">
        <v>11.592979096267191</v>
      </c>
      <c r="T46">
        <v>0</v>
      </c>
      <c r="U46">
        <v>51.761048480527599</v>
      </c>
      <c r="V46">
        <v>5.1200355555555559</v>
      </c>
      <c r="W46">
        <v>15.279768525469168</v>
      </c>
      <c r="X46">
        <v>64.786429238050232</v>
      </c>
      <c r="Y46">
        <v>0</v>
      </c>
      <c r="Z46">
        <v>2.8784289600000004</v>
      </c>
      <c r="AA46">
        <v>0</v>
      </c>
      <c r="AB46">
        <v>0</v>
      </c>
      <c r="AC46">
        <v>0</v>
      </c>
      <c r="AD46">
        <v>0</v>
      </c>
      <c r="AE46">
        <v>18.595288800000002</v>
      </c>
      <c r="AF46">
        <v>6.1515000000000004</v>
      </c>
      <c r="AG46">
        <v>24.653242080000002</v>
      </c>
      <c r="AH46">
        <v>0</v>
      </c>
      <c r="AI46">
        <v>0</v>
      </c>
      <c r="AJ46">
        <v>0</v>
      </c>
      <c r="AK46">
        <v>22.63044</v>
      </c>
      <c r="AL46">
        <v>59.816099999999985</v>
      </c>
      <c r="AM46">
        <v>0</v>
      </c>
      <c r="AN46">
        <v>0</v>
      </c>
      <c r="AO46">
        <v>0.1082065824</v>
      </c>
      <c r="AP46">
        <v>0.67513823999999989</v>
      </c>
      <c r="AQ46">
        <v>0</v>
      </c>
      <c r="AR46">
        <v>21.819455999999999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38.396699848227499</v>
      </c>
      <c r="BB46">
        <f t="shared" si="0"/>
        <v>1046.2557895666223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512.33513252464263</v>
      </c>
      <c r="L47">
        <v>11.040644244809855</v>
      </c>
      <c r="M47">
        <v>63.769664187514081</v>
      </c>
      <c r="N47">
        <v>51.882515579741941</v>
      </c>
      <c r="O47">
        <v>73.282949377567277</v>
      </c>
      <c r="P47">
        <v>24.820975398332372</v>
      </c>
      <c r="Q47">
        <v>9.0288835098335873</v>
      </c>
      <c r="R47">
        <v>18.614332420537895</v>
      </c>
      <c r="S47">
        <v>11.592979096267191</v>
      </c>
      <c r="T47">
        <v>0</v>
      </c>
      <c r="U47">
        <v>51.761048480527599</v>
      </c>
      <c r="V47">
        <v>5.1200355555555559</v>
      </c>
      <c r="W47">
        <v>15.279768525469168</v>
      </c>
      <c r="X47">
        <v>64.786429238050232</v>
      </c>
      <c r="Y47">
        <v>0</v>
      </c>
      <c r="Z47">
        <v>2.8784289600000004</v>
      </c>
      <c r="AA47">
        <v>0</v>
      </c>
      <c r="AB47">
        <v>0</v>
      </c>
      <c r="AC47">
        <v>0</v>
      </c>
      <c r="AD47">
        <v>0</v>
      </c>
      <c r="AE47">
        <v>12.3968592</v>
      </c>
      <c r="AF47">
        <v>6.1515000000000004</v>
      </c>
      <c r="AG47">
        <v>24.653242080000002</v>
      </c>
      <c r="AH47">
        <v>0</v>
      </c>
      <c r="AI47">
        <v>0</v>
      </c>
      <c r="AJ47">
        <v>0</v>
      </c>
      <c r="AK47">
        <v>22.63044</v>
      </c>
      <c r="AL47">
        <v>59.816099999999985</v>
      </c>
      <c r="AM47">
        <v>0</v>
      </c>
      <c r="AN47">
        <v>0</v>
      </c>
      <c r="AO47">
        <v>0.10278334080000001</v>
      </c>
      <c r="AP47">
        <v>0.67513823999999989</v>
      </c>
      <c r="AQ47">
        <v>0</v>
      </c>
      <c r="AR47">
        <v>21.819455999999999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38.177082719427503</v>
      </c>
      <c r="BB47">
        <f t="shared" si="0"/>
        <v>1040.2715538538221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512.33513252464263</v>
      </c>
      <c r="L48">
        <v>11.040644244809855</v>
      </c>
      <c r="M48">
        <v>63.769664187514081</v>
      </c>
      <c r="N48">
        <v>51.882515579741941</v>
      </c>
      <c r="O48">
        <v>73.282949377567277</v>
      </c>
      <c r="P48">
        <v>24.820975398332372</v>
      </c>
      <c r="Q48">
        <v>9.0288835098335873</v>
      </c>
      <c r="R48">
        <v>18.614332420537895</v>
      </c>
      <c r="S48">
        <v>11.592979096267191</v>
      </c>
      <c r="T48">
        <v>0</v>
      </c>
      <c r="U48">
        <v>51.761048480527599</v>
      </c>
      <c r="V48">
        <v>5.1200355555555559</v>
      </c>
      <c r="W48">
        <v>15.279768525469168</v>
      </c>
      <c r="X48">
        <v>64.786429238050232</v>
      </c>
      <c r="Y48">
        <v>0</v>
      </c>
      <c r="Z48">
        <v>2.8784289600000004</v>
      </c>
      <c r="AA48">
        <v>0</v>
      </c>
      <c r="AB48">
        <v>0</v>
      </c>
      <c r="AC48">
        <v>0</v>
      </c>
      <c r="AD48">
        <v>0</v>
      </c>
      <c r="AE48">
        <v>12.3968592</v>
      </c>
      <c r="AF48">
        <v>6.1515000000000004</v>
      </c>
      <c r="AG48">
        <v>24.653242080000002</v>
      </c>
      <c r="AH48">
        <v>0</v>
      </c>
      <c r="AI48">
        <v>0</v>
      </c>
      <c r="AJ48">
        <v>0</v>
      </c>
      <c r="AK48">
        <v>22.63044</v>
      </c>
      <c r="AL48">
        <v>34.675999999999995</v>
      </c>
      <c r="AM48">
        <v>0</v>
      </c>
      <c r="AN48">
        <v>0</v>
      </c>
      <c r="AO48">
        <v>0.11117645280000002</v>
      </c>
      <c r="AP48">
        <v>0.67513823999999989</v>
      </c>
      <c r="AQ48">
        <v>0</v>
      </c>
      <c r="AR48">
        <v>21.819455999999999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37.287420667035761</v>
      </c>
      <c r="BB48">
        <f t="shared" si="0"/>
        <v>1016.029509018214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512.33513252464263</v>
      </c>
      <c r="L49">
        <v>11.040644244809855</v>
      </c>
      <c r="M49">
        <v>63.769664187514081</v>
      </c>
      <c r="N49">
        <v>51.882515579741941</v>
      </c>
      <c r="O49">
        <v>73.282949377567277</v>
      </c>
      <c r="P49">
        <v>24.820975398332372</v>
      </c>
      <c r="Q49">
        <v>9.0288835098335873</v>
      </c>
      <c r="R49">
        <v>18.614332420537895</v>
      </c>
      <c r="S49">
        <v>11.592979096267191</v>
      </c>
      <c r="T49">
        <v>0</v>
      </c>
      <c r="U49">
        <v>51.761048480527599</v>
      </c>
      <c r="V49">
        <v>5.1200355555555559</v>
      </c>
      <c r="W49">
        <v>15.279768525469168</v>
      </c>
      <c r="X49">
        <v>64.786429238050232</v>
      </c>
      <c r="Y49">
        <v>0</v>
      </c>
      <c r="Z49">
        <v>2.8784289600000004</v>
      </c>
      <c r="AA49">
        <v>0</v>
      </c>
      <c r="AB49">
        <v>0</v>
      </c>
      <c r="AC49">
        <v>0</v>
      </c>
      <c r="AD49">
        <v>0</v>
      </c>
      <c r="AE49">
        <v>12.3968592</v>
      </c>
      <c r="AF49">
        <v>6.1515000000000004</v>
      </c>
      <c r="AG49">
        <v>24.653242080000002</v>
      </c>
      <c r="AH49">
        <v>0</v>
      </c>
      <c r="AI49">
        <v>0</v>
      </c>
      <c r="AJ49">
        <v>0</v>
      </c>
      <c r="AK49">
        <v>22.63044</v>
      </c>
      <c r="AL49">
        <v>34.675999999999995</v>
      </c>
      <c r="AM49">
        <v>0</v>
      </c>
      <c r="AN49">
        <v>0</v>
      </c>
      <c r="AO49">
        <v>0.15236726400000003</v>
      </c>
      <c r="AP49">
        <v>0.90018431999999993</v>
      </c>
      <c r="AQ49">
        <v>0</v>
      </c>
      <c r="AR49">
        <v>21.819455999999999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37.296845459835765</v>
      </c>
      <c r="BB49">
        <f t="shared" si="0"/>
        <v>1016.2863211166139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512.33513252464263</v>
      </c>
      <c r="L50">
        <v>11.040644244809855</v>
      </c>
      <c r="M50">
        <v>63.769664187514081</v>
      </c>
      <c r="N50">
        <v>51.882515579741941</v>
      </c>
      <c r="O50">
        <v>73.282949377567277</v>
      </c>
      <c r="P50">
        <v>24.820975398332372</v>
      </c>
      <c r="Q50">
        <v>9.0288835098335873</v>
      </c>
      <c r="R50">
        <v>18.614332420537895</v>
      </c>
      <c r="S50">
        <v>11.592979096267191</v>
      </c>
      <c r="T50">
        <v>0</v>
      </c>
      <c r="U50">
        <v>51.761048480527599</v>
      </c>
      <c r="V50">
        <v>5.1200355555555559</v>
      </c>
      <c r="W50">
        <v>15.279768525469168</v>
      </c>
      <c r="X50">
        <v>64.786429238050232</v>
      </c>
      <c r="Y50">
        <v>0</v>
      </c>
      <c r="Z50">
        <v>2.4156</v>
      </c>
      <c r="AA50">
        <v>0</v>
      </c>
      <c r="AB50">
        <v>0</v>
      </c>
      <c r="AC50">
        <v>0</v>
      </c>
      <c r="AD50">
        <v>0</v>
      </c>
      <c r="AE50">
        <v>12.3968592</v>
      </c>
      <c r="AF50">
        <v>6.1515000000000004</v>
      </c>
      <c r="AG50">
        <v>24.653242080000002</v>
      </c>
      <c r="AH50">
        <v>0</v>
      </c>
      <c r="AI50">
        <v>0</v>
      </c>
      <c r="AJ50">
        <v>0</v>
      </c>
      <c r="AK50">
        <v>22.63044</v>
      </c>
      <c r="AL50">
        <v>34.675999999999995</v>
      </c>
      <c r="AM50">
        <v>0</v>
      </c>
      <c r="AN50">
        <v>0</v>
      </c>
      <c r="AO50">
        <v>0.1483643952</v>
      </c>
      <c r="AP50">
        <v>0.90018431999999993</v>
      </c>
      <c r="AQ50">
        <v>0</v>
      </c>
      <c r="AR50">
        <v>21.819455999999999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37.280319242235763</v>
      </c>
      <c r="BB50">
        <f t="shared" si="0"/>
        <v>1015.8360155054139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512.33513252464263</v>
      </c>
      <c r="L51">
        <v>11.040644244809855</v>
      </c>
      <c r="M51">
        <v>63.769664187514081</v>
      </c>
      <c r="N51">
        <v>51.882515579741941</v>
      </c>
      <c r="O51">
        <v>73.282949377567277</v>
      </c>
      <c r="P51">
        <v>24.820975398332372</v>
      </c>
      <c r="Q51">
        <v>9.0288835098335873</v>
      </c>
      <c r="R51">
        <v>18.614332420537895</v>
      </c>
      <c r="S51">
        <v>11.592979096267191</v>
      </c>
      <c r="T51">
        <v>0</v>
      </c>
      <c r="U51">
        <v>51.761048480527599</v>
      </c>
      <c r="V51">
        <v>5.1200355555555559</v>
      </c>
      <c r="W51">
        <v>15.279768525469168</v>
      </c>
      <c r="X51">
        <v>64.786429238050232</v>
      </c>
      <c r="Y51">
        <v>0</v>
      </c>
      <c r="Z51">
        <v>2.8784289600000004</v>
      </c>
      <c r="AA51">
        <v>0</v>
      </c>
      <c r="AB51">
        <v>0</v>
      </c>
      <c r="AC51">
        <v>4.2505073280000003</v>
      </c>
      <c r="AD51">
        <v>0</v>
      </c>
      <c r="AE51">
        <v>12.3968592</v>
      </c>
      <c r="AF51">
        <v>6.1515000000000004</v>
      </c>
      <c r="AG51">
        <v>24.653242080000002</v>
      </c>
      <c r="AH51">
        <v>4.3255929600000007</v>
      </c>
      <c r="AI51">
        <v>0</v>
      </c>
      <c r="AJ51">
        <v>0</v>
      </c>
      <c r="AK51">
        <v>22.63044</v>
      </c>
      <c r="AL51">
        <v>34.675999999999995</v>
      </c>
      <c r="AM51">
        <v>0</v>
      </c>
      <c r="AN51">
        <v>0</v>
      </c>
      <c r="AO51">
        <v>0.16037300160000001</v>
      </c>
      <c r="AP51">
        <v>2.7568144800000005</v>
      </c>
      <c r="AQ51">
        <v>0</v>
      </c>
      <c r="AR51">
        <v>21.819455999999999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37.666447631835766</v>
      </c>
      <c r="BB51">
        <f t="shared" si="0"/>
        <v>1026.3574551302138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512.33513252464263</v>
      </c>
      <c r="L52">
        <v>11.040644244809855</v>
      </c>
      <c r="M52">
        <v>63.769664187514081</v>
      </c>
      <c r="N52">
        <v>51.882515579741941</v>
      </c>
      <c r="O52">
        <v>73.282949377567277</v>
      </c>
      <c r="P52">
        <v>24.820975398332372</v>
      </c>
      <c r="Q52">
        <v>9.0288835098335873</v>
      </c>
      <c r="R52">
        <v>18.614332420537895</v>
      </c>
      <c r="S52">
        <v>11.592979096267191</v>
      </c>
      <c r="T52">
        <v>0</v>
      </c>
      <c r="U52">
        <v>51.761048480527599</v>
      </c>
      <c r="V52">
        <v>5.1200355555555559</v>
      </c>
      <c r="W52">
        <v>15.279768525469168</v>
      </c>
      <c r="X52">
        <v>64.786429238050232</v>
      </c>
      <c r="Y52">
        <v>0</v>
      </c>
      <c r="Z52">
        <v>2.8784289600000004</v>
      </c>
      <c r="AA52">
        <v>0</v>
      </c>
      <c r="AB52">
        <v>0</v>
      </c>
      <c r="AC52">
        <v>4.2505073280000003</v>
      </c>
      <c r="AD52">
        <v>0</v>
      </c>
      <c r="AE52">
        <v>12.3968592</v>
      </c>
      <c r="AF52">
        <v>6.1515000000000004</v>
      </c>
      <c r="AG52">
        <v>24.653242080000002</v>
      </c>
      <c r="AH52">
        <v>9.7741764000000018</v>
      </c>
      <c r="AI52">
        <v>0</v>
      </c>
      <c r="AJ52">
        <v>0</v>
      </c>
      <c r="AK52">
        <v>22.63044</v>
      </c>
      <c r="AL52">
        <v>34.675999999999995</v>
      </c>
      <c r="AM52">
        <v>0</v>
      </c>
      <c r="AN52">
        <v>0</v>
      </c>
      <c r="AO52">
        <v>0.12538018079999999</v>
      </c>
      <c r="AP52">
        <v>2.7568144800000005</v>
      </c>
      <c r="AQ52">
        <v>0</v>
      </c>
      <c r="AR52">
        <v>21.819455999999999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37.858088599035753</v>
      </c>
      <c r="BB52">
        <f t="shared" si="0"/>
        <v>1031.5794047822139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512.33513252464263</v>
      </c>
      <c r="L53">
        <v>11.040644244809855</v>
      </c>
      <c r="M53">
        <v>63.769664187514081</v>
      </c>
      <c r="N53">
        <v>51.882515579741941</v>
      </c>
      <c r="O53">
        <v>73.282949377567277</v>
      </c>
      <c r="P53">
        <v>24.820975398332372</v>
      </c>
      <c r="Q53">
        <v>9.0288835098335873</v>
      </c>
      <c r="R53">
        <v>18.614332420537895</v>
      </c>
      <c r="S53">
        <v>11.592979096267191</v>
      </c>
      <c r="T53">
        <v>0</v>
      </c>
      <c r="U53">
        <v>51.761048480527599</v>
      </c>
      <c r="V53">
        <v>5.1200355555555559</v>
      </c>
      <c r="W53">
        <v>15.279768525469168</v>
      </c>
      <c r="X53">
        <v>64.786429238050232</v>
      </c>
      <c r="Y53">
        <v>0</v>
      </c>
      <c r="Z53">
        <v>2.8784289600000004</v>
      </c>
      <c r="AA53">
        <v>0</v>
      </c>
      <c r="AB53">
        <v>0</v>
      </c>
      <c r="AC53">
        <v>4.2505073280000003</v>
      </c>
      <c r="AD53">
        <v>4.003264080000001</v>
      </c>
      <c r="AE53">
        <v>12.3968592</v>
      </c>
      <c r="AF53">
        <v>6.1515000000000004</v>
      </c>
      <c r="AG53">
        <v>24.653242080000002</v>
      </c>
      <c r="AH53">
        <v>16.636896000000004</v>
      </c>
      <c r="AI53">
        <v>0</v>
      </c>
      <c r="AJ53">
        <v>0</v>
      </c>
      <c r="AK53">
        <v>22.63044</v>
      </c>
      <c r="AL53">
        <v>34.675999999999995</v>
      </c>
      <c r="AM53">
        <v>0</v>
      </c>
      <c r="AN53">
        <v>0</v>
      </c>
      <c r="AO53">
        <v>0.1422955296</v>
      </c>
      <c r="AP53">
        <v>2.7568144800000005</v>
      </c>
      <c r="AQ53">
        <v>0</v>
      </c>
      <c r="AR53">
        <v>21.819455999999999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38.243342980635759</v>
      </c>
      <c r="BB53">
        <f t="shared" si="0"/>
        <v>1042.0770494294138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512.33513252464263</v>
      </c>
      <c r="L54">
        <v>11.040644244809855</v>
      </c>
      <c r="M54">
        <v>63.769664187514081</v>
      </c>
      <c r="N54">
        <v>51.882515579741941</v>
      </c>
      <c r="O54">
        <v>73.282949377567277</v>
      </c>
      <c r="P54">
        <v>24.820975398332372</v>
      </c>
      <c r="Q54">
        <v>9.0288835098335873</v>
      </c>
      <c r="R54">
        <v>18.614332420537895</v>
      </c>
      <c r="S54">
        <v>11.592979096267191</v>
      </c>
      <c r="T54">
        <v>0</v>
      </c>
      <c r="U54">
        <v>51.761048480527599</v>
      </c>
      <c r="V54">
        <v>5.1200355555555559</v>
      </c>
      <c r="W54">
        <v>15.279768525469168</v>
      </c>
      <c r="X54">
        <v>64.786429238050232</v>
      </c>
      <c r="Y54">
        <v>0</v>
      </c>
      <c r="Z54">
        <v>2.8784289600000004</v>
      </c>
      <c r="AA54">
        <v>0</v>
      </c>
      <c r="AB54">
        <v>0</v>
      </c>
      <c r="AC54">
        <v>4.2505073280000003</v>
      </c>
      <c r="AD54">
        <v>4.003264080000001</v>
      </c>
      <c r="AE54">
        <v>12.3968592</v>
      </c>
      <c r="AF54">
        <v>6.1515000000000004</v>
      </c>
      <c r="AG54">
        <v>24.653242080000002</v>
      </c>
      <c r="AH54">
        <v>16.636896000000004</v>
      </c>
      <c r="AI54">
        <v>0</v>
      </c>
      <c r="AJ54">
        <v>0</v>
      </c>
      <c r="AK54">
        <v>22.63044</v>
      </c>
      <c r="AL54">
        <v>34.675999999999995</v>
      </c>
      <c r="AM54">
        <v>0</v>
      </c>
      <c r="AN54">
        <v>0</v>
      </c>
      <c r="AO54">
        <v>0.17315635679999999</v>
      </c>
      <c r="AP54">
        <v>2.7568144800000005</v>
      </c>
      <c r="AQ54">
        <v>0</v>
      </c>
      <c r="AR54">
        <v>21.819455999999999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38.244435710235749</v>
      </c>
      <c r="BB54">
        <f t="shared" si="0"/>
        <v>1042.1068175270138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512.33513252464263</v>
      </c>
      <c r="L55">
        <v>11.040644244809855</v>
      </c>
      <c r="M55">
        <v>63.769664187514081</v>
      </c>
      <c r="N55">
        <v>51.882515579741941</v>
      </c>
      <c r="O55">
        <v>73.282949377567277</v>
      </c>
      <c r="P55">
        <v>24.820975398332372</v>
      </c>
      <c r="Q55">
        <v>9.0288835098335873</v>
      </c>
      <c r="R55">
        <v>18.614332420537895</v>
      </c>
      <c r="S55">
        <v>11.592979096267191</v>
      </c>
      <c r="T55">
        <v>0</v>
      </c>
      <c r="U55">
        <v>51.761048480527599</v>
      </c>
      <c r="V55">
        <v>5.1200355555555559</v>
      </c>
      <c r="W55">
        <v>15.279768525469168</v>
      </c>
      <c r="X55">
        <v>64.786429238050232</v>
      </c>
      <c r="Y55">
        <v>0</v>
      </c>
      <c r="Z55">
        <v>2.8784289600000004</v>
      </c>
      <c r="AA55">
        <v>0</v>
      </c>
      <c r="AB55">
        <v>0</v>
      </c>
      <c r="AC55">
        <v>8.5010146560000006</v>
      </c>
      <c r="AD55">
        <v>4.003264080000001</v>
      </c>
      <c r="AE55">
        <v>12.3968592</v>
      </c>
      <c r="AF55">
        <v>6.1515000000000004</v>
      </c>
      <c r="AG55">
        <v>24.653242080000002</v>
      </c>
      <c r="AH55">
        <v>16.636896000000004</v>
      </c>
      <c r="AI55">
        <v>0</v>
      </c>
      <c r="AJ55">
        <v>0</v>
      </c>
      <c r="AK55">
        <v>22.63044</v>
      </c>
      <c r="AL55">
        <v>34.675999999999995</v>
      </c>
      <c r="AM55">
        <v>0</v>
      </c>
      <c r="AN55">
        <v>0</v>
      </c>
      <c r="AO55">
        <v>0.18813483360000002</v>
      </c>
      <c r="AP55">
        <v>0.90018431999999993</v>
      </c>
      <c r="AQ55">
        <v>0</v>
      </c>
      <c r="AR55">
        <v>21.819455999999999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38.329709025435747</v>
      </c>
      <c r="BB55">
        <f t="shared" si="0"/>
        <v>1044.430399856614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512.33513252464263</v>
      </c>
      <c r="L56">
        <v>11.040644244809855</v>
      </c>
      <c r="M56">
        <v>63.769664187514081</v>
      </c>
      <c r="N56">
        <v>51.882515579741941</v>
      </c>
      <c r="O56">
        <v>73.282949377567277</v>
      </c>
      <c r="P56">
        <v>24.820975398332372</v>
      </c>
      <c r="Q56">
        <v>9.0288835098335873</v>
      </c>
      <c r="R56">
        <v>18.614332420537895</v>
      </c>
      <c r="S56">
        <v>11.592979096267191</v>
      </c>
      <c r="T56">
        <v>0</v>
      </c>
      <c r="U56">
        <v>51.761048480527599</v>
      </c>
      <c r="V56">
        <v>5.1200355555555559</v>
      </c>
      <c r="W56">
        <v>15.279768525469168</v>
      </c>
      <c r="X56">
        <v>64.786429238050232</v>
      </c>
      <c r="Y56">
        <v>0</v>
      </c>
      <c r="Z56">
        <v>2.8784289600000004</v>
      </c>
      <c r="AA56">
        <v>0</v>
      </c>
      <c r="AB56">
        <v>5.7374452800000002</v>
      </c>
      <c r="AC56">
        <v>8.5010146560000006</v>
      </c>
      <c r="AD56">
        <v>4.003264080000001</v>
      </c>
      <c r="AE56">
        <v>12.3968592</v>
      </c>
      <c r="AF56">
        <v>6.1515000000000004</v>
      </c>
      <c r="AG56">
        <v>24.653242080000002</v>
      </c>
      <c r="AH56">
        <v>16.636896000000004</v>
      </c>
      <c r="AI56">
        <v>0</v>
      </c>
      <c r="AJ56">
        <v>0</v>
      </c>
      <c r="AK56">
        <v>22.63044</v>
      </c>
      <c r="AL56">
        <v>34.675999999999995</v>
      </c>
      <c r="AM56">
        <v>0</v>
      </c>
      <c r="AN56">
        <v>0</v>
      </c>
      <c r="AO56">
        <v>0.20724530400000002</v>
      </c>
      <c r="AP56">
        <v>0.90018431999999993</v>
      </c>
      <c r="AQ56">
        <v>0</v>
      </c>
      <c r="AR56">
        <v>21.819455999999999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38.533490798235746</v>
      </c>
      <c r="BB56">
        <f t="shared" si="0"/>
        <v>1049.9831738342139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512.33513252464263</v>
      </c>
      <c r="L57">
        <v>11.040644244809855</v>
      </c>
      <c r="M57">
        <v>63.769664187514081</v>
      </c>
      <c r="N57">
        <v>51.882515579741941</v>
      </c>
      <c r="O57">
        <v>73.282949377567277</v>
      </c>
      <c r="P57">
        <v>24.820975398332372</v>
      </c>
      <c r="Q57">
        <v>9.0288835098335873</v>
      </c>
      <c r="R57">
        <v>18.614332420537895</v>
      </c>
      <c r="S57">
        <v>11.592979096267191</v>
      </c>
      <c r="T57">
        <v>0</v>
      </c>
      <c r="U57">
        <v>51.761048480527599</v>
      </c>
      <c r="V57">
        <v>5.1200355555555559</v>
      </c>
      <c r="W57">
        <v>15.279768525469168</v>
      </c>
      <c r="X57">
        <v>64.786429238050232</v>
      </c>
      <c r="Y57">
        <v>0</v>
      </c>
      <c r="Z57">
        <v>2.8784289600000004</v>
      </c>
      <c r="AA57">
        <v>0</v>
      </c>
      <c r="AB57">
        <v>5.7374452800000002</v>
      </c>
      <c r="AC57">
        <v>8.5010146560000006</v>
      </c>
      <c r="AD57">
        <v>4.003264080000001</v>
      </c>
      <c r="AE57">
        <v>12.3968592</v>
      </c>
      <c r="AF57">
        <v>6.1515000000000004</v>
      </c>
      <c r="AG57">
        <v>24.653242080000002</v>
      </c>
      <c r="AH57">
        <v>16.636896000000004</v>
      </c>
      <c r="AI57">
        <v>0</v>
      </c>
      <c r="AJ57">
        <v>0</v>
      </c>
      <c r="AK57">
        <v>22.63044</v>
      </c>
      <c r="AL57">
        <v>34.675999999999995</v>
      </c>
      <c r="AM57">
        <v>0</v>
      </c>
      <c r="AN57">
        <v>0</v>
      </c>
      <c r="AO57">
        <v>0.19846481760000004</v>
      </c>
      <c r="AP57">
        <v>0.90018431999999993</v>
      </c>
      <c r="AQ57">
        <v>0</v>
      </c>
      <c r="AR57">
        <v>21.819455999999999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38.533179844635754</v>
      </c>
      <c r="BB57">
        <f t="shared" si="0"/>
        <v>1049.974704301414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512.33513252464263</v>
      </c>
      <c r="L58">
        <v>11.040644244809855</v>
      </c>
      <c r="M58">
        <v>63.769664187514081</v>
      </c>
      <c r="N58">
        <v>51.882515579741941</v>
      </c>
      <c r="O58">
        <v>73.282949377567277</v>
      </c>
      <c r="P58">
        <v>24.820975398332372</v>
      </c>
      <c r="Q58">
        <v>9.0288835098335873</v>
      </c>
      <c r="R58">
        <v>18.614332420537895</v>
      </c>
      <c r="S58">
        <v>11.592979096267191</v>
      </c>
      <c r="T58">
        <v>0</v>
      </c>
      <c r="U58">
        <v>51.761048480527599</v>
      </c>
      <c r="V58">
        <v>5.1200355555555559</v>
      </c>
      <c r="W58">
        <v>15.279768525469168</v>
      </c>
      <c r="X58">
        <v>64.786429238050232</v>
      </c>
      <c r="Y58">
        <v>0</v>
      </c>
      <c r="Z58">
        <v>2.8784289600000004</v>
      </c>
      <c r="AA58">
        <v>0</v>
      </c>
      <c r="AB58">
        <v>5.7374452800000002</v>
      </c>
      <c r="AC58">
        <v>8.5010146560000006</v>
      </c>
      <c r="AD58">
        <v>4.003264080000001</v>
      </c>
      <c r="AE58">
        <v>12.3968592</v>
      </c>
      <c r="AF58">
        <v>6.1515000000000004</v>
      </c>
      <c r="AG58">
        <v>24.653242080000002</v>
      </c>
      <c r="AH58">
        <v>16.636896000000004</v>
      </c>
      <c r="AI58">
        <v>0</v>
      </c>
      <c r="AJ58">
        <v>0</v>
      </c>
      <c r="AK58">
        <v>22.63044</v>
      </c>
      <c r="AL58">
        <v>34.675999999999995</v>
      </c>
      <c r="AM58">
        <v>0</v>
      </c>
      <c r="AN58">
        <v>0</v>
      </c>
      <c r="AO58">
        <v>0.2313916416</v>
      </c>
      <c r="AP58">
        <v>0.90018431999999993</v>
      </c>
      <c r="AQ58">
        <v>6.9872000000000014</v>
      </c>
      <c r="AR58">
        <v>21.819455999999999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38.781692361435759</v>
      </c>
      <c r="BB58">
        <f t="shared" si="0"/>
        <v>1056.746318608614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512.33513252464263</v>
      </c>
      <c r="L59">
        <v>11.040644244809855</v>
      </c>
      <c r="M59">
        <v>63.769664187514081</v>
      </c>
      <c r="N59">
        <v>51.882515579741941</v>
      </c>
      <c r="O59">
        <v>73.282949377567277</v>
      </c>
      <c r="P59">
        <v>24.820975398332372</v>
      </c>
      <c r="Q59">
        <v>9.0288835098335873</v>
      </c>
      <c r="R59">
        <v>18.614332420537895</v>
      </c>
      <c r="S59">
        <v>11.592979096267191</v>
      </c>
      <c r="T59">
        <v>0</v>
      </c>
      <c r="U59">
        <v>51.761048480527599</v>
      </c>
      <c r="V59">
        <v>5.1200355555555559</v>
      </c>
      <c r="W59">
        <v>15.279768525469168</v>
      </c>
      <c r="X59">
        <v>64.786429238050232</v>
      </c>
      <c r="Y59">
        <v>0</v>
      </c>
      <c r="Z59">
        <v>2.8784289600000004</v>
      </c>
      <c r="AA59">
        <v>0</v>
      </c>
      <c r="AB59">
        <v>5.7374452800000002</v>
      </c>
      <c r="AC59">
        <v>8.5010146560000006</v>
      </c>
      <c r="AD59">
        <v>4.003264080000001</v>
      </c>
      <c r="AE59">
        <v>12.3968592</v>
      </c>
      <c r="AF59">
        <v>6.1515000000000004</v>
      </c>
      <c r="AG59">
        <v>24.653242080000002</v>
      </c>
      <c r="AH59">
        <v>16.636896000000004</v>
      </c>
      <c r="AI59">
        <v>0</v>
      </c>
      <c r="AJ59">
        <v>0</v>
      </c>
      <c r="AK59">
        <v>22.63044</v>
      </c>
      <c r="AL59">
        <v>34.675999999999995</v>
      </c>
      <c r="AM59">
        <v>0</v>
      </c>
      <c r="AN59">
        <v>0</v>
      </c>
      <c r="AO59">
        <v>0.2326828896</v>
      </c>
      <c r="AP59">
        <v>0.90018431999999993</v>
      </c>
      <c r="AQ59">
        <v>14.760460000000004</v>
      </c>
      <c r="AR59">
        <v>21.819455999999999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39.056911719505592</v>
      </c>
      <c r="BB59">
        <f t="shared" si="0"/>
        <v>1064.2456504985439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512.33513252464263</v>
      </c>
      <c r="L60">
        <v>11.040644244809855</v>
      </c>
      <c r="M60">
        <v>63.769664187514081</v>
      </c>
      <c r="N60">
        <v>51.882515579741941</v>
      </c>
      <c r="O60">
        <v>73.282949377567277</v>
      </c>
      <c r="P60">
        <v>24.820975398332372</v>
      </c>
      <c r="Q60">
        <v>9.0288835098335873</v>
      </c>
      <c r="R60">
        <v>18.614332420537895</v>
      </c>
      <c r="S60">
        <v>11.592979096267191</v>
      </c>
      <c r="T60">
        <v>0</v>
      </c>
      <c r="U60">
        <v>51.761048480527599</v>
      </c>
      <c r="V60">
        <v>5.1200355555555559</v>
      </c>
      <c r="W60">
        <v>15.279768525469168</v>
      </c>
      <c r="X60">
        <v>64.786429238050232</v>
      </c>
      <c r="Y60">
        <v>0</v>
      </c>
      <c r="Z60">
        <v>2.8784289600000004</v>
      </c>
      <c r="AA60">
        <v>0</v>
      </c>
      <c r="AB60">
        <v>5.7374452800000002</v>
      </c>
      <c r="AC60">
        <v>8.5010146560000006</v>
      </c>
      <c r="AD60">
        <v>4.003264080000001</v>
      </c>
      <c r="AE60">
        <v>12.3968592</v>
      </c>
      <c r="AF60">
        <v>6.1515000000000004</v>
      </c>
      <c r="AG60">
        <v>24.653242080000002</v>
      </c>
      <c r="AH60">
        <v>16.636896000000004</v>
      </c>
      <c r="AI60">
        <v>0</v>
      </c>
      <c r="AJ60">
        <v>0</v>
      </c>
      <c r="AK60">
        <v>22.63044</v>
      </c>
      <c r="AL60">
        <v>34.675999999999995</v>
      </c>
      <c r="AM60">
        <v>0</v>
      </c>
      <c r="AN60">
        <v>0</v>
      </c>
      <c r="AO60">
        <v>0.23035864319999999</v>
      </c>
      <c r="AP60">
        <v>0.90018431999999993</v>
      </c>
      <c r="AQ60">
        <v>14.760460000000004</v>
      </c>
      <c r="AR60">
        <v>21.819455999999999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39.05682958910559</v>
      </c>
      <c r="BB60">
        <f t="shared" si="0"/>
        <v>1064.243408382544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512.33513252464263</v>
      </c>
      <c r="L61">
        <v>11.040644244809855</v>
      </c>
      <c r="M61">
        <v>63.769664187514081</v>
      </c>
      <c r="N61">
        <v>51.882515579741941</v>
      </c>
      <c r="O61">
        <v>73.282949377567277</v>
      </c>
      <c r="P61">
        <v>24.820975398332372</v>
      </c>
      <c r="Q61">
        <v>9.0288835098335873</v>
      </c>
      <c r="R61">
        <v>18.614332420537895</v>
      </c>
      <c r="S61">
        <v>11.592979096267191</v>
      </c>
      <c r="T61">
        <v>0</v>
      </c>
      <c r="U61">
        <v>51.761048480527599</v>
      </c>
      <c r="V61">
        <v>5.1200355555555559</v>
      </c>
      <c r="W61">
        <v>15.279768525469168</v>
      </c>
      <c r="X61">
        <v>64.786429238050232</v>
      </c>
      <c r="Y61">
        <v>0</v>
      </c>
      <c r="Z61">
        <v>5.7568579200000007</v>
      </c>
      <c r="AA61">
        <v>3.0880152000000005</v>
      </c>
      <c r="AB61">
        <v>11.533435920000001</v>
      </c>
      <c r="AC61">
        <v>8.5010146560000006</v>
      </c>
      <c r="AD61">
        <v>4.003264080000001</v>
      </c>
      <c r="AE61">
        <v>20.285769600000005</v>
      </c>
      <c r="AF61">
        <v>6.1515000000000004</v>
      </c>
      <c r="AG61">
        <v>24.653242080000002</v>
      </c>
      <c r="AH61">
        <v>16.636896000000004</v>
      </c>
      <c r="AI61">
        <v>0</v>
      </c>
      <c r="AJ61">
        <v>0</v>
      </c>
      <c r="AK61">
        <v>22.63044</v>
      </c>
      <c r="AL61">
        <v>34.675999999999995</v>
      </c>
      <c r="AM61">
        <v>0</v>
      </c>
      <c r="AN61">
        <v>0</v>
      </c>
      <c r="AO61">
        <v>0.22648489920000003</v>
      </c>
      <c r="AP61">
        <v>0.90018431999999993</v>
      </c>
      <c r="AQ61">
        <v>22.140690000000003</v>
      </c>
      <c r="AR61">
        <v>21.819455999999999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40.013609810165917</v>
      </c>
      <c r="BB61">
        <f t="shared" si="0"/>
        <v>1090.3143296174835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512.33513252464263</v>
      </c>
      <c r="L62">
        <v>11.040644244809855</v>
      </c>
      <c r="M62">
        <v>63.769664187514081</v>
      </c>
      <c r="N62">
        <v>51.882515579741941</v>
      </c>
      <c r="O62">
        <v>73.282949377567277</v>
      </c>
      <c r="P62">
        <v>24.820975398332372</v>
      </c>
      <c r="Q62">
        <v>9.0288835098335873</v>
      </c>
      <c r="R62">
        <v>18.614332420537895</v>
      </c>
      <c r="S62">
        <v>11.592979096267191</v>
      </c>
      <c r="T62">
        <v>0</v>
      </c>
      <c r="U62">
        <v>51.761048480527599</v>
      </c>
      <c r="V62">
        <v>5.1200355555555559</v>
      </c>
      <c r="W62">
        <v>15.279768525469168</v>
      </c>
      <c r="X62">
        <v>64.786429238050232</v>
      </c>
      <c r="Y62">
        <v>0</v>
      </c>
      <c r="Z62">
        <v>5.7568579200000007</v>
      </c>
      <c r="AA62">
        <v>6.1413335999999994</v>
      </c>
      <c r="AB62">
        <v>11.533435920000001</v>
      </c>
      <c r="AC62">
        <v>11.017762415999998</v>
      </c>
      <c r="AD62">
        <v>4.003264080000001</v>
      </c>
      <c r="AE62">
        <v>20.285769600000005</v>
      </c>
      <c r="AF62">
        <v>6.1515000000000004</v>
      </c>
      <c r="AG62">
        <v>24.653242080000002</v>
      </c>
      <c r="AH62">
        <v>16.636896000000004</v>
      </c>
      <c r="AI62">
        <v>0</v>
      </c>
      <c r="AJ62">
        <v>0</v>
      </c>
      <c r="AK62">
        <v>22.63044</v>
      </c>
      <c r="AL62">
        <v>34.675999999999995</v>
      </c>
      <c r="AM62">
        <v>2.3184297714285718</v>
      </c>
      <c r="AN62">
        <v>0</v>
      </c>
      <c r="AO62">
        <v>0.22248203039999997</v>
      </c>
      <c r="AP62">
        <v>0.90018431999999993</v>
      </c>
      <c r="AQ62">
        <v>22.140690000000003</v>
      </c>
      <c r="AR62">
        <v>21.819455999999999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40.292720839810357</v>
      </c>
      <c r="BB62">
        <f t="shared" si="0"/>
        <v>1097.9197116504679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512.33513252464263</v>
      </c>
      <c r="L63">
        <v>11.040644244809855</v>
      </c>
      <c r="M63">
        <v>63.769664187514081</v>
      </c>
      <c r="N63">
        <v>51.882515579741941</v>
      </c>
      <c r="O63">
        <v>73.282949377567277</v>
      </c>
      <c r="P63">
        <v>24.820975398332372</v>
      </c>
      <c r="Q63">
        <v>9.0288835098335873</v>
      </c>
      <c r="R63">
        <v>18.614332420537895</v>
      </c>
      <c r="S63">
        <v>11.592979096267191</v>
      </c>
      <c r="T63">
        <v>0</v>
      </c>
      <c r="U63">
        <v>51.761048480527599</v>
      </c>
      <c r="V63">
        <v>5.1200355555555559</v>
      </c>
      <c r="W63">
        <v>15.279768525469168</v>
      </c>
      <c r="X63">
        <v>64.786429238050232</v>
      </c>
      <c r="Y63">
        <v>0</v>
      </c>
      <c r="Z63">
        <v>5.7568579200000007</v>
      </c>
      <c r="AA63">
        <v>12.317364000000001</v>
      </c>
      <c r="AB63">
        <v>11.533435920000001</v>
      </c>
      <c r="AC63">
        <v>12.751521983999998</v>
      </c>
      <c r="AD63">
        <v>4.003264080000001</v>
      </c>
      <c r="AE63">
        <v>20.285769600000005</v>
      </c>
      <c r="AF63">
        <v>6.1515000000000004</v>
      </c>
      <c r="AG63">
        <v>24.653242080000002</v>
      </c>
      <c r="AH63">
        <v>16.636896000000004</v>
      </c>
      <c r="AI63">
        <v>0</v>
      </c>
      <c r="AJ63">
        <v>0</v>
      </c>
      <c r="AK63">
        <v>22.63044</v>
      </c>
      <c r="AL63">
        <v>34.675999999999995</v>
      </c>
      <c r="AM63">
        <v>2.3184297714285718</v>
      </c>
      <c r="AN63">
        <v>0</v>
      </c>
      <c r="AO63">
        <v>0.22235290560000004</v>
      </c>
      <c r="AP63">
        <v>0.90018431999999993</v>
      </c>
      <c r="AQ63">
        <v>22.140690000000003</v>
      </c>
      <c r="AR63">
        <v>21.819455999999999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40.572723137410364</v>
      </c>
      <c r="BB63">
        <f t="shared" si="0"/>
        <v>1105.5493701960677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512.33513252464263</v>
      </c>
      <c r="L64">
        <v>11.040644244809855</v>
      </c>
      <c r="M64">
        <v>63.769664187514081</v>
      </c>
      <c r="N64">
        <v>51.882515579741941</v>
      </c>
      <c r="O64">
        <v>73.282949377567277</v>
      </c>
      <c r="P64">
        <v>24.820975398332372</v>
      </c>
      <c r="Q64">
        <v>9.0288835098335873</v>
      </c>
      <c r="R64">
        <v>18.614332420537895</v>
      </c>
      <c r="S64">
        <v>11.592979096267191</v>
      </c>
      <c r="T64">
        <v>0</v>
      </c>
      <c r="U64">
        <v>51.761048480527599</v>
      </c>
      <c r="V64">
        <v>5.1200355555555559</v>
      </c>
      <c r="W64">
        <v>15.279768525469168</v>
      </c>
      <c r="X64">
        <v>64.786429238050232</v>
      </c>
      <c r="Y64">
        <v>0</v>
      </c>
      <c r="Z64">
        <v>5.7568579200000007</v>
      </c>
      <c r="AA64">
        <v>12.317364000000001</v>
      </c>
      <c r="AB64">
        <v>17.352844704000002</v>
      </c>
      <c r="AC64">
        <v>12.751521983999998</v>
      </c>
      <c r="AD64">
        <v>4.003264080000001</v>
      </c>
      <c r="AE64">
        <v>20.285769600000005</v>
      </c>
      <c r="AF64">
        <v>6.1515000000000004</v>
      </c>
      <c r="AG64">
        <v>24.653242080000002</v>
      </c>
      <c r="AH64">
        <v>16.636896000000004</v>
      </c>
      <c r="AI64">
        <v>0</v>
      </c>
      <c r="AJ64">
        <v>0</v>
      </c>
      <c r="AK64">
        <v>22.63044</v>
      </c>
      <c r="AL64">
        <v>34.675999999999995</v>
      </c>
      <c r="AM64">
        <v>2.3184297714285718</v>
      </c>
      <c r="AN64">
        <v>0</v>
      </c>
      <c r="AO64">
        <v>0.22351502879999999</v>
      </c>
      <c r="AP64">
        <v>0.90018431999999993</v>
      </c>
      <c r="AQ64">
        <v>22.140690000000003</v>
      </c>
      <c r="AR64">
        <v>21.819455999999999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40.778771182210349</v>
      </c>
      <c r="BB64">
        <f t="shared" si="0"/>
        <v>1111.1638930584675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512.33513252464263</v>
      </c>
      <c r="L65">
        <v>11.040644244809855</v>
      </c>
      <c r="M65">
        <v>63.769664187514081</v>
      </c>
      <c r="N65">
        <v>51.882515579741941</v>
      </c>
      <c r="O65">
        <v>73.282949377567277</v>
      </c>
      <c r="P65">
        <v>24.820975398332372</v>
      </c>
      <c r="Q65">
        <v>9.0288835098335873</v>
      </c>
      <c r="R65">
        <v>18.614332420537895</v>
      </c>
      <c r="S65">
        <v>11.592979096267191</v>
      </c>
      <c r="T65">
        <v>0</v>
      </c>
      <c r="U65">
        <v>51.761048480527599</v>
      </c>
      <c r="V65">
        <v>5.1200355555555559</v>
      </c>
      <c r="W65">
        <v>14.131186915887852</v>
      </c>
      <c r="X65">
        <v>64.786429238050232</v>
      </c>
      <c r="Y65">
        <v>0</v>
      </c>
      <c r="Z65">
        <v>2.8784289600000004</v>
      </c>
      <c r="AA65">
        <v>12.317364000000001</v>
      </c>
      <c r="AB65">
        <v>17.352844704000002</v>
      </c>
      <c r="AC65">
        <v>8.5010146560000006</v>
      </c>
      <c r="AD65">
        <v>8.0065281600000002</v>
      </c>
      <c r="AE65">
        <v>20.285769600000005</v>
      </c>
      <c r="AF65">
        <v>6.1515000000000004</v>
      </c>
      <c r="AG65">
        <v>24.653242080000002</v>
      </c>
      <c r="AH65">
        <v>16.636896000000004</v>
      </c>
      <c r="AI65">
        <v>0</v>
      </c>
      <c r="AJ65">
        <v>0</v>
      </c>
      <c r="AK65">
        <v>22.63044</v>
      </c>
      <c r="AL65">
        <v>26.006999999999994</v>
      </c>
      <c r="AM65">
        <v>2.3184297714285718</v>
      </c>
      <c r="AN65">
        <v>0</v>
      </c>
      <c r="AO65">
        <v>0.25166423520000003</v>
      </c>
      <c r="AP65">
        <v>0.90018431999999993</v>
      </c>
      <c r="AQ65">
        <v>22.140690000000003</v>
      </c>
      <c r="AR65">
        <v>21.819455999999999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40.321576001681095</v>
      </c>
      <c r="BB65">
        <f t="shared" si="0"/>
        <v>1098.7059836278158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512.33513252464263</v>
      </c>
      <c r="L66">
        <v>11.040644244809855</v>
      </c>
      <c r="M66">
        <v>63.769664187514081</v>
      </c>
      <c r="N66">
        <v>51.882515579741941</v>
      </c>
      <c r="O66">
        <v>73.282949377567277</v>
      </c>
      <c r="P66">
        <v>24.820975398332372</v>
      </c>
      <c r="Q66">
        <v>9.0288835098335873</v>
      </c>
      <c r="R66">
        <v>18.614332420537895</v>
      </c>
      <c r="S66">
        <v>11.592979096267191</v>
      </c>
      <c r="T66">
        <v>0</v>
      </c>
      <c r="U66">
        <v>51.761048480527599</v>
      </c>
      <c r="V66">
        <v>5.1200355555555559</v>
      </c>
      <c r="W66">
        <v>14.131186915887852</v>
      </c>
      <c r="X66">
        <v>64.786429238050232</v>
      </c>
      <c r="Y66">
        <v>0</v>
      </c>
      <c r="Z66">
        <v>2.8784289600000004</v>
      </c>
      <c r="AA66">
        <v>12.317364000000001</v>
      </c>
      <c r="AB66">
        <v>17.352844704000002</v>
      </c>
      <c r="AC66">
        <v>8.5010146560000006</v>
      </c>
      <c r="AD66">
        <v>8.0065281600000002</v>
      </c>
      <c r="AE66">
        <v>20.285769600000005</v>
      </c>
      <c r="AF66">
        <v>6.1515000000000004</v>
      </c>
      <c r="AG66">
        <v>24.653242080000002</v>
      </c>
      <c r="AH66">
        <v>16.636896000000004</v>
      </c>
      <c r="AI66">
        <v>0</v>
      </c>
      <c r="AJ66">
        <v>0</v>
      </c>
      <c r="AK66">
        <v>22.63044</v>
      </c>
      <c r="AL66">
        <v>26.006999999999994</v>
      </c>
      <c r="AM66">
        <v>2.3184297714285718</v>
      </c>
      <c r="AN66">
        <v>0</v>
      </c>
      <c r="AO66">
        <v>0.25979909760000003</v>
      </c>
      <c r="AP66">
        <v>0.90018431999999993</v>
      </c>
      <c r="AQ66">
        <v>22.140690000000003</v>
      </c>
      <c r="AR66">
        <v>21.819455999999999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40.321864116881102</v>
      </c>
      <c r="BB66">
        <f t="shared" si="0"/>
        <v>1098.7138303750157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512.33513252464263</v>
      </c>
      <c r="L67">
        <v>11.040644244809855</v>
      </c>
      <c r="M67">
        <v>63.769664187514081</v>
      </c>
      <c r="N67">
        <v>51.882515579741941</v>
      </c>
      <c r="O67">
        <v>73.282949377567277</v>
      </c>
      <c r="P67">
        <v>24.820975398332372</v>
      </c>
      <c r="Q67">
        <v>9.0288835098335873</v>
      </c>
      <c r="R67">
        <v>18.614332420537895</v>
      </c>
      <c r="S67">
        <v>11.592979096267191</v>
      </c>
      <c r="T67">
        <v>0</v>
      </c>
      <c r="U67">
        <v>51.761048480527599</v>
      </c>
      <c r="V67">
        <v>5.1200355555555559</v>
      </c>
      <c r="W67">
        <v>14.131186915887852</v>
      </c>
      <c r="X67">
        <v>64.786429238050232</v>
      </c>
      <c r="Y67">
        <v>0</v>
      </c>
      <c r="Z67">
        <v>2.8784289600000004</v>
      </c>
      <c r="AA67">
        <v>11.102976000000002</v>
      </c>
      <c r="AB67">
        <v>17.352844704000002</v>
      </c>
      <c r="AC67">
        <v>8.5010146560000006</v>
      </c>
      <c r="AD67">
        <v>8.0065281600000002</v>
      </c>
      <c r="AE67">
        <v>20.285769600000005</v>
      </c>
      <c r="AF67">
        <v>6.1515000000000004</v>
      </c>
      <c r="AG67">
        <v>24.653242080000002</v>
      </c>
      <c r="AH67">
        <v>16.636896000000004</v>
      </c>
      <c r="AI67">
        <v>0</v>
      </c>
      <c r="AJ67">
        <v>0</v>
      </c>
      <c r="AK67">
        <v>22.63044</v>
      </c>
      <c r="AL67">
        <v>26.006999999999994</v>
      </c>
      <c r="AM67">
        <v>2.3184297714285718</v>
      </c>
      <c r="AN67">
        <v>0</v>
      </c>
      <c r="AO67">
        <v>0.24456237119999996</v>
      </c>
      <c r="AP67">
        <v>0.50635368000000003</v>
      </c>
      <c r="AQ67">
        <v>22.140690000000003</v>
      </c>
      <c r="AR67">
        <v>21.819455999999999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40.26439391848109</v>
      </c>
      <c r="BB67">
        <f t="shared" si="0"/>
        <v>1097.1478452070155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512.33513252464263</v>
      </c>
      <c r="L68">
        <v>11.040644244809855</v>
      </c>
      <c r="M68">
        <v>63.769664187514081</v>
      </c>
      <c r="N68">
        <v>51.882515579741941</v>
      </c>
      <c r="O68">
        <v>73.282949377567277</v>
      </c>
      <c r="P68">
        <v>24.820975398332372</v>
      </c>
      <c r="Q68">
        <v>9.0288835098335873</v>
      </c>
      <c r="R68">
        <v>18.614332420537895</v>
      </c>
      <c r="S68">
        <v>11.592979096267191</v>
      </c>
      <c r="T68">
        <v>0</v>
      </c>
      <c r="U68">
        <v>51.761048480527599</v>
      </c>
      <c r="V68">
        <v>5.1200355555555559</v>
      </c>
      <c r="W68">
        <v>14.131186915887852</v>
      </c>
      <c r="X68">
        <v>64.786429238050232</v>
      </c>
      <c r="Y68">
        <v>0</v>
      </c>
      <c r="Z68">
        <v>2.8784289600000004</v>
      </c>
      <c r="AA68">
        <v>11.102976000000002</v>
      </c>
      <c r="AB68">
        <v>17.352844704000002</v>
      </c>
      <c r="AC68">
        <v>8.5010146560000006</v>
      </c>
      <c r="AD68">
        <v>8.0065281600000002</v>
      </c>
      <c r="AE68">
        <v>21.712535395200003</v>
      </c>
      <c r="AF68">
        <v>6.1515000000000004</v>
      </c>
      <c r="AG68">
        <v>24.653242080000002</v>
      </c>
      <c r="AH68">
        <v>16.636896000000004</v>
      </c>
      <c r="AI68">
        <v>0</v>
      </c>
      <c r="AJ68">
        <v>0</v>
      </c>
      <c r="AK68">
        <v>22.63044</v>
      </c>
      <c r="AL68">
        <v>26.006999999999994</v>
      </c>
      <c r="AM68">
        <v>2.3184297714285718</v>
      </c>
      <c r="AN68">
        <v>0</v>
      </c>
      <c r="AO68">
        <v>0.16631274240000002</v>
      </c>
      <c r="AP68">
        <v>0.50635368000000003</v>
      </c>
      <c r="AQ68">
        <v>22.140690000000003</v>
      </c>
      <c r="AR68">
        <v>21.819455999999999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40.312131444881089</v>
      </c>
      <c r="BB68">
        <f t="shared" ref="BB68:BB99" si="1">SUM(B68:AZ68)-BA68</f>
        <v>1098.4486238470156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512.33513252464263</v>
      </c>
      <c r="L69">
        <v>11.040644244809855</v>
      </c>
      <c r="M69">
        <v>63.769664187514081</v>
      </c>
      <c r="N69">
        <v>51.882515579741941</v>
      </c>
      <c r="O69">
        <v>73.282949377567277</v>
      </c>
      <c r="P69">
        <v>24.820975398332372</v>
      </c>
      <c r="Q69">
        <v>9.0288835098335873</v>
      </c>
      <c r="R69">
        <v>18.614332420537895</v>
      </c>
      <c r="S69">
        <v>11.592979096267191</v>
      </c>
      <c r="T69">
        <v>0</v>
      </c>
      <c r="U69">
        <v>51.761048480527599</v>
      </c>
      <c r="V69">
        <v>5.1200355555555559</v>
      </c>
      <c r="W69">
        <v>14.131186915887852</v>
      </c>
      <c r="X69">
        <v>64.786429238050232</v>
      </c>
      <c r="Y69">
        <v>0</v>
      </c>
      <c r="Z69">
        <v>2.8784289600000004</v>
      </c>
      <c r="AA69">
        <v>11.102976000000002</v>
      </c>
      <c r="AB69">
        <v>17.352844704000002</v>
      </c>
      <c r="AC69">
        <v>8.5010146560000006</v>
      </c>
      <c r="AD69">
        <v>8.0065281600000002</v>
      </c>
      <c r="AE69">
        <v>21.712535395200003</v>
      </c>
      <c r="AF69">
        <v>6.1515000000000004</v>
      </c>
      <c r="AG69">
        <v>24.653242080000002</v>
      </c>
      <c r="AH69">
        <v>16.636896000000004</v>
      </c>
      <c r="AI69">
        <v>0</v>
      </c>
      <c r="AJ69">
        <v>0</v>
      </c>
      <c r="AK69">
        <v>22.63044</v>
      </c>
      <c r="AL69">
        <v>26.006999999999994</v>
      </c>
      <c r="AM69">
        <v>2.3184297714285718</v>
      </c>
      <c r="AN69">
        <v>0</v>
      </c>
      <c r="AO69">
        <v>0.104591088</v>
      </c>
      <c r="AP69">
        <v>0.50635368000000003</v>
      </c>
      <c r="AQ69">
        <v>22.140690000000003</v>
      </c>
      <c r="AR69">
        <v>21.819455999999999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40.30994642488109</v>
      </c>
      <c r="BB69">
        <f t="shared" si="1"/>
        <v>1098.3890872126158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512.33513252464263</v>
      </c>
      <c r="L70">
        <v>11.040644244809855</v>
      </c>
      <c r="M70">
        <v>63.769664187514081</v>
      </c>
      <c r="N70">
        <v>51.882515579741941</v>
      </c>
      <c r="O70">
        <v>73.282949377567277</v>
      </c>
      <c r="P70">
        <v>24.820975398332372</v>
      </c>
      <c r="Q70">
        <v>9.0288835098335873</v>
      </c>
      <c r="R70">
        <v>18.614332420537895</v>
      </c>
      <c r="S70">
        <v>11.592979096267191</v>
      </c>
      <c r="T70">
        <v>0</v>
      </c>
      <c r="U70">
        <v>51.761048480527599</v>
      </c>
      <c r="V70">
        <v>5.1200355555555559</v>
      </c>
      <c r="W70">
        <v>14.131186915887852</v>
      </c>
      <c r="X70">
        <v>64.786429238050232</v>
      </c>
      <c r="Y70">
        <v>0</v>
      </c>
      <c r="Z70">
        <v>2.8784289600000004</v>
      </c>
      <c r="AA70">
        <v>5.5514880000000009</v>
      </c>
      <c r="AB70">
        <v>17.352844704000002</v>
      </c>
      <c r="AC70">
        <v>11.744822879999999</v>
      </c>
      <c r="AD70">
        <v>8.0065281600000002</v>
      </c>
      <c r="AE70">
        <v>21.712535395200003</v>
      </c>
      <c r="AF70">
        <v>6.1515000000000004</v>
      </c>
      <c r="AG70">
        <v>24.653242080000002</v>
      </c>
      <c r="AH70">
        <v>16.636896000000004</v>
      </c>
      <c r="AI70">
        <v>0</v>
      </c>
      <c r="AJ70">
        <v>0</v>
      </c>
      <c r="AK70">
        <v>22.63044</v>
      </c>
      <c r="AL70">
        <v>26.006999999999994</v>
      </c>
      <c r="AM70">
        <v>2.3184297714285718</v>
      </c>
      <c r="AN70">
        <v>0</v>
      </c>
      <c r="AO70">
        <v>5.8106159999999997E-2</v>
      </c>
      <c r="AP70">
        <v>0.50635368000000003</v>
      </c>
      <c r="AQ70">
        <v>22.140690000000003</v>
      </c>
      <c r="AR70">
        <v>21.819455999999999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40.226609103281092</v>
      </c>
      <c r="BB70">
        <f t="shared" si="1"/>
        <v>1096.1182598302157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512.33513252464263</v>
      </c>
      <c r="L71">
        <v>11.040644244809855</v>
      </c>
      <c r="M71">
        <v>63.769664187514081</v>
      </c>
      <c r="N71">
        <v>51.882515579741941</v>
      </c>
      <c r="O71">
        <v>73.282949377567277</v>
      </c>
      <c r="P71">
        <v>24.820975398332372</v>
      </c>
      <c r="Q71">
        <v>9.0288835098335873</v>
      </c>
      <c r="R71">
        <v>18.614332420537895</v>
      </c>
      <c r="S71">
        <v>11.592979096267191</v>
      </c>
      <c r="T71">
        <v>0</v>
      </c>
      <c r="U71">
        <v>51.761048480527599</v>
      </c>
      <c r="V71">
        <v>5.1200355555555559</v>
      </c>
      <c r="W71">
        <v>14.131186915887852</v>
      </c>
      <c r="X71">
        <v>64.786429238050232</v>
      </c>
      <c r="Y71">
        <v>0</v>
      </c>
      <c r="Z71">
        <v>2.8784289600000004</v>
      </c>
      <c r="AA71">
        <v>5.5514880000000009</v>
      </c>
      <c r="AB71">
        <v>17.352844704000002</v>
      </c>
      <c r="AC71">
        <v>11.912606064</v>
      </c>
      <c r="AD71">
        <v>8.0065281600000002</v>
      </c>
      <c r="AE71">
        <v>19.1587824</v>
      </c>
      <c r="AF71">
        <v>6.1515000000000004</v>
      </c>
      <c r="AG71">
        <v>24.653242080000002</v>
      </c>
      <c r="AH71">
        <v>16.636896000000004</v>
      </c>
      <c r="AI71">
        <v>0</v>
      </c>
      <c r="AJ71">
        <v>0</v>
      </c>
      <c r="AK71">
        <v>22.63044</v>
      </c>
      <c r="AL71">
        <v>26.006999999999994</v>
      </c>
      <c r="AM71">
        <v>2.3184297714285718</v>
      </c>
      <c r="AN71">
        <v>0</v>
      </c>
      <c r="AO71">
        <v>1.3041604799999999E-2</v>
      </c>
      <c r="AP71">
        <v>0.50635368000000003</v>
      </c>
      <c r="AQ71">
        <v>22.140690000000003</v>
      </c>
      <c r="AR71">
        <v>21.819455999999999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40.14055049848109</v>
      </c>
      <c r="BB71">
        <f t="shared" si="1"/>
        <v>1093.7732840686156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512.33513252464263</v>
      </c>
      <c r="L72">
        <v>11.040644244809855</v>
      </c>
      <c r="M72">
        <v>63.769664187514081</v>
      </c>
      <c r="N72">
        <v>51.882515579741941</v>
      </c>
      <c r="O72">
        <v>73.282949377567277</v>
      </c>
      <c r="P72">
        <v>24.820975398332372</v>
      </c>
      <c r="Q72">
        <v>9.0288835098335873</v>
      </c>
      <c r="R72">
        <v>18.614332420537895</v>
      </c>
      <c r="S72">
        <v>11.592979096267191</v>
      </c>
      <c r="T72">
        <v>0</v>
      </c>
      <c r="U72">
        <v>51.761048480527599</v>
      </c>
      <c r="V72">
        <v>5.1200355555555559</v>
      </c>
      <c r="W72">
        <v>14.131186915887852</v>
      </c>
      <c r="X72">
        <v>64.786429238050232</v>
      </c>
      <c r="Y72">
        <v>0</v>
      </c>
      <c r="Z72">
        <v>2.8784289600000004</v>
      </c>
      <c r="AA72">
        <v>5.5514880000000009</v>
      </c>
      <c r="AB72">
        <v>17.352844704000002</v>
      </c>
      <c r="AC72">
        <v>12.304100160000003</v>
      </c>
      <c r="AD72">
        <v>8.0065281600000002</v>
      </c>
      <c r="AE72">
        <v>19.1587824</v>
      </c>
      <c r="AF72">
        <v>6.1515000000000004</v>
      </c>
      <c r="AG72">
        <v>24.653242080000002</v>
      </c>
      <c r="AH72">
        <v>24.955344</v>
      </c>
      <c r="AI72">
        <v>0</v>
      </c>
      <c r="AJ72">
        <v>0</v>
      </c>
      <c r="AK72">
        <v>22.63044</v>
      </c>
      <c r="AL72">
        <v>26.006999999999994</v>
      </c>
      <c r="AM72">
        <v>2.3184297714285718</v>
      </c>
      <c r="AN72">
        <v>0</v>
      </c>
      <c r="AO72">
        <v>0</v>
      </c>
      <c r="AP72">
        <v>0.50635368000000003</v>
      </c>
      <c r="AQ72">
        <v>22.140690000000003</v>
      </c>
      <c r="AR72">
        <v>21.819455999999999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40.44842091448109</v>
      </c>
      <c r="BB72">
        <f t="shared" si="1"/>
        <v>1102.1623141438154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512.33513252464263</v>
      </c>
      <c r="L73">
        <v>11.040644244809855</v>
      </c>
      <c r="M73">
        <v>63.769664187514081</v>
      </c>
      <c r="N73">
        <v>51.882515579741941</v>
      </c>
      <c r="O73">
        <v>73.282949377567277</v>
      </c>
      <c r="P73">
        <v>24.820975398332372</v>
      </c>
      <c r="Q73">
        <v>9.0288835098335873</v>
      </c>
      <c r="R73">
        <v>18.614332420537895</v>
      </c>
      <c r="S73">
        <v>11.592979096267191</v>
      </c>
      <c r="T73">
        <v>0</v>
      </c>
      <c r="U73">
        <v>51.761048480527599</v>
      </c>
      <c r="V73">
        <v>5.1200355555555559</v>
      </c>
      <c r="W73">
        <v>14.131186915887852</v>
      </c>
      <c r="X73">
        <v>64.786429238050232</v>
      </c>
      <c r="Y73">
        <v>0</v>
      </c>
      <c r="Z73">
        <v>2.8784289600000004</v>
      </c>
      <c r="AA73">
        <v>5.5514880000000009</v>
      </c>
      <c r="AB73">
        <v>17.352844704000002</v>
      </c>
      <c r="AC73">
        <v>12.304100160000003</v>
      </c>
      <c r="AD73">
        <v>8.0065281600000002</v>
      </c>
      <c r="AE73">
        <v>19.1587824</v>
      </c>
      <c r="AF73">
        <v>6.1515000000000004</v>
      </c>
      <c r="AG73">
        <v>24.653242080000002</v>
      </c>
      <c r="AH73">
        <v>24.955344</v>
      </c>
      <c r="AI73">
        <v>0</v>
      </c>
      <c r="AJ73">
        <v>0</v>
      </c>
      <c r="AK73">
        <v>22.63044</v>
      </c>
      <c r="AL73">
        <v>15.604200000000001</v>
      </c>
      <c r="AM73">
        <v>2.3184297714285718</v>
      </c>
      <c r="AN73">
        <v>0</v>
      </c>
      <c r="AO73">
        <v>0</v>
      </c>
      <c r="AP73">
        <v>0.22504607999999998</v>
      </c>
      <c r="AQ73">
        <v>22.140690000000003</v>
      </c>
      <c r="AR73">
        <v>21.819455999999999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40.070203075264573</v>
      </c>
      <c r="BB73">
        <f t="shared" si="1"/>
        <v>1091.8564243830319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512.33513252464263</v>
      </c>
      <c r="L74">
        <v>11.040644244809855</v>
      </c>
      <c r="M74">
        <v>63.769664187514081</v>
      </c>
      <c r="N74">
        <v>51.882515579741941</v>
      </c>
      <c r="O74">
        <v>73.282949377567277</v>
      </c>
      <c r="P74">
        <v>24.820975398332372</v>
      </c>
      <c r="Q74">
        <v>9.0288835098335873</v>
      </c>
      <c r="R74">
        <v>18.614332420537895</v>
      </c>
      <c r="S74">
        <v>11.592979096267191</v>
      </c>
      <c r="T74">
        <v>0</v>
      </c>
      <c r="U74">
        <v>51.761048480527599</v>
      </c>
      <c r="V74">
        <v>5.1200355555555559</v>
      </c>
      <c r="W74">
        <v>14.131186915887852</v>
      </c>
      <c r="X74">
        <v>64.786429238050232</v>
      </c>
      <c r="Y74">
        <v>0</v>
      </c>
      <c r="Z74">
        <v>2.8784289600000004</v>
      </c>
      <c r="AA74">
        <v>5.5514880000000009</v>
      </c>
      <c r="AB74">
        <v>17.352844704000002</v>
      </c>
      <c r="AC74">
        <v>12.304100160000003</v>
      </c>
      <c r="AD74">
        <v>8.0065281600000002</v>
      </c>
      <c r="AE74">
        <v>19.1587824</v>
      </c>
      <c r="AF74">
        <v>6.1515000000000004</v>
      </c>
      <c r="AG74">
        <v>24.653242080000002</v>
      </c>
      <c r="AH74">
        <v>24.955344</v>
      </c>
      <c r="AI74">
        <v>0</v>
      </c>
      <c r="AJ74">
        <v>0</v>
      </c>
      <c r="AK74">
        <v>22.63044</v>
      </c>
      <c r="AL74">
        <v>15.604200000000001</v>
      </c>
      <c r="AM74">
        <v>2.3184297714285718</v>
      </c>
      <c r="AN74">
        <v>0</v>
      </c>
      <c r="AO74">
        <v>0</v>
      </c>
      <c r="AP74">
        <v>0.22504607999999998</v>
      </c>
      <c r="AQ74">
        <v>22.140690000000003</v>
      </c>
      <c r="AR74">
        <v>21.819455999999999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40.070203075264573</v>
      </c>
      <c r="BB74">
        <f t="shared" si="1"/>
        <v>1091.8564243830319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512.33513252464263</v>
      </c>
      <c r="L75">
        <v>11.040644244809855</v>
      </c>
      <c r="M75">
        <v>63.769664187514081</v>
      </c>
      <c r="N75">
        <v>51.882515579741941</v>
      </c>
      <c r="O75">
        <v>73.282949377567277</v>
      </c>
      <c r="P75">
        <v>24.820975398332372</v>
      </c>
      <c r="Q75">
        <v>9.0288835098335873</v>
      </c>
      <c r="R75">
        <v>18.614332420537895</v>
      </c>
      <c r="S75">
        <v>11.592979096267191</v>
      </c>
      <c r="T75">
        <v>0</v>
      </c>
      <c r="U75">
        <v>51.761048480527599</v>
      </c>
      <c r="V75">
        <v>5.1200355555555559</v>
      </c>
      <c r="W75">
        <v>14.131186915887852</v>
      </c>
      <c r="X75">
        <v>64.786429238050232</v>
      </c>
      <c r="Y75">
        <v>0</v>
      </c>
      <c r="Z75">
        <v>2.8784289600000004</v>
      </c>
      <c r="AA75">
        <v>6.1413335999999994</v>
      </c>
      <c r="AB75">
        <v>17.352844704000002</v>
      </c>
      <c r="AC75">
        <v>12.192244703999998</v>
      </c>
      <c r="AD75">
        <v>8.0065281600000002</v>
      </c>
      <c r="AE75">
        <v>19.1587824</v>
      </c>
      <c r="AF75">
        <v>6.1515000000000004</v>
      </c>
      <c r="AG75">
        <v>24.653242080000002</v>
      </c>
      <c r="AH75">
        <v>30.819849840000003</v>
      </c>
      <c r="AI75">
        <v>0</v>
      </c>
      <c r="AJ75">
        <v>0</v>
      </c>
      <c r="AK75">
        <v>22.63044</v>
      </c>
      <c r="AL75">
        <v>15.604200000000001</v>
      </c>
      <c r="AM75">
        <v>2.3184297714285718</v>
      </c>
      <c r="AN75">
        <v>0</v>
      </c>
      <c r="AO75">
        <v>0</v>
      </c>
      <c r="AP75">
        <v>3.3194296800000003</v>
      </c>
      <c r="AQ75">
        <v>22.140690000000003</v>
      </c>
      <c r="AR75">
        <v>21.819455999999999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40.404268696864563</v>
      </c>
      <c r="BB75">
        <f t="shared" si="1"/>
        <v>1100.9592383454319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512.33513252464263</v>
      </c>
      <c r="L76">
        <v>11.040644244809855</v>
      </c>
      <c r="M76">
        <v>63.769664187514081</v>
      </c>
      <c r="N76">
        <v>51.882515579741941</v>
      </c>
      <c r="O76">
        <v>73.282949377567277</v>
      </c>
      <c r="P76">
        <v>24.820975398332372</v>
      </c>
      <c r="Q76">
        <v>9.0288835098335873</v>
      </c>
      <c r="R76">
        <v>18.614332420537895</v>
      </c>
      <c r="S76">
        <v>11.592979096267191</v>
      </c>
      <c r="T76">
        <v>0</v>
      </c>
      <c r="U76">
        <v>51.761048480527599</v>
      </c>
      <c r="V76">
        <v>5.1200355555555559</v>
      </c>
      <c r="W76">
        <v>14.131186915887852</v>
      </c>
      <c r="X76">
        <v>64.786429238050232</v>
      </c>
      <c r="Y76">
        <v>0</v>
      </c>
      <c r="Z76">
        <v>2.8784289600000004</v>
      </c>
      <c r="AA76">
        <v>11.102976000000002</v>
      </c>
      <c r="AB76">
        <v>17.352844704000002</v>
      </c>
      <c r="AC76">
        <v>12.7643852736</v>
      </c>
      <c r="AD76">
        <v>8.0065281600000002</v>
      </c>
      <c r="AE76">
        <v>19.1587824</v>
      </c>
      <c r="AF76">
        <v>6.1515000000000004</v>
      </c>
      <c r="AG76">
        <v>24.653242080000002</v>
      </c>
      <c r="AH76">
        <v>33.772898880000007</v>
      </c>
      <c r="AI76">
        <v>0</v>
      </c>
      <c r="AJ76">
        <v>0</v>
      </c>
      <c r="AK76">
        <v>22.63044</v>
      </c>
      <c r="AL76">
        <v>15.604200000000001</v>
      </c>
      <c r="AM76">
        <v>2.3184297714285718</v>
      </c>
      <c r="AN76">
        <v>0</v>
      </c>
      <c r="AO76">
        <v>0</v>
      </c>
      <c r="AP76">
        <v>3.3194296800000003</v>
      </c>
      <c r="AQ76">
        <v>22.140690000000003</v>
      </c>
      <c r="AR76">
        <v>21.819455999999999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40.704702578464577</v>
      </c>
      <c r="BB76">
        <f t="shared" si="1"/>
        <v>1109.145636473432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512.33513252464263</v>
      </c>
      <c r="L77">
        <v>11.040644244809855</v>
      </c>
      <c r="M77">
        <v>63.769664187514081</v>
      </c>
      <c r="N77">
        <v>51.882515579741941</v>
      </c>
      <c r="O77">
        <v>73.282949377567277</v>
      </c>
      <c r="P77">
        <v>24.820975398332372</v>
      </c>
      <c r="Q77">
        <v>9.0288835098335873</v>
      </c>
      <c r="R77">
        <v>18.614332420537895</v>
      </c>
      <c r="S77">
        <v>11.592979096267191</v>
      </c>
      <c r="T77">
        <v>0</v>
      </c>
      <c r="U77">
        <v>51.761048480527599</v>
      </c>
      <c r="V77">
        <v>5.1200355555555559</v>
      </c>
      <c r="W77">
        <v>14.131186915887852</v>
      </c>
      <c r="X77">
        <v>64.786429238050232</v>
      </c>
      <c r="Y77">
        <v>0</v>
      </c>
      <c r="Z77">
        <v>2.8784289600000004</v>
      </c>
      <c r="AA77">
        <v>16.654464000000001</v>
      </c>
      <c r="AB77">
        <v>17.352844704000002</v>
      </c>
      <c r="AC77">
        <v>12.7643852736</v>
      </c>
      <c r="AD77">
        <v>8.0065281600000002</v>
      </c>
      <c r="AE77">
        <v>21.712535395200003</v>
      </c>
      <c r="AF77">
        <v>12.303000000000001</v>
      </c>
      <c r="AG77">
        <v>24.653242080000002</v>
      </c>
      <c r="AH77">
        <v>41.093133119999997</v>
      </c>
      <c r="AI77">
        <v>1.1182032</v>
      </c>
      <c r="AJ77">
        <v>0</v>
      </c>
      <c r="AK77">
        <v>22.63044</v>
      </c>
      <c r="AL77">
        <v>15.604200000000001</v>
      </c>
      <c r="AM77">
        <v>4.6368595428571426</v>
      </c>
      <c r="AN77">
        <v>0</v>
      </c>
      <c r="AO77">
        <v>0</v>
      </c>
      <c r="AP77">
        <v>0.50635368000000003</v>
      </c>
      <c r="AQ77">
        <v>22.140690000000003</v>
      </c>
      <c r="AR77">
        <v>21.819455999999999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41.49060063619244</v>
      </c>
      <c r="BB77">
        <f t="shared" si="1"/>
        <v>1130.5602706223324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512.33513252464263</v>
      </c>
      <c r="L78">
        <v>11.040644244809855</v>
      </c>
      <c r="M78">
        <v>63.769664187514081</v>
      </c>
      <c r="N78">
        <v>51.882515579741941</v>
      </c>
      <c r="O78">
        <v>73.282949377567277</v>
      </c>
      <c r="P78">
        <v>24.820975398332372</v>
      </c>
      <c r="Q78">
        <v>9.0288835098335873</v>
      </c>
      <c r="R78">
        <v>18.614332420537895</v>
      </c>
      <c r="S78">
        <v>11.592979096267191</v>
      </c>
      <c r="T78">
        <v>0</v>
      </c>
      <c r="U78">
        <v>51.761048480527599</v>
      </c>
      <c r="V78">
        <v>5.1200355555555559</v>
      </c>
      <c r="W78">
        <v>14.131186915887852</v>
      </c>
      <c r="X78">
        <v>64.786429238050232</v>
      </c>
      <c r="Y78">
        <v>0</v>
      </c>
      <c r="Z78">
        <v>2.8784289600000004</v>
      </c>
      <c r="AA78">
        <v>16.654464000000001</v>
      </c>
      <c r="AB78">
        <v>17.352844704000002</v>
      </c>
      <c r="AC78">
        <v>12.7643852736</v>
      </c>
      <c r="AD78">
        <v>8.0065281600000002</v>
      </c>
      <c r="AE78">
        <v>21.712535395200003</v>
      </c>
      <c r="AF78">
        <v>12.303000000000001</v>
      </c>
      <c r="AG78">
        <v>24.653242080000002</v>
      </c>
      <c r="AH78">
        <v>51.366416399999999</v>
      </c>
      <c r="AI78">
        <v>2.2364063999999999</v>
      </c>
      <c r="AJ78">
        <v>0</v>
      </c>
      <c r="AK78">
        <v>22.63044</v>
      </c>
      <c r="AL78">
        <v>15.604200000000001</v>
      </c>
      <c r="AM78">
        <v>6.9552893142857153</v>
      </c>
      <c r="AN78">
        <v>0</v>
      </c>
      <c r="AO78">
        <v>0</v>
      </c>
      <c r="AP78">
        <v>0.50635368000000003</v>
      </c>
      <c r="AQ78">
        <v>22.140690000000003</v>
      </c>
      <c r="AR78">
        <v>21.819455999999999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41.975931877036871</v>
      </c>
      <c r="BB78">
        <f t="shared" si="1"/>
        <v>1143.7848556329168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512.33513252464263</v>
      </c>
      <c r="L79">
        <v>11.040644244809855</v>
      </c>
      <c r="M79">
        <v>63.769664187514081</v>
      </c>
      <c r="N79">
        <v>51.882515579741941</v>
      </c>
      <c r="O79">
        <v>73.282949377567277</v>
      </c>
      <c r="P79">
        <v>24.820975398332372</v>
      </c>
      <c r="Q79">
        <v>9.0288835098335873</v>
      </c>
      <c r="R79">
        <v>18.614332420537895</v>
      </c>
      <c r="S79">
        <v>11.592979096267191</v>
      </c>
      <c r="T79">
        <v>0</v>
      </c>
      <c r="U79">
        <v>51.761048480527599</v>
      </c>
      <c r="V79">
        <v>5.1200355555555559</v>
      </c>
      <c r="W79">
        <v>14.131186915887852</v>
      </c>
      <c r="X79">
        <v>64.786429238050232</v>
      </c>
      <c r="Y79">
        <v>0</v>
      </c>
      <c r="Z79">
        <v>8.6352868800000007</v>
      </c>
      <c r="AA79">
        <v>18.511436736</v>
      </c>
      <c r="AB79">
        <v>17.352844704000002</v>
      </c>
      <c r="AC79">
        <v>12.7643852736</v>
      </c>
      <c r="AD79">
        <v>12.0376410336</v>
      </c>
      <c r="AE79">
        <v>21.712535395200003</v>
      </c>
      <c r="AF79">
        <v>20.504999999999999</v>
      </c>
      <c r="AG79">
        <v>24.653242080000002</v>
      </c>
      <c r="AH79">
        <v>61.639699680000021</v>
      </c>
      <c r="AI79">
        <v>14.536641600000001</v>
      </c>
      <c r="AJ79">
        <v>0</v>
      </c>
      <c r="AK79">
        <v>22.63044</v>
      </c>
      <c r="AL79">
        <v>26.006999999999994</v>
      </c>
      <c r="AM79">
        <v>6.9552893142857153</v>
      </c>
      <c r="AN79">
        <v>0</v>
      </c>
      <c r="AO79">
        <v>0</v>
      </c>
      <c r="AP79">
        <v>3.3194296800000003</v>
      </c>
      <c r="AQ79">
        <v>22.140690000000003</v>
      </c>
      <c r="AR79">
        <v>21.819455999999999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43.945458488494381</v>
      </c>
      <c r="BB79">
        <f t="shared" si="1"/>
        <v>1197.4516670310593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512.33513252464263</v>
      </c>
      <c r="L80">
        <v>11.040644244809855</v>
      </c>
      <c r="M80">
        <v>63.769664187514081</v>
      </c>
      <c r="N80">
        <v>51.882515579741941</v>
      </c>
      <c r="O80">
        <v>73.282949377567277</v>
      </c>
      <c r="P80">
        <v>24.820975398332372</v>
      </c>
      <c r="Q80">
        <v>9.0288835098335873</v>
      </c>
      <c r="R80">
        <v>18.614332420537895</v>
      </c>
      <c r="S80">
        <v>11.592979096267191</v>
      </c>
      <c r="T80">
        <v>0</v>
      </c>
      <c r="U80">
        <v>51.761048480527599</v>
      </c>
      <c r="V80">
        <v>5.1200355555555559</v>
      </c>
      <c r="W80">
        <v>14.131186915887852</v>
      </c>
      <c r="X80">
        <v>64.786429238050232</v>
      </c>
      <c r="Y80">
        <v>0</v>
      </c>
      <c r="Z80">
        <v>8.6352868800000007</v>
      </c>
      <c r="AA80">
        <v>18.511436736</v>
      </c>
      <c r="AB80">
        <v>17.352844704000002</v>
      </c>
      <c r="AC80">
        <v>12.7643852736</v>
      </c>
      <c r="AD80">
        <v>12.0376410336</v>
      </c>
      <c r="AE80">
        <v>21.712535395200003</v>
      </c>
      <c r="AF80">
        <v>20.504999999999999</v>
      </c>
      <c r="AG80">
        <v>24.653242080000002</v>
      </c>
      <c r="AH80">
        <v>61.639699680000021</v>
      </c>
      <c r="AI80">
        <v>21.804962400000001</v>
      </c>
      <c r="AJ80">
        <v>0</v>
      </c>
      <c r="AK80">
        <v>22.63044</v>
      </c>
      <c r="AL80">
        <v>34.675999999999995</v>
      </c>
      <c r="AM80">
        <v>6.9552893142857153</v>
      </c>
      <c r="AN80">
        <v>0</v>
      </c>
      <c r="AO80">
        <v>0</v>
      </c>
      <c r="AP80">
        <v>3.3194296800000003</v>
      </c>
      <c r="AQ80">
        <v>22.140690000000003</v>
      </c>
      <c r="AR80">
        <v>21.819455999999999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44.509639820494385</v>
      </c>
      <c r="BB80">
        <f t="shared" si="1"/>
        <v>1212.8248064990592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512.33513252464263</v>
      </c>
      <c r="L81">
        <v>11.040644244809855</v>
      </c>
      <c r="M81">
        <v>63.769664187514081</v>
      </c>
      <c r="N81">
        <v>51.882515579741941</v>
      </c>
      <c r="O81">
        <v>73.282949377567277</v>
      </c>
      <c r="P81">
        <v>24.820975398332372</v>
      </c>
      <c r="Q81">
        <v>9.0288835098335873</v>
      </c>
      <c r="R81">
        <v>18.614332420537895</v>
      </c>
      <c r="S81">
        <v>11.592979096267191</v>
      </c>
      <c r="T81">
        <v>0</v>
      </c>
      <c r="U81">
        <v>51.761048480527599</v>
      </c>
      <c r="V81">
        <v>5.1200355555555559</v>
      </c>
      <c r="W81">
        <v>14.131186915887852</v>
      </c>
      <c r="X81">
        <v>64.786429238050232</v>
      </c>
      <c r="Y81">
        <v>0</v>
      </c>
      <c r="Z81">
        <v>8.6352868800000007</v>
      </c>
      <c r="AA81">
        <v>18.511436736</v>
      </c>
      <c r="AB81">
        <v>17.352844704000002</v>
      </c>
      <c r="AC81">
        <v>12.7643852736</v>
      </c>
      <c r="AD81">
        <v>12.0376410336</v>
      </c>
      <c r="AE81">
        <v>21.712535395200003</v>
      </c>
      <c r="AF81">
        <v>20.504999999999999</v>
      </c>
      <c r="AG81">
        <v>24.653242080000002</v>
      </c>
      <c r="AH81">
        <v>61.639699680000021</v>
      </c>
      <c r="AI81">
        <v>21.804962400000001</v>
      </c>
      <c r="AJ81">
        <v>0</v>
      </c>
      <c r="AK81">
        <v>22.63044</v>
      </c>
      <c r="AL81">
        <v>34.675999999999995</v>
      </c>
      <c r="AM81">
        <v>6.9552893142857153</v>
      </c>
      <c r="AN81">
        <v>0</v>
      </c>
      <c r="AO81">
        <v>0</v>
      </c>
      <c r="AP81">
        <v>0.33756912000000006</v>
      </c>
      <c r="AQ81">
        <v>22.140690000000003</v>
      </c>
      <c r="AR81">
        <v>21.819455999999999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44.404081614094395</v>
      </c>
      <c r="BB81">
        <f t="shared" si="1"/>
        <v>1209.9485041454591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512.33513252464263</v>
      </c>
      <c r="L82">
        <v>11.040644244809855</v>
      </c>
      <c r="M82">
        <v>63.769664187514081</v>
      </c>
      <c r="N82">
        <v>51.882515579741941</v>
      </c>
      <c r="O82">
        <v>73.282949377567277</v>
      </c>
      <c r="P82">
        <v>24.820975398332372</v>
      </c>
      <c r="Q82">
        <v>9.0288835098335873</v>
      </c>
      <c r="R82">
        <v>18.614332420537895</v>
      </c>
      <c r="S82">
        <v>11.592979096267191</v>
      </c>
      <c r="T82">
        <v>0</v>
      </c>
      <c r="U82">
        <v>51.761048480527599</v>
      </c>
      <c r="V82">
        <v>5.1200355555555559</v>
      </c>
      <c r="W82">
        <v>14.131186915887852</v>
      </c>
      <c r="X82">
        <v>64.786429238050232</v>
      </c>
      <c r="Y82">
        <v>0</v>
      </c>
      <c r="Z82">
        <v>8.6352868800000007</v>
      </c>
      <c r="AA82">
        <v>18.511436736</v>
      </c>
      <c r="AB82">
        <v>17.352844704000002</v>
      </c>
      <c r="AC82">
        <v>12.7643852736</v>
      </c>
      <c r="AD82">
        <v>12.0376410336</v>
      </c>
      <c r="AE82">
        <v>21.712535395200003</v>
      </c>
      <c r="AF82">
        <v>20.504999999999999</v>
      </c>
      <c r="AG82">
        <v>24.653242080000002</v>
      </c>
      <c r="AH82">
        <v>61.639699680000021</v>
      </c>
      <c r="AI82">
        <v>21.804962400000001</v>
      </c>
      <c r="AJ82">
        <v>0</v>
      </c>
      <c r="AK82">
        <v>22.63044</v>
      </c>
      <c r="AL82">
        <v>34.675999999999995</v>
      </c>
      <c r="AM82">
        <v>6.9552893142857153</v>
      </c>
      <c r="AN82">
        <v>0</v>
      </c>
      <c r="AO82">
        <v>0</v>
      </c>
      <c r="AP82">
        <v>0.33756912000000006</v>
      </c>
      <c r="AQ82">
        <v>22.140690000000003</v>
      </c>
      <c r="AR82">
        <v>21.819455999999999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44.404081614094395</v>
      </c>
      <c r="BB82">
        <f t="shared" si="1"/>
        <v>1209.9485041454591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512.33513252464263</v>
      </c>
      <c r="L83">
        <v>11.040644244809855</v>
      </c>
      <c r="M83">
        <v>63.769664187514081</v>
      </c>
      <c r="N83">
        <v>51.882515579741941</v>
      </c>
      <c r="O83">
        <v>73.282949377567277</v>
      </c>
      <c r="P83">
        <v>24.820975398332372</v>
      </c>
      <c r="Q83">
        <v>9.0288835098335873</v>
      </c>
      <c r="R83">
        <v>18.614332420537895</v>
      </c>
      <c r="S83">
        <v>11.592979096267191</v>
      </c>
      <c r="T83">
        <v>0</v>
      </c>
      <c r="U83">
        <v>51.761048480527599</v>
      </c>
      <c r="V83">
        <v>5.1200355555555559</v>
      </c>
      <c r="W83">
        <v>14.131186915887852</v>
      </c>
      <c r="X83">
        <v>64.786429238050232</v>
      </c>
      <c r="Y83">
        <v>0</v>
      </c>
      <c r="Z83">
        <v>8.6352868800000007</v>
      </c>
      <c r="AA83">
        <v>18.511436736</v>
      </c>
      <c r="AB83">
        <v>17.352844704000002</v>
      </c>
      <c r="AC83">
        <v>12.7643852736</v>
      </c>
      <c r="AD83">
        <v>12.0376410336</v>
      </c>
      <c r="AE83">
        <v>21.712535395200003</v>
      </c>
      <c r="AF83">
        <v>20.504999999999999</v>
      </c>
      <c r="AG83">
        <v>24.653242080000002</v>
      </c>
      <c r="AH83">
        <v>61.639699680000021</v>
      </c>
      <c r="AI83">
        <v>21.804962400000001</v>
      </c>
      <c r="AJ83">
        <v>0</v>
      </c>
      <c r="AK83">
        <v>22.63044</v>
      </c>
      <c r="AL83">
        <v>34.675999999999995</v>
      </c>
      <c r="AM83">
        <v>6.9552893142857153</v>
      </c>
      <c r="AN83">
        <v>0</v>
      </c>
      <c r="AO83">
        <v>0</v>
      </c>
      <c r="AP83">
        <v>0.33756912000000006</v>
      </c>
      <c r="AQ83">
        <v>22.140690000000003</v>
      </c>
      <c r="AR83">
        <v>21.819455999999999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44.404081614094395</v>
      </c>
      <c r="BB83">
        <f t="shared" si="1"/>
        <v>1209.9485041454591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512.33513252464263</v>
      </c>
      <c r="L84">
        <v>11.040644244809855</v>
      </c>
      <c r="M84">
        <v>63.769664187514081</v>
      </c>
      <c r="N84">
        <v>51.882515579741941</v>
      </c>
      <c r="O84">
        <v>73.282949377567277</v>
      </c>
      <c r="P84">
        <v>24.820975398332372</v>
      </c>
      <c r="Q84">
        <v>9.0288835098335873</v>
      </c>
      <c r="R84">
        <v>18.614332420537895</v>
      </c>
      <c r="S84">
        <v>11.592979096267191</v>
      </c>
      <c r="T84">
        <v>0</v>
      </c>
      <c r="U84">
        <v>51.761048480527599</v>
      </c>
      <c r="V84">
        <v>5.1200355555555559</v>
      </c>
      <c r="W84">
        <v>14.131186915887852</v>
      </c>
      <c r="X84">
        <v>64.786429238050232</v>
      </c>
      <c r="Y84">
        <v>0</v>
      </c>
      <c r="Z84">
        <v>8.6352868800000007</v>
      </c>
      <c r="AA84">
        <v>17.7647616</v>
      </c>
      <c r="AB84">
        <v>17.352844704000002</v>
      </c>
      <c r="AC84">
        <v>12.7643852736</v>
      </c>
      <c r="AD84">
        <v>12.0376410336</v>
      </c>
      <c r="AE84">
        <v>21.712535395200003</v>
      </c>
      <c r="AF84">
        <v>20.504999999999999</v>
      </c>
      <c r="AG84">
        <v>24.653242080000002</v>
      </c>
      <c r="AH84">
        <v>61.639699680000021</v>
      </c>
      <c r="AI84">
        <v>14.536641600000001</v>
      </c>
      <c r="AJ84">
        <v>0</v>
      </c>
      <c r="AK84">
        <v>22.63044</v>
      </c>
      <c r="AL84">
        <v>34.675999999999995</v>
      </c>
      <c r="AM84">
        <v>6.9552893142857153</v>
      </c>
      <c r="AN84">
        <v>0</v>
      </c>
      <c r="AO84">
        <v>8.9870860799999994E-2</v>
      </c>
      <c r="AP84">
        <v>0.33756912000000006</v>
      </c>
      <c r="AQ84">
        <v>22.140690000000003</v>
      </c>
      <c r="AR84">
        <v>21.819455999999999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44.123532073294385</v>
      </c>
      <c r="BB84">
        <f t="shared" si="1"/>
        <v>1202.3039286110588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512.33513252464263</v>
      </c>
      <c r="L85">
        <v>11.040644244809855</v>
      </c>
      <c r="M85">
        <v>63.769664187514081</v>
      </c>
      <c r="N85">
        <v>51.882515579741941</v>
      </c>
      <c r="O85">
        <v>73.282949377567277</v>
      </c>
      <c r="P85">
        <v>24.820975398332372</v>
      </c>
      <c r="Q85">
        <v>9.0288835098335873</v>
      </c>
      <c r="R85">
        <v>18.614332420537895</v>
      </c>
      <c r="S85">
        <v>11.592979096267191</v>
      </c>
      <c r="T85">
        <v>0</v>
      </c>
      <c r="U85">
        <v>51.761048480527599</v>
      </c>
      <c r="V85">
        <v>5.1200355555555559</v>
      </c>
      <c r="W85">
        <v>14.131186915887852</v>
      </c>
      <c r="X85">
        <v>64.786429238050232</v>
      </c>
      <c r="Y85">
        <v>0</v>
      </c>
      <c r="Z85">
        <v>8.6352868800000007</v>
      </c>
      <c r="AA85">
        <v>17.348400000000002</v>
      </c>
      <c r="AB85">
        <v>17.352844704000002</v>
      </c>
      <c r="AC85">
        <v>8.5010146560000006</v>
      </c>
      <c r="AD85">
        <v>12.0376410336</v>
      </c>
      <c r="AE85">
        <v>21.712535395200003</v>
      </c>
      <c r="AF85">
        <v>20.504999999999999</v>
      </c>
      <c r="AG85">
        <v>24.653242080000002</v>
      </c>
      <c r="AH85">
        <v>61.639699680000021</v>
      </c>
      <c r="AI85">
        <v>2.2364063999999999</v>
      </c>
      <c r="AJ85">
        <v>0</v>
      </c>
      <c r="AK85">
        <v>22.63044</v>
      </c>
      <c r="AL85">
        <v>34.675999999999995</v>
      </c>
      <c r="AM85">
        <v>6.9552893142857153</v>
      </c>
      <c r="AN85">
        <v>0</v>
      </c>
      <c r="AO85">
        <v>0.14319940320000002</v>
      </c>
      <c r="AP85">
        <v>0.33756912000000006</v>
      </c>
      <c r="AQ85">
        <v>22.140690000000003</v>
      </c>
      <c r="AR85">
        <v>21.819455999999999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43.524329317294388</v>
      </c>
      <c r="BB85">
        <f t="shared" si="1"/>
        <v>1185.9764924918591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512.33513252464263</v>
      </c>
      <c r="L86">
        <v>11.040644244809855</v>
      </c>
      <c r="M86">
        <v>63.769664187514081</v>
      </c>
      <c r="N86">
        <v>51.882515579741941</v>
      </c>
      <c r="O86">
        <v>73.282949377567277</v>
      </c>
      <c r="P86">
        <v>24.820975398332372</v>
      </c>
      <c r="Q86">
        <v>9.0288835098335873</v>
      </c>
      <c r="R86">
        <v>18.614332420537895</v>
      </c>
      <c r="S86">
        <v>11.592979096267191</v>
      </c>
      <c r="T86">
        <v>0</v>
      </c>
      <c r="U86">
        <v>51.761048480527599</v>
      </c>
      <c r="V86">
        <v>5.1200355555555559</v>
      </c>
      <c r="W86">
        <v>14.131186915887852</v>
      </c>
      <c r="X86">
        <v>64.786429238050232</v>
      </c>
      <c r="Y86">
        <v>0</v>
      </c>
      <c r="Z86">
        <v>8.6352868800000007</v>
      </c>
      <c r="AA86">
        <v>16.654464000000001</v>
      </c>
      <c r="AB86">
        <v>17.352844704000002</v>
      </c>
      <c r="AC86">
        <v>4.2505073280000003</v>
      </c>
      <c r="AD86">
        <v>12.0376410336</v>
      </c>
      <c r="AE86">
        <v>21.712535395200003</v>
      </c>
      <c r="AF86">
        <v>20.504999999999999</v>
      </c>
      <c r="AG86">
        <v>24.653242080000002</v>
      </c>
      <c r="AH86">
        <v>61.639699680000021</v>
      </c>
      <c r="AI86">
        <v>1.1182032</v>
      </c>
      <c r="AJ86">
        <v>0</v>
      </c>
      <c r="AK86">
        <v>22.63044</v>
      </c>
      <c r="AL86">
        <v>34.675999999999995</v>
      </c>
      <c r="AM86">
        <v>6.9552893142857153</v>
      </c>
      <c r="AN86">
        <v>0</v>
      </c>
      <c r="AO86">
        <v>0.22545190080000008</v>
      </c>
      <c r="AP86">
        <v>0.33756912000000006</v>
      </c>
      <c r="AQ86">
        <v>22.140690000000003</v>
      </c>
      <c r="AR86">
        <v>21.819455999999999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43.312623498094396</v>
      </c>
      <c r="BB86">
        <f t="shared" si="1"/>
        <v>1180.2078042806588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512.33513252464263</v>
      </c>
      <c r="L87">
        <v>11.040644244809855</v>
      </c>
      <c r="M87">
        <v>63.769664187514081</v>
      </c>
      <c r="N87">
        <v>51.882515579741941</v>
      </c>
      <c r="O87">
        <v>73.282949377567277</v>
      </c>
      <c r="P87">
        <v>24.820975398332372</v>
      </c>
      <c r="Q87">
        <v>9.0288835098335873</v>
      </c>
      <c r="R87">
        <v>18.614332420537895</v>
      </c>
      <c r="S87">
        <v>11.592979096267191</v>
      </c>
      <c r="T87">
        <v>0</v>
      </c>
      <c r="U87">
        <v>51.761048480527599</v>
      </c>
      <c r="V87">
        <v>5.1200355555555559</v>
      </c>
      <c r="W87">
        <v>13.859135632183909</v>
      </c>
      <c r="X87">
        <v>64.786429238050232</v>
      </c>
      <c r="Y87">
        <v>0</v>
      </c>
      <c r="Z87">
        <v>2.8784289600000004</v>
      </c>
      <c r="AA87">
        <v>12.317364000000001</v>
      </c>
      <c r="AB87">
        <v>11.533435920000001</v>
      </c>
      <c r="AC87">
        <v>4.1945796</v>
      </c>
      <c r="AD87">
        <v>8.0065281600000002</v>
      </c>
      <c r="AE87">
        <v>18.595288800000002</v>
      </c>
      <c r="AF87">
        <v>18.454500000000003</v>
      </c>
      <c r="AG87">
        <v>24.653242080000002</v>
      </c>
      <c r="AH87">
        <v>51.366416399999999</v>
      </c>
      <c r="AI87">
        <v>0</v>
      </c>
      <c r="AJ87">
        <v>0</v>
      </c>
      <c r="AK87">
        <v>22.63044</v>
      </c>
      <c r="AL87">
        <v>26.006999999999994</v>
      </c>
      <c r="AM87">
        <v>6.9552893142857153</v>
      </c>
      <c r="AN87">
        <v>0</v>
      </c>
      <c r="AO87">
        <v>0.29866566239999998</v>
      </c>
      <c r="AP87">
        <v>0.33756912000000006</v>
      </c>
      <c r="AQ87">
        <v>22.140690000000003</v>
      </c>
      <c r="AR87">
        <v>21.819455999999999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41.704491850225352</v>
      </c>
      <c r="BB87">
        <f t="shared" si="1"/>
        <v>1136.3884580256245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512.33513252464263</v>
      </c>
      <c r="L88">
        <v>11.040644244809855</v>
      </c>
      <c r="M88">
        <v>63.769664187514081</v>
      </c>
      <c r="N88">
        <v>51.882515579741941</v>
      </c>
      <c r="O88">
        <v>73.282949377567277</v>
      </c>
      <c r="P88">
        <v>24.820975398332372</v>
      </c>
      <c r="Q88">
        <v>9.0288835098335873</v>
      </c>
      <c r="R88">
        <v>18.614332420537895</v>
      </c>
      <c r="S88">
        <v>11.592979096267191</v>
      </c>
      <c r="T88">
        <v>0</v>
      </c>
      <c r="U88">
        <v>51.761048480527599</v>
      </c>
      <c r="V88">
        <v>5.1200355555555559</v>
      </c>
      <c r="W88">
        <v>13.859135632183909</v>
      </c>
      <c r="X88">
        <v>64.786429238050232</v>
      </c>
      <c r="Y88">
        <v>0</v>
      </c>
      <c r="Z88">
        <v>2.8784289600000004</v>
      </c>
      <c r="AA88">
        <v>12.317364000000001</v>
      </c>
      <c r="AB88">
        <v>11.533435920000001</v>
      </c>
      <c r="AC88">
        <v>4.2505073280000003</v>
      </c>
      <c r="AD88">
        <v>8.0065281600000002</v>
      </c>
      <c r="AE88">
        <v>18.595288800000002</v>
      </c>
      <c r="AF88">
        <v>18.454500000000003</v>
      </c>
      <c r="AG88">
        <v>24.653242080000002</v>
      </c>
      <c r="AH88">
        <v>51.366416399999999</v>
      </c>
      <c r="AI88">
        <v>0</v>
      </c>
      <c r="AJ88">
        <v>0</v>
      </c>
      <c r="AK88">
        <v>22.63044</v>
      </c>
      <c r="AL88">
        <v>26.006999999999994</v>
      </c>
      <c r="AM88">
        <v>6.9552893142857153</v>
      </c>
      <c r="AN88">
        <v>0</v>
      </c>
      <c r="AO88">
        <v>0.32591099520000005</v>
      </c>
      <c r="AP88">
        <v>0.33756912000000006</v>
      </c>
      <c r="AQ88">
        <v>22.140690000000003</v>
      </c>
      <c r="AR88">
        <v>21.819455999999999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41.707436247025356</v>
      </c>
      <c r="BB88">
        <f t="shared" si="1"/>
        <v>1136.4686866896245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512.33513252464263</v>
      </c>
      <c r="L89">
        <v>11.040644244809855</v>
      </c>
      <c r="M89">
        <v>63.769664187514081</v>
      </c>
      <c r="N89">
        <v>51.882515579741941</v>
      </c>
      <c r="O89">
        <v>73.282949377567277</v>
      </c>
      <c r="P89">
        <v>24.820975398332372</v>
      </c>
      <c r="Q89">
        <v>9.0288835098335873</v>
      </c>
      <c r="R89">
        <v>18.614332420537895</v>
      </c>
      <c r="S89">
        <v>11.592979096267191</v>
      </c>
      <c r="T89">
        <v>0</v>
      </c>
      <c r="U89">
        <v>51.761048480527599</v>
      </c>
      <c r="V89">
        <v>5.1200355555555559</v>
      </c>
      <c r="W89">
        <v>13.859135632183909</v>
      </c>
      <c r="X89">
        <v>64.786429238050232</v>
      </c>
      <c r="Y89">
        <v>0</v>
      </c>
      <c r="Z89">
        <v>2.8784289600000004</v>
      </c>
      <c r="AA89">
        <v>12.317364000000001</v>
      </c>
      <c r="AB89">
        <v>11.533435920000001</v>
      </c>
      <c r="AC89">
        <v>4.2505073280000003</v>
      </c>
      <c r="AD89">
        <v>8.0065281600000002</v>
      </c>
      <c r="AE89">
        <v>18.595288800000002</v>
      </c>
      <c r="AF89">
        <v>18.454500000000003</v>
      </c>
      <c r="AG89">
        <v>24.653242080000002</v>
      </c>
      <c r="AH89">
        <v>51.366416399999999</v>
      </c>
      <c r="AI89">
        <v>0</v>
      </c>
      <c r="AJ89">
        <v>0</v>
      </c>
      <c r="AK89">
        <v>22.63044</v>
      </c>
      <c r="AL89">
        <v>26.006999999999994</v>
      </c>
      <c r="AM89">
        <v>6.9552893142857153</v>
      </c>
      <c r="AN89">
        <v>0</v>
      </c>
      <c r="AO89">
        <v>2.5824959999999993E-4</v>
      </c>
      <c r="AP89">
        <v>0.33756912000000006</v>
      </c>
      <c r="AQ89">
        <v>22.140690000000003</v>
      </c>
      <c r="AR89">
        <v>21.819455999999999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41.695908125425362</v>
      </c>
      <c r="BB89">
        <f t="shared" si="1"/>
        <v>1136.1545620656243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512.33513252464263</v>
      </c>
      <c r="L90">
        <v>11.040644244809855</v>
      </c>
      <c r="M90">
        <v>63.769664187514081</v>
      </c>
      <c r="N90">
        <v>51.882515579741941</v>
      </c>
      <c r="O90">
        <v>73.282949377567277</v>
      </c>
      <c r="P90">
        <v>24.820975398332372</v>
      </c>
      <c r="Q90">
        <v>9.0288835098335873</v>
      </c>
      <c r="R90">
        <v>18.614332420537895</v>
      </c>
      <c r="S90">
        <v>11.592979096267191</v>
      </c>
      <c r="T90">
        <v>0</v>
      </c>
      <c r="U90">
        <v>51.761048480527599</v>
      </c>
      <c r="V90">
        <v>5.1200355555555559</v>
      </c>
      <c r="W90">
        <v>13.859135632183909</v>
      </c>
      <c r="X90">
        <v>64.786429238050232</v>
      </c>
      <c r="Y90">
        <v>0</v>
      </c>
      <c r="Z90">
        <v>2.8784289600000004</v>
      </c>
      <c r="AA90">
        <v>12.317364000000001</v>
      </c>
      <c r="AB90">
        <v>11.533435920000001</v>
      </c>
      <c r="AC90">
        <v>4.2505073280000003</v>
      </c>
      <c r="AD90">
        <v>8.0065281600000002</v>
      </c>
      <c r="AE90">
        <v>18.595288800000002</v>
      </c>
      <c r="AF90">
        <v>18.454500000000003</v>
      </c>
      <c r="AG90">
        <v>24.653242080000002</v>
      </c>
      <c r="AH90">
        <v>51.366416399999999</v>
      </c>
      <c r="AI90">
        <v>0</v>
      </c>
      <c r="AJ90">
        <v>0</v>
      </c>
      <c r="AK90">
        <v>22.63044</v>
      </c>
      <c r="AL90">
        <v>26.006999999999994</v>
      </c>
      <c r="AM90">
        <v>6.9552893142857153</v>
      </c>
      <c r="AN90">
        <v>0</v>
      </c>
      <c r="AO90">
        <v>0.11466282240000002</v>
      </c>
      <c r="AP90">
        <v>0.33756912000000006</v>
      </c>
      <c r="AQ90">
        <v>22.140690000000003</v>
      </c>
      <c r="AR90">
        <v>21.819455999999999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41.699957988625357</v>
      </c>
      <c r="BB90">
        <f t="shared" si="1"/>
        <v>1136.2649167752245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512.33513252464263</v>
      </c>
      <c r="L91">
        <v>11.040644244809855</v>
      </c>
      <c r="M91">
        <v>63.769664187514081</v>
      </c>
      <c r="N91">
        <v>51.882515579741941</v>
      </c>
      <c r="O91">
        <v>73.282949377567277</v>
      </c>
      <c r="P91">
        <v>24.820975398332372</v>
      </c>
      <c r="Q91">
        <v>9.0288835098335873</v>
      </c>
      <c r="R91">
        <v>18.614332420537895</v>
      </c>
      <c r="S91">
        <v>11.592979096267191</v>
      </c>
      <c r="T91">
        <v>0</v>
      </c>
      <c r="U91">
        <v>51.761048480527599</v>
      </c>
      <c r="V91">
        <v>5.1154884547069273</v>
      </c>
      <c r="W91">
        <v>13.859135632183909</v>
      </c>
      <c r="X91">
        <v>64.786429238050232</v>
      </c>
      <c r="Y91">
        <v>0</v>
      </c>
      <c r="Z91">
        <v>8.6352868800000007</v>
      </c>
      <c r="AA91">
        <v>18.511436736</v>
      </c>
      <c r="AB91">
        <v>17.352844704000002</v>
      </c>
      <c r="AC91">
        <v>12.7643852736</v>
      </c>
      <c r="AD91">
        <v>12.0376410336</v>
      </c>
      <c r="AE91">
        <v>21.712535395200003</v>
      </c>
      <c r="AF91">
        <v>20.504999999999999</v>
      </c>
      <c r="AG91">
        <v>24.653242080000002</v>
      </c>
      <c r="AH91">
        <v>61.639699680000021</v>
      </c>
      <c r="AI91">
        <v>0</v>
      </c>
      <c r="AJ91">
        <v>0</v>
      </c>
      <c r="AK91">
        <v>22.63044</v>
      </c>
      <c r="AL91">
        <v>26.006999999999994</v>
      </c>
      <c r="AM91">
        <v>6.9552893142857153</v>
      </c>
      <c r="AN91">
        <v>0</v>
      </c>
      <c r="AO91">
        <v>0.10497846240000001</v>
      </c>
      <c r="AP91">
        <v>0.33756912000000006</v>
      </c>
      <c r="AQ91">
        <v>22.140690000000003</v>
      </c>
      <c r="AR91">
        <v>21.819455999999999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43.31922809701436</v>
      </c>
      <c r="BB91">
        <f t="shared" si="1"/>
        <v>1180.3877753403865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512.33513252464263</v>
      </c>
      <c r="L92">
        <v>11.040644244809855</v>
      </c>
      <c r="M92">
        <v>63.769664187514081</v>
      </c>
      <c r="N92">
        <v>51.882515579741941</v>
      </c>
      <c r="O92">
        <v>73.282949377567277</v>
      </c>
      <c r="P92">
        <v>24.820975398332372</v>
      </c>
      <c r="Q92">
        <v>9.0288835098335873</v>
      </c>
      <c r="R92">
        <v>18.614332420537895</v>
      </c>
      <c r="S92">
        <v>11.592979096267191</v>
      </c>
      <c r="T92">
        <v>0</v>
      </c>
      <c r="U92">
        <v>51.761048480527599</v>
      </c>
      <c r="V92">
        <v>5.1200355555555559</v>
      </c>
      <c r="W92">
        <v>13.859135632183909</v>
      </c>
      <c r="X92">
        <v>64.786429238050232</v>
      </c>
      <c r="Y92">
        <v>0</v>
      </c>
      <c r="Z92">
        <v>8.6352868800000007</v>
      </c>
      <c r="AA92">
        <v>18.511436736</v>
      </c>
      <c r="AB92">
        <v>17.352844704000002</v>
      </c>
      <c r="AC92">
        <v>12.7643852736</v>
      </c>
      <c r="AD92">
        <v>12.0376410336</v>
      </c>
      <c r="AE92">
        <v>21.712535395200003</v>
      </c>
      <c r="AF92">
        <v>20.504999999999999</v>
      </c>
      <c r="AG92">
        <v>24.653242080000002</v>
      </c>
      <c r="AH92">
        <v>61.639699680000021</v>
      </c>
      <c r="AI92">
        <v>0</v>
      </c>
      <c r="AJ92">
        <v>0</v>
      </c>
      <c r="AK92">
        <v>22.63044</v>
      </c>
      <c r="AL92">
        <v>26.006999999999994</v>
      </c>
      <c r="AM92">
        <v>6.9552893142857153</v>
      </c>
      <c r="AN92">
        <v>0</v>
      </c>
      <c r="AO92">
        <v>0.15094689119999999</v>
      </c>
      <c r="AP92">
        <v>0.33756912000000006</v>
      </c>
      <c r="AQ92">
        <v>22.140690000000003</v>
      </c>
      <c r="AR92">
        <v>21.819455999999999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43.321016300384386</v>
      </c>
      <c r="BB92">
        <f t="shared" si="1"/>
        <v>1180.4365026666651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512.33513252464263</v>
      </c>
      <c r="L93">
        <v>11.040644244809855</v>
      </c>
      <c r="M93">
        <v>63.769664187514081</v>
      </c>
      <c r="N93">
        <v>51.882515579741941</v>
      </c>
      <c r="O93">
        <v>73.282949377567277</v>
      </c>
      <c r="P93">
        <v>24.820975398332372</v>
      </c>
      <c r="Q93">
        <v>9.0288835098335873</v>
      </c>
      <c r="R93">
        <v>18.614332420537895</v>
      </c>
      <c r="S93">
        <v>11.592979096267191</v>
      </c>
      <c r="T93">
        <v>0</v>
      </c>
      <c r="U93">
        <v>51.761048480527599</v>
      </c>
      <c r="V93">
        <v>5.1200355555555559</v>
      </c>
      <c r="W93">
        <v>13.859135632183909</v>
      </c>
      <c r="X93">
        <v>64.786429238050232</v>
      </c>
      <c r="Y93">
        <v>0</v>
      </c>
      <c r="Z93">
        <v>8.6352868800000007</v>
      </c>
      <c r="AA93">
        <v>18.511436736</v>
      </c>
      <c r="AB93">
        <v>17.352844704000002</v>
      </c>
      <c r="AC93">
        <v>12.7643852736</v>
      </c>
      <c r="AD93">
        <v>12.0376410336</v>
      </c>
      <c r="AE93">
        <v>21.712535395200003</v>
      </c>
      <c r="AF93">
        <v>20.504999999999999</v>
      </c>
      <c r="AG93">
        <v>24.653242080000002</v>
      </c>
      <c r="AH93">
        <v>61.639699680000021</v>
      </c>
      <c r="AI93">
        <v>0</v>
      </c>
      <c r="AJ93">
        <v>0</v>
      </c>
      <c r="AK93">
        <v>22.63044</v>
      </c>
      <c r="AL93">
        <v>26.006999999999994</v>
      </c>
      <c r="AM93">
        <v>6.9552893142857153</v>
      </c>
      <c r="AN93">
        <v>0</v>
      </c>
      <c r="AO93">
        <v>0.20311331040000002</v>
      </c>
      <c r="AP93">
        <v>0.33756912000000006</v>
      </c>
      <c r="AQ93">
        <v>22.140690000000003</v>
      </c>
      <c r="AR93">
        <v>21.819455999999999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43.322863136384385</v>
      </c>
      <c r="BB93">
        <f t="shared" si="1"/>
        <v>1180.4868222498653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512.33513252464263</v>
      </c>
      <c r="L94">
        <v>11.040644244809855</v>
      </c>
      <c r="M94">
        <v>63.769664187514081</v>
      </c>
      <c r="N94">
        <v>51.882515579741941</v>
      </c>
      <c r="O94">
        <v>73.282949377567277</v>
      </c>
      <c r="P94">
        <v>24.820975398332372</v>
      </c>
      <c r="Q94">
        <v>9.0288835098335873</v>
      </c>
      <c r="R94">
        <v>18.614332420537895</v>
      </c>
      <c r="S94">
        <v>11.592979096267191</v>
      </c>
      <c r="T94">
        <v>0</v>
      </c>
      <c r="U94">
        <v>51.761048480527599</v>
      </c>
      <c r="V94">
        <v>5.1200355555555559</v>
      </c>
      <c r="W94">
        <v>13.859135632183909</v>
      </c>
      <c r="X94">
        <v>64.786429238050232</v>
      </c>
      <c r="Y94">
        <v>0</v>
      </c>
      <c r="Z94">
        <v>8.6352868800000007</v>
      </c>
      <c r="AA94">
        <v>18.511436736</v>
      </c>
      <c r="AB94">
        <v>17.352844704000002</v>
      </c>
      <c r="AC94">
        <v>12.7643852736</v>
      </c>
      <c r="AD94">
        <v>12.0376410336</v>
      </c>
      <c r="AE94">
        <v>21.712535395200003</v>
      </c>
      <c r="AF94">
        <v>20.504999999999999</v>
      </c>
      <c r="AG94">
        <v>24.653242080000002</v>
      </c>
      <c r="AH94">
        <v>61.639699680000021</v>
      </c>
      <c r="AI94">
        <v>0</v>
      </c>
      <c r="AJ94">
        <v>0</v>
      </c>
      <c r="AK94">
        <v>22.63044</v>
      </c>
      <c r="AL94">
        <v>26.006999999999994</v>
      </c>
      <c r="AM94">
        <v>6.9552893142857153</v>
      </c>
      <c r="AN94">
        <v>0</v>
      </c>
      <c r="AO94">
        <v>0.25334285760000003</v>
      </c>
      <c r="AP94">
        <v>0.33756912000000006</v>
      </c>
      <c r="AQ94">
        <v>22.140690000000003</v>
      </c>
      <c r="AR94">
        <v>21.819455999999999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43.324641457184384</v>
      </c>
      <c r="BB94">
        <f t="shared" si="1"/>
        <v>1180.535273476265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512.33513252464263</v>
      </c>
      <c r="L95">
        <v>11.040644244809855</v>
      </c>
      <c r="M95">
        <v>63.769664187514081</v>
      </c>
      <c r="N95">
        <v>51.882515579741941</v>
      </c>
      <c r="O95">
        <v>73.282949377567277</v>
      </c>
      <c r="P95">
        <v>24.820975398332372</v>
      </c>
      <c r="Q95">
        <v>9.0288835098335873</v>
      </c>
      <c r="R95">
        <v>18.614332420537895</v>
      </c>
      <c r="S95">
        <v>11.592979096267191</v>
      </c>
      <c r="T95">
        <v>0</v>
      </c>
      <c r="U95">
        <v>51.761048480527599</v>
      </c>
      <c r="V95">
        <v>5.1200355555555559</v>
      </c>
      <c r="W95">
        <v>13.859135632183909</v>
      </c>
      <c r="X95">
        <v>64.786429238050232</v>
      </c>
      <c r="Y95">
        <v>0</v>
      </c>
      <c r="Z95">
        <v>5.7568579200000007</v>
      </c>
      <c r="AA95">
        <v>12.317364000000001</v>
      </c>
      <c r="AB95">
        <v>5.7374452800000002</v>
      </c>
      <c r="AC95">
        <v>4.2505073280000003</v>
      </c>
      <c r="AD95">
        <v>8.0065281600000002</v>
      </c>
      <c r="AE95">
        <v>18.595288800000002</v>
      </c>
      <c r="AF95">
        <v>12.303000000000001</v>
      </c>
      <c r="AG95">
        <v>24.653242080000002</v>
      </c>
      <c r="AH95">
        <v>51.366416399999999</v>
      </c>
      <c r="AI95">
        <v>0</v>
      </c>
      <c r="AJ95">
        <v>0</v>
      </c>
      <c r="AK95">
        <v>22.63044</v>
      </c>
      <c r="AL95">
        <v>26.006999999999994</v>
      </c>
      <c r="AM95">
        <v>6.9552893142857153</v>
      </c>
      <c r="AN95">
        <v>0</v>
      </c>
      <c r="AO95">
        <v>0.24959823840000001</v>
      </c>
      <c r="AP95">
        <v>0.33756912000000006</v>
      </c>
      <c r="AQ95">
        <v>22.140690000000003</v>
      </c>
      <c r="AR95">
        <v>21.819455999999999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41.383689078543398</v>
      </c>
      <c r="BB95">
        <f t="shared" si="1"/>
        <v>1127.6470594213065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512.33513252464263</v>
      </c>
      <c r="L96">
        <v>11.040644244809855</v>
      </c>
      <c r="M96">
        <v>63.769664187514081</v>
      </c>
      <c r="N96">
        <v>51.882515579741941</v>
      </c>
      <c r="O96">
        <v>73.282949377567277</v>
      </c>
      <c r="P96">
        <v>24.820975398332372</v>
      </c>
      <c r="Q96">
        <v>9.0288835098335873</v>
      </c>
      <c r="R96">
        <v>18.614332420537895</v>
      </c>
      <c r="S96">
        <v>11.592979096267191</v>
      </c>
      <c r="T96">
        <v>0</v>
      </c>
      <c r="U96">
        <v>51.761048480527599</v>
      </c>
      <c r="V96">
        <v>5.1200355555555559</v>
      </c>
      <c r="W96">
        <v>13.859135632183909</v>
      </c>
      <c r="X96">
        <v>64.786429238050232</v>
      </c>
      <c r="Y96">
        <v>0</v>
      </c>
      <c r="Z96">
        <v>5.7568579200000007</v>
      </c>
      <c r="AA96">
        <v>12.317364000000001</v>
      </c>
      <c r="AB96">
        <v>5.7374452800000002</v>
      </c>
      <c r="AC96">
        <v>0</v>
      </c>
      <c r="AD96">
        <v>8.0065281600000002</v>
      </c>
      <c r="AE96">
        <v>18.595288800000002</v>
      </c>
      <c r="AF96">
        <v>12.303000000000001</v>
      </c>
      <c r="AG96">
        <v>24.653242080000002</v>
      </c>
      <c r="AH96">
        <v>41.093133119999997</v>
      </c>
      <c r="AI96">
        <v>0</v>
      </c>
      <c r="AJ96">
        <v>0</v>
      </c>
      <c r="AK96">
        <v>22.63044</v>
      </c>
      <c r="AL96">
        <v>26.006999999999994</v>
      </c>
      <c r="AM96">
        <v>6.9552893142857153</v>
      </c>
      <c r="AN96">
        <v>0</v>
      </c>
      <c r="AO96">
        <v>0.25437585600000007</v>
      </c>
      <c r="AP96">
        <v>0.33756912000000006</v>
      </c>
      <c r="AQ96">
        <v>22.140690000000003</v>
      </c>
      <c r="AR96">
        <v>21.819455999999999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40.869715717743404</v>
      </c>
      <c r="BB96">
        <f t="shared" si="1"/>
        <v>1113.6420197917064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512.33513252464263</v>
      </c>
      <c r="L97">
        <v>11.040644244809855</v>
      </c>
      <c r="M97">
        <v>63.769664187514081</v>
      </c>
      <c r="N97">
        <v>51.882515579741941</v>
      </c>
      <c r="O97">
        <v>73.282949377567277</v>
      </c>
      <c r="P97">
        <v>24.820975398332372</v>
      </c>
      <c r="Q97">
        <v>9.0288835098335873</v>
      </c>
      <c r="R97">
        <v>18.614332420537895</v>
      </c>
      <c r="S97">
        <v>11.592979096267191</v>
      </c>
      <c r="T97">
        <v>0</v>
      </c>
      <c r="U97">
        <v>51.761048480527599</v>
      </c>
      <c r="V97">
        <v>5.1200355555555559</v>
      </c>
      <c r="W97">
        <v>15.279768525469168</v>
      </c>
      <c r="X97">
        <v>64.786429238050232</v>
      </c>
      <c r="Y97">
        <v>0</v>
      </c>
      <c r="Z97">
        <v>2.8784289600000004</v>
      </c>
      <c r="AA97">
        <v>12.317364000000001</v>
      </c>
      <c r="AB97">
        <v>0</v>
      </c>
      <c r="AC97">
        <v>0</v>
      </c>
      <c r="AD97">
        <v>8.0065281600000002</v>
      </c>
      <c r="AE97">
        <v>18.595288800000002</v>
      </c>
      <c r="AF97">
        <v>12.303000000000001</v>
      </c>
      <c r="AG97">
        <v>24.653242080000002</v>
      </c>
      <c r="AH97">
        <v>30.819849840000003</v>
      </c>
      <c r="AI97">
        <v>0</v>
      </c>
      <c r="AJ97">
        <v>0</v>
      </c>
      <c r="AK97">
        <v>22.63044</v>
      </c>
      <c r="AL97">
        <v>26.006999999999994</v>
      </c>
      <c r="AM97">
        <v>6.9552893142857153</v>
      </c>
      <c r="AN97">
        <v>0</v>
      </c>
      <c r="AO97">
        <v>0.25954084800000005</v>
      </c>
      <c r="AP97">
        <v>0.33756912000000006</v>
      </c>
      <c r="AQ97">
        <v>22.140690000000003</v>
      </c>
      <c r="AR97">
        <v>21.819455999999999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40.251513428782673</v>
      </c>
      <c r="BB97">
        <f t="shared" si="1"/>
        <v>1096.7968624459525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512.33513252464263</v>
      </c>
      <c r="L98">
        <v>11.040644244809855</v>
      </c>
      <c r="M98">
        <v>63.769664187514081</v>
      </c>
      <c r="N98">
        <v>51.882515579741941</v>
      </c>
      <c r="O98">
        <v>73.282949377567277</v>
      </c>
      <c r="P98">
        <v>24.820975398332372</v>
      </c>
      <c r="Q98">
        <v>9.0288835098335873</v>
      </c>
      <c r="R98">
        <v>18.614332420537895</v>
      </c>
      <c r="S98">
        <v>11.592979096267191</v>
      </c>
      <c r="T98">
        <v>0</v>
      </c>
      <c r="U98">
        <v>51.761048480527599</v>
      </c>
      <c r="V98">
        <v>5.1200355555555559</v>
      </c>
      <c r="W98">
        <v>15.279768525469168</v>
      </c>
      <c r="X98">
        <v>64.786429238050232</v>
      </c>
      <c r="Y98">
        <v>0</v>
      </c>
      <c r="Z98">
        <v>2.8784289600000004</v>
      </c>
      <c r="AA98">
        <v>12.317364000000001</v>
      </c>
      <c r="AB98">
        <v>0</v>
      </c>
      <c r="AC98">
        <v>0</v>
      </c>
      <c r="AD98">
        <v>8.0065281600000002</v>
      </c>
      <c r="AE98">
        <v>18.595288800000002</v>
      </c>
      <c r="AF98">
        <v>12.303000000000001</v>
      </c>
      <c r="AG98">
        <v>24.653242080000002</v>
      </c>
      <c r="AH98">
        <v>20.546566560000002</v>
      </c>
      <c r="AI98">
        <v>0</v>
      </c>
      <c r="AJ98">
        <v>0</v>
      </c>
      <c r="AK98">
        <v>22.63044</v>
      </c>
      <c r="AL98">
        <v>26.006999999999994</v>
      </c>
      <c r="AM98">
        <v>6.9552893142857153</v>
      </c>
      <c r="AN98">
        <v>0</v>
      </c>
      <c r="AO98">
        <v>0.26599708799999994</v>
      </c>
      <c r="AP98">
        <v>0.33756912000000006</v>
      </c>
      <c r="AQ98">
        <v>22.140690000000003</v>
      </c>
      <c r="AR98">
        <v>21.819455999999999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39.888067962382678</v>
      </c>
      <c r="BB98">
        <f t="shared" si="1"/>
        <v>1086.8934808723525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12.079369322695529</v>
      </c>
      <c r="L99">
        <f t="shared" si="2"/>
        <v>0.24289417338581706</v>
      </c>
      <c r="M99">
        <f t="shared" si="2"/>
        <v>1.5001697103996712</v>
      </c>
      <c r="N99">
        <f t="shared" si="2"/>
        <v>1.2451803739138054</v>
      </c>
      <c r="O99">
        <f t="shared" si="2"/>
        <v>1.7587907850616118</v>
      </c>
      <c r="P99">
        <f t="shared" si="2"/>
        <v>0.59570340955997736</v>
      </c>
      <c r="Q99">
        <f t="shared" si="2"/>
        <v>0.21669320423600591</v>
      </c>
      <c r="R99">
        <f t="shared" si="2"/>
        <v>0.44674397809291039</v>
      </c>
      <c r="S99">
        <f t="shared" si="2"/>
        <v>0.27823149831041272</v>
      </c>
      <c r="T99">
        <f t="shared" si="2"/>
        <v>0</v>
      </c>
      <c r="U99">
        <f t="shared" si="2"/>
        <v>1.242265163532662</v>
      </c>
      <c r="V99">
        <f t="shared" si="2"/>
        <v>0.12287971655812102</v>
      </c>
      <c r="W99">
        <f t="shared" si="2"/>
        <v>0.35529716612472062</v>
      </c>
      <c r="X99">
        <f t="shared" si="2"/>
        <v>1.5548743017132018</v>
      </c>
      <c r="Y99">
        <f t="shared" si="2"/>
        <v>0</v>
      </c>
      <c r="Z99">
        <f t="shared" si="2"/>
        <v>0.10566655704000011</v>
      </c>
      <c r="AA99">
        <f t="shared" si="2"/>
        <v>0.17266029796799998</v>
      </c>
      <c r="AB99">
        <f t="shared" si="2"/>
        <v>0.22670519752799967</v>
      </c>
      <c r="AC99">
        <f t="shared" si="2"/>
        <v>0.15273848506320012</v>
      </c>
      <c r="AD99">
        <f t="shared" si="2"/>
        <v>0.14820431734080011</v>
      </c>
      <c r="AE99">
        <f t="shared" si="2"/>
        <v>0.43402531046399973</v>
      </c>
      <c r="AF99">
        <f t="shared" si="2"/>
        <v>0.21222675000000005</v>
      </c>
      <c r="AG99">
        <f t="shared" si="2"/>
        <v>0.5916778099199993</v>
      </c>
      <c r="AH99">
        <f t="shared" si="2"/>
        <v>0.52590268061999956</v>
      </c>
      <c r="AI99">
        <f t="shared" si="2"/>
        <v>6.5554662599999994E-2</v>
      </c>
      <c r="AJ99">
        <f t="shared" si="2"/>
        <v>0</v>
      </c>
      <c r="AK99">
        <f t="shared" si="2"/>
        <v>0.54313055999999904</v>
      </c>
      <c r="AL99">
        <f t="shared" si="2"/>
        <v>0.7459674500000002</v>
      </c>
      <c r="AM99">
        <f t="shared" si="2"/>
        <v>7.4312699719047692E-2</v>
      </c>
      <c r="AN99">
        <f t="shared" si="2"/>
        <v>0</v>
      </c>
      <c r="AO99">
        <f t="shared" si="2"/>
        <v>3.8200280832000008E-3</v>
      </c>
      <c r="AP99">
        <f t="shared" si="2"/>
        <v>2.1716946719999998E-2</v>
      </c>
      <c r="AQ99">
        <f t="shared" si="2"/>
        <v>0.30559174249999965</v>
      </c>
      <c r="AR99">
        <f t="shared" si="2"/>
        <v>0.52803083519999916</v>
      </c>
      <c r="AS99">
        <f t="shared" si="2"/>
        <v>0.33744336957360027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0.94994020822068703</v>
      </c>
      <c r="BB99">
        <f t="shared" si="1"/>
        <v>25.8845282957036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165.03162635895967</v>
      </c>
      <c r="L3">
        <v>63.621064535585042</v>
      </c>
      <c r="M3">
        <v>0</v>
      </c>
      <c r="N3">
        <v>30.005595541121739</v>
      </c>
      <c r="O3">
        <v>50.382675622432721</v>
      </c>
      <c r="P3">
        <v>62.239062371006362</v>
      </c>
      <c r="Q3">
        <v>5.2141543116490174</v>
      </c>
      <c r="R3">
        <v>10.768536405867971</v>
      </c>
      <c r="S3">
        <v>6.6986265618860514</v>
      </c>
      <c r="T3">
        <v>0</v>
      </c>
      <c r="U3">
        <v>190.14643525532486</v>
      </c>
      <c r="V3">
        <v>2.9642311111111113</v>
      </c>
      <c r="W3">
        <v>8.4810341614906815</v>
      </c>
      <c r="X3">
        <v>37.466307254036096</v>
      </c>
      <c r="Y3">
        <v>0</v>
      </c>
      <c r="Z3">
        <v>1.6646651999999997</v>
      </c>
      <c r="AA3">
        <v>7.1370748799999992</v>
      </c>
      <c r="AB3">
        <v>6.6700654000000004</v>
      </c>
      <c r="AC3">
        <v>2.4581713599999997</v>
      </c>
      <c r="AD3">
        <v>2.3151845999999998</v>
      </c>
      <c r="AE3">
        <v>7.3323449999999992</v>
      </c>
      <c r="AF3">
        <v>0</v>
      </c>
      <c r="AG3">
        <v>0</v>
      </c>
      <c r="AH3">
        <v>11.8825772</v>
      </c>
      <c r="AI3">
        <v>0</v>
      </c>
      <c r="AJ3">
        <v>0</v>
      </c>
      <c r="AK3">
        <v>13.085380000000001</v>
      </c>
      <c r="AL3">
        <v>5.3118000000000016</v>
      </c>
      <c r="AM3">
        <v>1.3406171428571427</v>
      </c>
      <c r="AN3">
        <v>0</v>
      </c>
      <c r="AO3">
        <v>0.29310329999999996</v>
      </c>
      <c r="AP3">
        <v>0.39044879999999993</v>
      </c>
      <c r="AQ3">
        <v>0</v>
      </c>
      <c r="AR3">
        <v>12.618719999999998</v>
      </c>
      <c r="AS3">
        <v>8.337011519999999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25.270521559149053</v>
      </c>
      <c r="BB3">
        <f>SUM(B3:AZ3)-BA3</f>
        <v>688.58599233417931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165.03162635895967</v>
      </c>
      <c r="L4">
        <v>63.621064535585042</v>
      </c>
      <c r="M4">
        <v>0</v>
      </c>
      <c r="N4">
        <v>30.005595541121739</v>
      </c>
      <c r="O4">
        <v>50.382675622432721</v>
      </c>
      <c r="P4">
        <v>62.239062371006362</v>
      </c>
      <c r="Q4">
        <v>5.2141543116490174</v>
      </c>
      <c r="R4">
        <v>10.768536405867971</v>
      </c>
      <c r="S4">
        <v>6.6986265618860514</v>
      </c>
      <c r="T4">
        <v>0</v>
      </c>
      <c r="U4">
        <v>190.14643525532486</v>
      </c>
      <c r="V4">
        <v>2.9642311111111113</v>
      </c>
      <c r="W4">
        <v>8.4810341614906815</v>
      </c>
      <c r="X4">
        <v>37.466307254036096</v>
      </c>
      <c r="Y4">
        <v>0</v>
      </c>
      <c r="Z4">
        <v>1.6646651999999997</v>
      </c>
      <c r="AA4">
        <v>7.1370748799999992</v>
      </c>
      <c r="AB4">
        <v>6.6700654000000004</v>
      </c>
      <c r="AC4">
        <v>2.4581713599999997</v>
      </c>
      <c r="AD4">
        <v>2.3151845999999998</v>
      </c>
      <c r="AE4">
        <v>7.3323449999999992</v>
      </c>
      <c r="AF4">
        <v>0</v>
      </c>
      <c r="AG4">
        <v>0</v>
      </c>
      <c r="AH4">
        <v>11.8825772</v>
      </c>
      <c r="AI4">
        <v>0</v>
      </c>
      <c r="AJ4">
        <v>0</v>
      </c>
      <c r="AK4">
        <v>13.085380000000001</v>
      </c>
      <c r="AL4">
        <v>5.3118000000000016</v>
      </c>
      <c r="AM4">
        <v>1.3406171428571427</v>
      </c>
      <c r="AN4">
        <v>0</v>
      </c>
      <c r="AO4">
        <v>0.28615843200000002</v>
      </c>
      <c r="AP4">
        <v>0.39044879999999993</v>
      </c>
      <c r="AQ4">
        <v>0</v>
      </c>
      <c r="AR4">
        <v>12.618719999999998</v>
      </c>
      <c r="AS4">
        <v>8.337011519999999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25.270275687149052</v>
      </c>
      <c r="BB4">
        <f t="shared" ref="BB4:BB67" si="0">SUM(B4:AZ4)-BA4</f>
        <v>688.57929333817935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165.03162635895967</v>
      </c>
      <c r="L5">
        <v>63.621064535585042</v>
      </c>
      <c r="M5">
        <v>0</v>
      </c>
      <c r="N5">
        <v>30.005595541121739</v>
      </c>
      <c r="O5">
        <v>50.382675622432721</v>
      </c>
      <c r="P5">
        <v>62.239062371006362</v>
      </c>
      <c r="Q5">
        <v>5.2141543116490174</v>
      </c>
      <c r="R5">
        <v>10.768536405867971</v>
      </c>
      <c r="S5">
        <v>6.6986265618860514</v>
      </c>
      <c r="T5">
        <v>0</v>
      </c>
      <c r="U5">
        <v>190.14643525532486</v>
      </c>
      <c r="V5">
        <v>2.9642311111111113</v>
      </c>
      <c r="W5">
        <v>8.4810341614906815</v>
      </c>
      <c r="X5">
        <v>37.466307254036096</v>
      </c>
      <c r="Y5">
        <v>0</v>
      </c>
      <c r="Z5">
        <v>1.6646651999999997</v>
      </c>
      <c r="AA5">
        <v>3.5685374400000005</v>
      </c>
      <c r="AB5">
        <v>6.6700654000000004</v>
      </c>
      <c r="AC5">
        <v>2.4581713599999997</v>
      </c>
      <c r="AD5">
        <v>2.3151845999999998</v>
      </c>
      <c r="AE5">
        <v>7.3323449999999992</v>
      </c>
      <c r="AF5">
        <v>0</v>
      </c>
      <c r="AG5">
        <v>0</v>
      </c>
      <c r="AH5">
        <v>11.8825772</v>
      </c>
      <c r="AI5">
        <v>0</v>
      </c>
      <c r="AJ5">
        <v>0</v>
      </c>
      <c r="AK5">
        <v>13.085380000000001</v>
      </c>
      <c r="AL5">
        <v>5.3118000000000016</v>
      </c>
      <c r="AM5">
        <v>1.3406171428571427</v>
      </c>
      <c r="AN5">
        <v>0</v>
      </c>
      <c r="AO5">
        <v>0.185121804</v>
      </c>
      <c r="AP5">
        <v>0.39044879999999993</v>
      </c>
      <c r="AQ5">
        <v>0</v>
      </c>
      <c r="AR5">
        <v>12.618719999999998</v>
      </c>
      <c r="AS5">
        <v>8.337011519999999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25.140372467149049</v>
      </c>
      <c r="BB5">
        <f t="shared" si="0"/>
        <v>685.03962249017934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165.03162635895967</v>
      </c>
      <c r="L6">
        <v>63.621064535585042</v>
      </c>
      <c r="M6">
        <v>0</v>
      </c>
      <c r="N6">
        <v>30.005595541121739</v>
      </c>
      <c r="O6">
        <v>50.382675622432721</v>
      </c>
      <c r="P6">
        <v>62.239062371006362</v>
      </c>
      <c r="Q6">
        <v>5.2141543116490174</v>
      </c>
      <c r="R6">
        <v>10.768536405867971</v>
      </c>
      <c r="S6">
        <v>6.6986265618860514</v>
      </c>
      <c r="T6">
        <v>0</v>
      </c>
      <c r="U6">
        <v>190.14643525532486</v>
      </c>
      <c r="V6">
        <v>2.9642311111111113</v>
      </c>
      <c r="W6">
        <v>8.4810341614906815</v>
      </c>
      <c r="X6">
        <v>37.466307254036096</v>
      </c>
      <c r="Y6">
        <v>0</v>
      </c>
      <c r="Z6">
        <v>1.6646651999999997</v>
      </c>
      <c r="AA6">
        <v>3.5685374400000005</v>
      </c>
      <c r="AB6">
        <v>6.6700654000000004</v>
      </c>
      <c r="AC6">
        <v>2.4581713599999997</v>
      </c>
      <c r="AD6">
        <v>2.3151845999999998</v>
      </c>
      <c r="AE6">
        <v>7.3323449999999992</v>
      </c>
      <c r="AF6">
        <v>0</v>
      </c>
      <c r="AG6">
        <v>0</v>
      </c>
      <c r="AH6">
        <v>11.8825772</v>
      </c>
      <c r="AI6">
        <v>0</v>
      </c>
      <c r="AJ6">
        <v>0</v>
      </c>
      <c r="AK6">
        <v>13.085380000000001</v>
      </c>
      <c r="AL6">
        <v>5.3118000000000016</v>
      </c>
      <c r="AM6">
        <v>1.3406171428571427</v>
      </c>
      <c r="AN6">
        <v>0</v>
      </c>
      <c r="AO6">
        <v>0.16809567599999997</v>
      </c>
      <c r="AP6">
        <v>0.39044879999999993</v>
      </c>
      <c r="AQ6">
        <v>0</v>
      </c>
      <c r="AR6">
        <v>12.618719999999998</v>
      </c>
      <c r="AS6">
        <v>8.337011519999999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25.139769979149051</v>
      </c>
      <c r="BB6">
        <f t="shared" si="0"/>
        <v>685.02319885017937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165.03162635895967</v>
      </c>
      <c r="L7">
        <v>63.621064535585042</v>
      </c>
      <c r="M7">
        <v>0</v>
      </c>
      <c r="N7">
        <v>30.005595541121739</v>
      </c>
      <c r="O7">
        <v>50.382675622432721</v>
      </c>
      <c r="P7">
        <v>62.239062371006362</v>
      </c>
      <c r="Q7">
        <v>5.2141543116490174</v>
      </c>
      <c r="R7">
        <v>10.768536405867971</v>
      </c>
      <c r="S7">
        <v>6.6986265618860514</v>
      </c>
      <c r="T7">
        <v>0</v>
      </c>
      <c r="U7">
        <v>190.14643525532486</v>
      </c>
      <c r="V7">
        <v>2.9642311111111113</v>
      </c>
      <c r="W7">
        <v>8.4810341614906815</v>
      </c>
      <c r="X7">
        <v>37.466307254036096</v>
      </c>
      <c r="Y7">
        <v>0</v>
      </c>
      <c r="Z7">
        <v>1.6646651999999997</v>
      </c>
      <c r="AA7">
        <v>3.5685374400000005</v>
      </c>
      <c r="AB7">
        <v>3.34519016</v>
      </c>
      <c r="AC7">
        <v>0</v>
      </c>
      <c r="AD7">
        <v>2.3151845999999998</v>
      </c>
      <c r="AE7">
        <v>7.3323449999999992</v>
      </c>
      <c r="AF7">
        <v>0</v>
      </c>
      <c r="AG7">
        <v>0</v>
      </c>
      <c r="AH7">
        <v>11.8825772</v>
      </c>
      <c r="AI7">
        <v>0</v>
      </c>
      <c r="AJ7">
        <v>0</v>
      </c>
      <c r="AK7">
        <v>13.085380000000001</v>
      </c>
      <c r="AL7">
        <v>5.3118000000000016</v>
      </c>
      <c r="AM7">
        <v>1.3406171428571427</v>
      </c>
      <c r="AN7">
        <v>0</v>
      </c>
      <c r="AO7">
        <v>0.32506462799999997</v>
      </c>
      <c r="AP7">
        <v>0.39044879999999993</v>
      </c>
      <c r="AQ7">
        <v>0</v>
      </c>
      <c r="AR7">
        <v>12.618719999999998</v>
      </c>
      <c r="AS7">
        <v>8.337011519999999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24.940606293149052</v>
      </c>
      <c r="BB7">
        <f t="shared" si="0"/>
        <v>679.5962848881793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165.03162635895967</v>
      </c>
      <c r="L8">
        <v>63.621064535585042</v>
      </c>
      <c r="M8">
        <v>0</v>
      </c>
      <c r="N8">
        <v>30.005595541121739</v>
      </c>
      <c r="O8">
        <v>50.382675622432721</v>
      </c>
      <c r="P8">
        <v>62.239062371006362</v>
      </c>
      <c r="Q8">
        <v>5.2141543116490174</v>
      </c>
      <c r="R8">
        <v>10.768536405867971</v>
      </c>
      <c r="S8">
        <v>6.6986265618860514</v>
      </c>
      <c r="T8">
        <v>0</v>
      </c>
      <c r="U8">
        <v>190.14643525532486</v>
      </c>
      <c r="V8">
        <v>2.9642311111111113</v>
      </c>
      <c r="W8">
        <v>8.4810341614906815</v>
      </c>
      <c r="X8">
        <v>37.466307254036096</v>
      </c>
      <c r="Y8">
        <v>0</v>
      </c>
      <c r="Z8">
        <v>1.6646651999999997</v>
      </c>
      <c r="AA8">
        <v>0</v>
      </c>
      <c r="AB8">
        <v>3.34519016</v>
      </c>
      <c r="AC8">
        <v>0</v>
      </c>
      <c r="AD8">
        <v>2.3151845999999998</v>
      </c>
      <c r="AE8">
        <v>7.3323449999999992</v>
      </c>
      <c r="AF8">
        <v>0</v>
      </c>
      <c r="AG8">
        <v>0</v>
      </c>
      <c r="AH8">
        <v>5.9412886</v>
      </c>
      <c r="AI8">
        <v>0</v>
      </c>
      <c r="AJ8">
        <v>0</v>
      </c>
      <c r="AK8">
        <v>13.085380000000001</v>
      </c>
      <c r="AL8">
        <v>5.3118000000000016</v>
      </c>
      <c r="AM8">
        <v>1.3406171428571427</v>
      </c>
      <c r="AN8">
        <v>0</v>
      </c>
      <c r="AO8">
        <v>0.32342175599999995</v>
      </c>
      <c r="AP8">
        <v>0.39044879999999993</v>
      </c>
      <c r="AQ8">
        <v>0</v>
      </c>
      <c r="AR8">
        <v>12.618719999999998</v>
      </c>
      <c r="AS8">
        <v>8.337011519999999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24.603900337149049</v>
      </c>
      <c r="BB8">
        <f t="shared" si="0"/>
        <v>670.4215219321793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165.03162635895967</v>
      </c>
      <c r="L9">
        <v>63.621064535585042</v>
      </c>
      <c r="M9">
        <v>0</v>
      </c>
      <c r="N9">
        <v>30.005595541121739</v>
      </c>
      <c r="O9">
        <v>50.382675622432721</v>
      </c>
      <c r="P9">
        <v>62.239062371006362</v>
      </c>
      <c r="Q9">
        <v>5.2141543116490174</v>
      </c>
      <c r="R9">
        <v>10.768536405867971</v>
      </c>
      <c r="S9">
        <v>6.6986265618860514</v>
      </c>
      <c r="T9">
        <v>0</v>
      </c>
      <c r="U9">
        <v>190.14643525532486</v>
      </c>
      <c r="V9">
        <v>2.9642311111111113</v>
      </c>
      <c r="W9">
        <v>8.4810341614906815</v>
      </c>
      <c r="X9">
        <v>37.466307254036096</v>
      </c>
      <c r="Y9">
        <v>0</v>
      </c>
      <c r="Z9">
        <v>1.6646651999999997</v>
      </c>
      <c r="AA9">
        <v>0</v>
      </c>
      <c r="AB9">
        <v>3.34519016</v>
      </c>
      <c r="AC9">
        <v>0</v>
      </c>
      <c r="AD9">
        <v>2.3151845999999998</v>
      </c>
      <c r="AE9">
        <v>7.3323449999999992</v>
      </c>
      <c r="AF9">
        <v>0</v>
      </c>
      <c r="AG9">
        <v>0</v>
      </c>
      <c r="AH9">
        <v>0</v>
      </c>
      <c r="AI9">
        <v>0</v>
      </c>
      <c r="AJ9">
        <v>0</v>
      </c>
      <c r="AK9">
        <v>13.085380000000001</v>
      </c>
      <c r="AL9">
        <v>5.3118000000000016</v>
      </c>
      <c r="AM9">
        <v>0</v>
      </c>
      <c r="AN9">
        <v>0</v>
      </c>
      <c r="AO9">
        <v>0.10678667999999999</v>
      </c>
      <c r="AP9">
        <v>0.39044879999999993</v>
      </c>
      <c r="AQ9">
        <v>0</v>
      </c>
      <c r="AR9">
        <v>12.618719999999998</v>
      </c>
      <c r="AS9">
        <v>8.337011519999999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24.33845213937127</v>
      </c>
      <c r="BB9">
        <f t="shared" si="0"/>
        <v>663.18842931109998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165.03162635895967</v>
      </c>
      <c r="L10">
        <v>63.621064535585042</v>
      </c>
      <c r="M10">
        <v>0</v>
      </c>
      <c r="N10">
        <v>30.005595541121739</v>
      </c>
      <c r="O10">
        <v>50.382675622432721</v>
      </c>
      <c r="P10">
        <v>62.239062371006362</v>
      </c>
      <c r="Q10">
        <v>5.2141543116490174</v>
      </c>
      <c r="R10">
        <v>10.768536405867971</v>
      </c>
      <c r="S10">
        <v>6.6986265618860514</v>
      </c>
      <c r="T10">
        <v>0</v>
      </c>
      <c r="U10">
        <v>190.14643525532486</v>
      </c>
      <c r="V10">
        <v>2.9642311111111113</v>
      </c>
      <c r="W10">
        <v>8.4810341614906815</v>
      </c>
      <c r="X10">
        <v>37.466307254036096</v>
      </c>
      <c r="Y10">
        <v>0</v>
      </c>
      <c r="Z10">
        <v>1.6646651999999997</v>
      </c>
      <c r="AA10">
        <v>0</v>
      </c>
      <c r="AB10">
        <v>3.34519016</v>
      </c>
      <c r="AC10">
        <v>0</v>
      </c>
      <c r="AD10">
        <v>2.3151845999999998</v>
      </c>
      <c r="AE10">
        <v>7.3323449999999992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13.085380000000001</v>
      </c>
      <c r="AL10">
        <v>5.3118000000000016</v>
      </c>
      <c r="AM10">
        <v>0</v>
      </c>
      <c r="AN10">
        <v>0</v>
      </c>
      <c r="AO10">
        <v>0.128592072</v>
      </c>
      <c r="AP10">
        <v>0.39044879999999993</v>
      </c>
      <c r="AQ10">
        <v>0</v>
      </c>
      <c r="AR10">
        <v>12.618719999999998</v>
      </c>
      <c r="AS10">
        <v>8.337011519999999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24.339224045371274</v>
      </c>
      <c r="BB10">
        <f t="shared" si="0"/>
        <v>663.20946279709995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165.03162635895967</v>
      </c>
      <c r="L11">
        <v>63.621064535585042</v>
      </c>
      <c r="M11">
        <v>0</v>
      </c>
      <c r="N11">
        <v>30.005595541121739</v>
      </c>
      <c r="O11">
        <v>50.382675622432721</v>
      </c>
      <c r="P11">
        <v>62.239062371006362</v>
      </c>
      <c r="Q11">
        <v>5.2141543116490174</v>
      </c>
      <c r="R11">
        <v>10.768536405867971</v>
      </c>
      <c r="S11">
        <v>6.6986265618860514</v>
      </c>
      <c r="T11">
        <v>0</v>
      </c>
      <c r="U11">
        <v>190.14643525532486</v>
      </c>
      <c r="V11">
        <v>2.9642311111111113</v>
      </c>
      <c r="W11">
        <v>8.4810341614906815</v>
      </c>
      <c r="X11">
        <v>37.466307254036096</v>
      </c>
      <c r="Y11">
        <v>0</v>
      </c>
      <c r="Z11">
        <v>1.6646651999999997</v>
      </c>
      <c r="AA11">
        <v>0</v>
      </c>
      <c r="AB11">
        <v>3.34519016</v>
      </c>
      <c r="AC11">
        <v>0</v>
      </c>
      <c r="AD11">
        <v>2.3151845999999998</v>
      </c>
      <c r="AE11">
        <v>7.3323449999999992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13.085380000000001</v>
      </c>
      <c r="AL11">
        <v>5.3118000000000016</v>
      </c>
      <c r="AM11">
        <v>0</v>
      </c>
      <c r="AN11">
        <v>0</v>
      </c>
      <c r="AO11">
        <v>0.11156594399999997</v>
      </c>
      <c r="AP11">
        <v>0.39044879999999993</v>
      </c>
      <c r="AQ11">
        <v>0</v>
      </c>
      <c r="AR11">
        <v>12.618719999999998</v>
      </c>
      <c r="AS11">
        <v>8.337011519999999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24.338621303371269</v>
      </c>
      <c r="BB11">
        <f t="shared" si="0"/>
        <v>663.1930394110999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165.03162635895967</v>
      </c>
      <c r="L12">
        <v>63.621064535585042</v>
      </c>
      <c r="M12">
        <v>0</v>
      </c>
      <c r="N12">
        <v>30.005595541121739</v>
      </c>
      <c r="O12">
        <v>50.382675622432721</v>
      </c>
      <c r="P12">
        <v>62.239062371006362</v>
      </c>
      <c r="Q12">
        <v>5.2141543116490174</v>
      </c>
      <c r="R12">
        <v>10.768536405867971</v>
      </c>
      <c r="S12">
        <v>6.6986265618860514</v>
      </c>
      <c r="T12">
        <v>0</v>
      </c>
      <c r="U12">
        <v>190.14643525532486</v>
      </c>
      <c r="V12">
        <v>2.9642311111111113</v>
      </c>
      <c r="W12">
        <v>8.4810341614906815</v>
      </c>
      <c r="X12">
        <v>37.466307254036096</v>
      </c>
      <c r="Y12">
        <v>0</v>
      </c>
      <c r="Z12">
        <v>1.6646651999999997</v>
      </c>
      <c r="AA12">
        <v>0</v>
      </c>
      <c r="AB12">
        <v>3.34519016</v>
      </c>
      <c r="AC12">
        <v>0</v>
      </c>
      <c r="AD12">
        <v>2.3151845999999998</v>
      </c>
      <c r="AE12">
        <v>7.3323449999999992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13.085380000000001</v>
      </c>
      <c r="AL12">
        <v>5.3118000000000016</v>
      </c>
      <c r="AM12">
        <v>0</v>
      </c>
      <c r="AN12">
        <v>0</v>
      </c>
      <c r="AO12">
        <v>0.10648797599999998</v>
      </c>
      <c r="AP12">
        <v>0.39044879999999993</v>
      </c>
      <c r="AQ12">
        <v>0</v>
      </c>
      <c r="AR12">
        <v>12.618719999999998</v>
      </c>
      <c r="AS12">
        <v>8.337011519999999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24.338441471371269</v>
      </c>
      <c r="BB12">
        <f t="shared" si="0"/>
        <v>663.18814127509995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165.03162635895967</v>
      </c>
      <c r="L13">
        <v>63.621064535585042</v>
      </c>
      <c r="M13">
        <v>0</v>
      </c>
      <c r="N13">
        <v>30.005595541121739</v>
      </c>
      <c r="O13">
        <v>50.382675622432721</v>
      </c>
      <c r="P13">
        <v>62.239062371006362</v>
      </c>
      <c r="Q13">
        <v>5.2141543116490174</v>
      </c>
      <c r="R13">
        <v>10.768536405867971</v>
      </c>
      <c r="S13">
        <v>6.6986265618860514</v>
      </c>
      <c r="T13">
        <v>0</v>
      </c>
      <c r="U13">
        <v>190.14643525532486</v>
      </c>
      <c r="V13">
        <v>2.9642311111111113</v>
      </c>
      <c r="W13">
        <v>8.8423626541554938</v>
      </c>
      <c r="X13">
        <v>37.466307254036096</v>
      </c>
      <c r="Y13">
        <v>0</v>
      </c>
      <c r="Z13">
        <v>1.6646651999999997</v>
      </c>
      <c r="AA13">
        <v>0</v>
      </c>
      <c r="AB13">
        <v>3.34519016</v>
      </c>
      <c r="AC13">
        <v>0</v>
      </c>
      <c r="AD13">
        <v>2.3151845999999998</v>
      </c>
      <c r="AE13">
        <v>7.3323449999999992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13.085380000000001</v>
      </c>
      <c r="AL13">
        <v>5.3118000000000016</v>
      </c>
      <c r="AM13">
        <v>0</v>
      </c>
      <c r="AN13">
        <v>0</v>
      </c>
      <c r="AO13">
        <v>0.11388090000000001</v>
      </c>
      <c r="AP13">
        <v>0.39044879999999993</v>
      </c>
      <c r="AQ13">
        <v>0</v>
      </c>
      <c r="AR13">
        <v>12.618719999999998</v>
      </c>
      <c r="AS13">
        <v>8.337011519999999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24.35149448225647</v>
      </c>
      <c r="BB13">
        <f t="shared" si="0"/>
        <v>663.54380968087958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165.03162635895967</v>
      </c>
      <c r="L14">
        <v>63.621064535585042</v>
      </c>
      <c r="M14">
        <v>0</v>
      </c>
      <c r="N14">
        <v>30.005595541121739</v>
      </c>
      <c r="O14">
        <v>50.382675622432721</v>
      </c>
      <c r="P14">
        <v>62.239062371006362</v>
      </c>
      <c r="Q14">
        <v>5.2141543116490174</v>
      </c>
      <c r="R14">
        <v>10.768536405867971</v>
      </c>
      <c r="S14">
        <v>6.6986265618860514</v>
      </c>
      <c r="T14">
        <v>0</v>
      </c>
      <c r="U14">
        <v>190.14643525532486</v>
      </c>
      <c r="V14">
        <v>2.9642311111111113</v>
      </c>
      <c r="W14">
        <v>8.8423626541554938</v>
      </c>
      <c r="X14">
        <v>37.466307254036096</v>
      </c>
      <c r="Y14">
        <v>0</v>
      </c>
      <c r="Z14">
        <v>1.6646651999999997</v>
      </c>
      <c r="AA14">
        <v>0</v>
      </c>
      <c r="AB14">
        <v>0</v>
      </c>
      <c r="AC14">
        <v>0</v>
      </c>
      <c r="AD14">
        <v>2.3151845999999998</v>
      </c>
      <c r="AE14">
        <v>7.3323449999999992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13.085380000000001</v>
      </c>
      <c r="AL14">
        <v>5.3118000000000016</v>
      </c>
      <c r="AM14">
        <v>1.3406171428571427</v>
      </c>
      <c r="AN14">
        <v>0</v>
      </c>
      <c r="AO14">
        <v>0.13971879599999998</v>
      </c>
      <c r="AP14">
        <v>0.39044879999999993</v>
      </c>
      <c r="AQ14">
        <v>0</v>
      </c>
      <c r="AR14">
        <v>12.618719999999998</v>
      </c>
      <c r="AS14">
        <v>8.337011519999999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24.281447288034251</v>
      </c>
      <c r="BB14">
        <f t="shared" si="0"/>
        <v>661.63512175395897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165.03162635895967</v>
      </c>
      <c r="L15">
        <v>63.621064535585042</v>
      </c>
      <c r="M15">
        <v>0</v>
      </c>
      <c r="N15">
        <v>30.005595541121739</v>
      </c>
      <c r="O15">
        <v>50.382675622432721</v>
      </c>
      <c r="P15">
        <v>62.239062371006362</v>
      </c>
      <c r="Q15">
        <v>5.2141543116490174</v>
      </c>
      <c r="R15">
        <v>10.768536405867971</v>
      </c>
      <c r="S15">
        <v>6.6986265618860514</v>
      </c>
      <c r="T15">
        <v>0</v>
      </c>
      <c r="U15">
        <v>190.14643525532486</v>
      </c>
      <c r="V15">
        <v>2.9642311111111113</v>
      </c>
      <c r="W15">
        <v>8.8423626541554938</v>
      </c>
      <c r="X15">
        <v>37.466307254036096</v>
      </c>
      <c r="Y15">
        <v>0</v>
      </c>
      <c r="Z15">
        <v>1.6646651999999997</v>
      </c>
      <c r="AA15">
        <v>0</v>
      </c>
      <c r="AB15">
        <v>0</v>
      </c>
      <c r="AC15">
        <v>0</v>
      </c>
      <c r="AD15">
        <v>2.3151845999999998</v>
      </c>
      <c r="AE15">
        <v>10.754106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13.085380000000001</v>
      </c>
      <c r="AL15">
        <v>8.8530000000000015</v>
      </c>
      <c r="AM15">
        <v>1.3406171428571427</v>
      </c>
      <c r="AN15">
        <v>0</v>
      </c>
      <c r="AO15">
        <v>0.12732257999999999</v>
      </c>
      <c r="AP15">
        <v>0.39044879999999993</v>
      </c>
      <c r="AQ15">
        <v>0</v>
      </c>
      <c r="AR15">
        <v>13.459967999999996</v>
      </c>
      <c r="AS15">
        <v>8.1019352820000012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24.548955699617732</v>
      </c>
      <c r="BB15">
        <f t="shared" si="0"/>
        <v>668.92434988837533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165.03162635895967</v>
      </c>
      <c r="L16">
        <v>63.621064535585042</v>
      </c>
      <c r="M16">
        <v>0</v>
      </c>
      <c r="N16">
        <v>30.005595541121739</v>
      </c>
      <c r="O16">
        <v>50.382675622432721</v>
      </c>
      <c r="P16">
        <v>62.239062371006362</v>
      </c>
      <c r="Q16">
        <v>5.2141543116490174</v>
      </c>
      <c r="R16">
        <v>10.768536405867971</v>
      </c>
      <c r="S16">
        <v>6.6986265618860514</v>
      </c>
      <c r="T16">
        <v>0</v>
      </c>
      <c r="U16">
        <v>190.14643525532486</v>
      </c>
      <c r="V16">
        <v>2.9642311111111113</v>
      </c>
      <c r="W16">
        <v>8.8423626541554938</v>
      </c>
      <c r="X16">
        <v>37.466307254036096</v>
      </c>
      <c r="Y16">
        <v>0</v>
      </c>
      <c r="Z16">
        <v>1.6646651999999997</v>
      </c>
      <c r="AA16">
        <v>0</v>
      </c>
      <c r="AB16">
        <v>0</v>
      </c>
      <c r="AC16">
        <v>0</v>
      </c>
      <c r="AD16">
        <v>2.3151845999999998</v>
      </c>
      <c r="AE16">
        <v>10.754106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13.085380000000001</v>
      </c>
      <c r="AL16">
        <v>20.361900000000002</v>
      </c>
      <c r="AM16">
        <v>1.3406171428571427</v>
      </c>
      <c r="AN16">
        <v>0</v>
      </c>
      <c r="AO16">
        <v>0.11141659200000001</v>
      </c>
      <c r="AP16">
        <v>0.39044879999999993</v>
      </c>
      <c r="AQ16">
        <v>0</v>
      </c>
      <c r="AR16">
        <v>13.459967999999996</v>
      </c>
      <c r="AS16">
        <v>8.1019352820000012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24.955807590825994</v>
      </c>
      <c r="BB16">
        <f t="shared" si="0"/>
        <v>680.01049200916702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165.03162635895967</v>
      </c>
      <c r="L17">
        <v>63.621064535585042</v>
      </c>
      <c r="M17">
        <v>0</v>
      </c>
      <c r="N17">
        <v>30.005595541121739</v>
      </c>
      <c r="O17">
        <v>50.382675622432721</v>
      </c>
      <c r="P17">
        <v>62.239062371006362</v>
      </c>
      <c r="Q17">
        <v>5.2141543116490174</v>
      </c>
      <c r="R17">
        <v>10.768536405867971</v>
      </c>
      <c r="S17">
        <v>6.6986265618860514</v>
      </c>
      <c r="T17">
        <v>0</v>
      </c>
      <c r="U17">
        <v>190.14643525532486</v>
      </c>
      <c r="V17">
        <v>2.9642311111111113</v>
      </c>
      <c r="W17">
        <v>8.8423626541554938</v>
      </c>
      <c r="X17">
        <v>37.466307254036096</v>
      </c>
      <c r="Y17">
        <v>0</v>
      </c>
      <c r="Z17">
        <v>1.6646651999999997</v>
      </c>
      <c r="AA17">
        <v>0</v>
      </c>
      <c r="AB17">
        <v>0</v>
      </c>
      <c r="AC17">
        <v>0</v>
      </c>
      <c r="AD17">
        <v>2.3151845999999998</v>
      </c>
      <c r="AE17">
        <v>10.754106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13.085380000000001</v>
      </c>
      <c r="AL17">
        <v>20.361900000000002</v>
      </c>
      <c r="AM17">
        <v>1.3406171428571427</v>
      </c>
      <c r="AN17">
        <v>0</v>
      </c>
      <c r="AO17">
        <v>8.7296243999999995E-2</v>
      </c>
      <c r="AP17">
        <v>0.39044879999999993</v>
      </c>
      <c r="AQ17">
        <v>0</v>
      </c>
      <c r="AR17">
        <v>13.459967999999996</v>
      </c>
      <c r="AS17">
        <v>8.1019352820000012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24.954953642825995</v>
      </c>
      <c r="BB17">
        <f t="shared" si="0"/>
        <v>679.98722560916701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165.03162635895967</v>
      </c>
      <c r="L18">
        <v>63.621064535585042</v>
      </c>
      <c r="M18">
        <v>0</v>
      </c>
      <c r="N18">
        <v>30.005595541121739</v>
      </c>
      <c r="O18">
        <v>50.382675622432721</v>
      </c>
      <c r="P18">
        <v>62.239062371006362</v>
      </c>
      <c r="Q18">
        <v>5.2141543116490174</v>
      </c>
      <c r="R18">
        <v>10.768536405867971</v>
      </c>
      <c r="S18">
        <v>6.6986265618860514</v>
      </c>
      <c r="T18">
        <v>0</v>
      </c>
      <c r="U18">
        <v>190.14643525532486</v>
      </c>
      <c r="V18">
        <v>2.9642311111111113</v>
      </c>
      <c r="W18">
        <v>8.8423626541554938</v>
      </c>
      <c r="X18">
        <v>37.466307254036096</v>
      </c>
      <c r="Y18">
        <v>0</v>
      </c>
      <c r="Z18">
        <v>1.6646651999999997</v>
      </c>
      <c r="AA18">
        <v>0</v>
      </c>
      <c r="AB18">
        <v>0</v>
      </c>
      <c r="AC18">
        <v>0</v>
      </c>
      <c r="AD18">
        <v>2.3151845999999998</v>
      </c>
      <c r="AE18">
        <v>10.754106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13.085380000000001</v>
      </c>
      <c r="AL18">
        <v>20.361900000000002</v>
      </c>
      <c r="AM18">
        <v>1.3406171428571427</v>
      </c>
      <c r="AN18">
        <v>0</v>
      </c>
      <c r="AO18">
        <v>5.1377088000000008E-2</v>
      </c>
      <c r="AP18">
        <v>0.39044879999999993</v>
      </c>
      <c r="AQ18">
        <v>0</v>
      </c>
      <c r="AR18">
        <v>13.459967999999996</v>
      </c>
      <c r="AS18">
        <v>8.1019352820000012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24.953682118825991</v>
      </c>
      <c r="BB18">
        <f t="shared" si="0"/>
        <v>679.95257797716704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165.03162635895967</v>
      </c>
      <c r="L19">
        <v>63.621064535585042</v>
      </c>
      <c r="M19">
        <v>0</v>
      </c>
      <c r="N19">
        <v>30.005595541121739</v>
      </c>
      <c r="O19">
        <v>50.382675622432721</v>
      </c>
      <c r="P19">
        <v>62.239062371006362</v>
      </c>
      <c r="Q19">
        <v>5.2141543116490174</v>
      </c>
      <c r="R19">
        <v>10.768536405867971</v>
      </c>
      <c r="S19">
        <v>6.6986265618860514</v>
      </c>
      <c r="T19">
        <v>0</v>
      </c>
      <c r="U19">
        <v>190.14643525532486</v>
      </c>
      <c r="V19">
        <v>2.9642311111111113</v>
      </c>
      <c r="W19">
        <v>8.8423626541554938</v>
      </c>
      <c r="X19">
        <v>37.466307254036096</v>
      </c>
      <c r="Y19">
        <v>0</v>
      </c>
      <c r="Z19">
        <v>1.6646651999999997</v>
      </c>
      <c r="AA19">
        <v>1.785874</v>
      </c>
      <c r="AB19">
        <v>0</v>
      </c>
      <c r="AC19">
        <v>0</v>
      </c>
      <c r="AD19">
        <v>2.3151845999999998</v>
      </c>
      <c r="AE19">
        <v>10.754106</v>
      </c>
      <c r="AF19">
        <v>0</v>
      </c>
      <c r="AG19">
        <v>0</v>
      </c>
      <c r="AH19">
        <v>5.9412886</v>
      </c>
      <c r="AI19">
        <v>0</v>
      </c>
      <c r="AJ19">
        <v>0</v>
      </c>
      <c r="AK19">
        <v>13.085380000000001</v>
      </c>
      <c r="AL19">
        <v>20.361900000000002</v>
      </c>
      <c r="AM19">
        <v>1.3406171428571427</v>
      </c>
      <c r="AN19">
        <v>0</v>
      </c>
      <c r="AO19">
        <v>5.4289452000000002E-2</v>
      </c>
      <c r="AP19">
        <v>1.5943326</v>
      </c>
      <c r="AQ19">
        <v>0</v>
      </c>
      <c r="AR19">
        <v>12.618719999999998</v>
      </c>
      <c r="AS19">
        <v>8.1019352820000012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25.240163892825986</v>
      </c>
      <c r="BB19">
        <f t="shared" si="0"/>
        <v>687.75880696716729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165.03162635895967</v>
      </c>
      <c r="L20">
        <v>63.621064535585042</v>
      </c>
      <c r="M20">
        <v>0</v>
      </c>
      <c r="N20">
        <v>30.005595541121739</v>
      </c>
      <c r="O20">
        <v>50.382675622432721</v>
      </c>
      <c r="P20">
        <v>62.239062371006362</v>
      </c>
      <c r="Q20">
        <v>5.2141543116490174</v>
      </c>
      <c r="R20">
        <v>10.768536405867971</v>
      </c>
      <c r="S20">
        <v>6.6986265618860514</v>
      </c>
      <c r="T20">
        <v>0</v>
      </c>
      <c r="U20">
        <v>190.14643525532486</v>
      </c>
      <c r="V20">
        <v>2.9642311111111113</v>
      </c>
      <c r="W20">
        <v>8.8423626541554938</v>
      </c>
      <c r="X20">
        <v>37.466307254036096</v>
      </c>
      <c r="Y20">
        <v>0</v>
      </c>
      <c r="Z20">
        <v>1.6646651999999997</v>
      </c>
      <c r="AA20">
        <v>3.5685374400000005</v>
      </c>
      <c r="AB20">
        <v>0</v>
      </c>
      <c r="AC20">
        <v>0</v>
      </c>
      <c r="AD20">
        <v>2.3151845999999998</v>
      </c>
      <c r="AE20">
        <v>10.754106</v>
      </c>
      <c r="AF20">
        <v>0</v>
      </c>
      <c r="AG20">
        <v>0</v>
      </c>
      <c r="AH20">
        <v>5.9412886</v>
      </c>
      <c r="AI20">
        <v>0</v>
      </c>
      <c r="AJ20">
        <v>0</v>
      </c>
      <c r="AK20">
        <v>13.085380000000001</v>
      </c>
      <c r="AL20">
        <v>20.361900000000002</v>
      </c>
      <c r="AM20">
        <v>1.3406171428571427</v>
      </c>
      <c r="AN20">
        <v>0</v>
      </c>
      <c r="AO20">
        <v>3.4799015999999988E-2</v>
      </c>
      <c r="AP20">
        <v>1.5943326</v>
      </c>
      <c r="AQ20">
        <v>0</v>
      </c>
      <c r="AR20">
        <v>12.618719999999998</v>
      </c>
      <c r="AS20">
        <v>8.1019352820000012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25.302580328825986</v>
      </c>
      <c r="BB20">
        <f t="shared" si="0"/>
        <v>689.45956353516715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165.03162635895967</v>
      </c>
      <c r="L21">
        <v>63.621064535585042</v>
      </c>
      <c r="M21">
        <v>0</v>
      </c>
      <c r="N21">
        <v>30.005595541121739</v>
      </c>
      <c r="O21">
        <v>50.382675622432721</v>
      </c>
      <c r="P21">
        <v>62.239062371006362</v>
      </c>
      <c r="Q21">
        <v>5.2141543116490174</v>
      </c>
      <c r="R21">
        <v>10.768536405867971</v>
      </c>
      <c r="S21">
        <v>6.6986265618860514</v>
      </c>
      <c r="T21">
        <v>0</v>
      </c>
      <c r="U21">
        <v>190.14643525532486</v>
      </c>
      <c r="V21">
        <v>2.9642311111111113</v>
      </c>
      <c r="W21">
        <v>8.8423626541554938</v>
      </c>
      <c r="X21">
        <v>37.466307254036096</v>
      </c>
      <c r="Y21">
        <v>0</v>
      </c>
      <c r="Z21">
        <v>1.6646651999999997</v>
      </c>
      <c r="AA21">
        <v>5.3576220000000001</v>
      </c>
      <c r="AB21">
        <v>0</v>
      </c>
      <c r="AC21">
        <v>2.4581713599999997</v>
      </c>
      <c r="AD21">
        <v>4.6303691999999996</v>
      </c>
      <c r="AE21">
        <v>12.556885224000002</v>
      </c>
      <c r="AF21">
        <v>0</v>
      </c>
      <c r="AG21">
        <v>0</v>
      </c>
      <c r="AH21">
        <v>5.9412886</v>
      </c>
      <c r="AI21">
        <v>0</v>
      </c>
      <c r="AJ21">
        <v>0</v>
      </c>
      <c r="AK21">
        <v>13.085380000000001</v>
      </c>
      <c r="AL21">
        <v>20.361900000000002</v>
      </c>
      <c r="AM21">
        <v>1.3406171428571427</v>
      </c>
      <c r="AN21">
        <v>0</v>
      </c>
      <c r="AO21">
        <v>2.3224235999999999E-2</v>
      </c>
      <c r="AP21">
        <v>1.5943326</v>
      </c>
      <c r="AQ21">
        <v>0</v>
      </c>
      <c r="AR21">
        <v>12.618719999999998</v>
      </c>
      <c r="AS21">
        <v>8.1019352820000012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25.598299574825997</v>
      </c>
      <c r="BB21">
        <f t="shared" si="0"/>
        <v>697.51748925316735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165.03162635895967</v>
      </c>
      <c r="L22">
        <v>63.621064535585042</v>
      </c>
      <c r="M22">
        <v>0</v>
      </c>
      <c r="N22">
        <v>30.005595541121739</v>
      </c>
      <c r="O22">
        <v>50.382675622432721</v>
      </c>
      <c r="P22">
        <v>62.239062371006362</v>
      </c>
      <c r="Q22">
        <v>5.2141543116490174</v>
      </c>
      <c r="R22">
        <v>10.768536405867971</v>
      </c>
      <c r="S22">
        <v>6.6986265618860514</v>
      </c>
      <c r="T22">
        <v>0</v>
      </c>
      <c r="U22">
        <v>190.14643525532486</v>
      </c>
      <c r="V22">
        <v>2.9642311111111113</v>
      </c>
      <c r="W22">
        <v>8.8423626541554938</v>
      </c>
      <c r="X22">
        <v>37.466307254036096</v>
      </c>
      <c r="Y22">
        <v>0</v>
      </c>
      <c r="Z22">
        <v>1.6646651999999997</v>
      </c>
      <c r="AA22">
        <v>7.1370748799999992</v>
      </c>
      <c r="AB22">
        <v>0</v>
      </c>
      <c r="AC22">
        <v>2.4581713599999997</v>
      </c>
      <c r="AD22">
        <v>4.6303691999999996</v>
      </c>
      <c r="AE22">
        <v>12.556885224000002</v>
      </c>
      <c r="AF22">
        <v>0</v>
      </c>
      <c r="AG22">
        <v>0</v>
      </c>
      <c r="AH22">
        <v>6.2299342000000006</v>
      </c>
      <c r="AI22">
        <v>0</v>
      </c>
      <c r="AJ22">
        <v>0</v>
      </c>
      <c r="AK22">
        <v>13.085380000000001</v>
      </c>
      <c r="AL22">
        <v>20.361900000000002</v>
      </c>
      <c r="AM22">
        <v>2.6812342857142855</v>
      </c>
      <c r="AN22">
        <v>0</v>
      </c>
      <c r="AO22">
        <v>0.214917528</v>
      </c>
      <c r="AP22">
        <v>1.5943326</v>
      </c>
      <c r="AQ22">
        <v>0</v>
      </c>
      <c r="AR22">
        <v>12.618719999999998</v>
      </c>
      <c r="AS22">
        <v>8.1019352820000012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25.725754144572026</v>
      </c>
      <c r="BB22">
        <f t="shared" si="0"/>
        <v>700.99044359827838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165.03162635895967</v>
      </c>
      <c r="L23">
        <v>63.621064535585042</v>
      </c>
      <c r="M23">
        <v>0</v>
      </c>
      <c r="N23">
        <v>30.005595541121739</v>
      </c>
      <c r="O23">
        <v>50.382675622432721</v>
      </c>
      <c r="P23">
        <v>62.239062371006362</v>
      </c>
      <c r="Q23">
        <v>5.2141543116490174</v>
      </c>
      <c r="R23">
        <v>10.768536405867971</v>
      </c>
      <c r="S23">
        <v>6.6986265618860514</v>
      </c>
      <c r="T23">
        <v>0</v>
      </c>
      <c r="U23">
        <v>190.14643525532486</v>
      </c>
      <c r="V23">
        <v>2.9642311111111113</v>
      </c>
      <c r="W23">
        <v>8.8423626541554938</v>
      </c>
      <c r="X23">
        <v>37.466307254036096</v>
      </c>
      <c r="Y23">
        <v>0</v>
      </c>
      <c r="Z23">
        <v>3.3293303999999999</v>
      </c>
      <c r="AA23">
        <v>7.1370748799999992</v>
      </c>
      <c r="AB23">
        <v>3.3181035999999993</v>
      </c>
      <c r="AC23">
        <v>2.4581713599999997</v>
      </c>
      <c r="AD23">
        <v>4.6303691999999996</v>
      </c>
      <c r="AE23">
        <v>12.556885224000002</v>
      </c>
      <c r="AF23">
        <v>0</v>
      </c>
      <c r="AG23">
        <v>0</v>
      </c>
      <c r="AH23">
        <v>11.8825772</v>
      </c>
      <c r="AI23">
        <v>0.64668399999999981</v>
      </c>
      <c r="AJ23">
        <v>0</v>
      </c>
      <c r="AK23">
        <v>13.085380000000001</v>
      </c>
      <c r="AL23">
        <v>20.361900000000002</v>
      </c>
      <c r="AM23">
        <v>4.0218514285714289</v>
      </c>
      <c r="AN23">
        <v>0</v>
      </c>
      <c r="AO23">
        <v>0.16973854799999999</v>
      </c>
      <c r="AP23">
        <v>0.39044879999999993</v>
      </c>
      <c r="AQ23">
        <v>0</v>
      </c>
      <c r="AR23">
        <v>13.459967999999996</v>
      </c>
      <c r="AS23">
        <v>8.1019352820000012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26.158161368349806</v>
      </c>
      <c r="BB23">
        <f t="shared" si="0"/>
        <v>712.77293453735774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165.03162635895967</v>
      </c>
      <c r="L24">
        <v>63.621064535585042</v>
      </c>
      <c r="M24">
        <v>0</v>
      </c>
      <c r="N24">
        <v>30.005595541121739</v>
      </c>
      <c r="O24">
        <v>50.382675622432721</v>
      </c>
      <c r="P24">
        <v>62.239062371006362</v>
      </c>
      <c r="Q24">
        <v>5.2141543116490174</v>
      </c>
      <c r="R24">
        <v>10.768536405867971</v>
      </c>
      <c r="S24">
        <v>6.6986265618860514</v>
      </c>
      <c r="T24">
        <v>0</v>
      </c>
      <c r="U24">
        <v>190.14643525532486</v>
      </c>
      <c r="V24">
        <v>2.9642311111111113</v>
      </c>
      <c r="W24">
        <v>8.8423626541554938</v>
      </c>
      <c r="X24">
        <v>37.466307254036096</v>
      </c>
      <c r="Y24">
        <v>0</v>
      </c>
      <c r="Z24">
        <v>3.3293303999999999</v>
      </c>
      <c r="AA24">
        <v>7.1370748799999992</v>
      </c>
      <c r="AB24">
        <v>3.3181035999999993</v>
      </c>
      <c r="AC24">
        <v>4.9163427199999985</v>
      </c>
      <c r="AD24">
        <v>6.945553799999999</v>
      </c>
      <c r="AE24">
        <v>12.556885224000002</v>
      </c>
      <c r="AF24">
        <v>0</v>
      </c>
      <c r="AG24">
        <v>0</v>
      </c>
      <c r="AH24">
        <v>11.8825772</v>
      </c>
      <c r="AI24">
        <v>1.9400519999999997</v>
      </c>
      <c r="AJ24">
        <v>0</v>
      </c>
      <c r="AK24">
        <v>13.085380000000001</v>
      </c>
      <c r="AL24">
        <v>8.8530000000000015</v>
      </c>
      <c r="AM24">
        <v>4.0218514285714289</v>
      </c>
      <c r="AN24">
        <v>0</v>
      </c>
      <c r="AO24">
        <v>0.10424769600000001</v>
      </c>
      <c r="AP24">
        <v>0.39044879999999993</v>
      </c>
      <c r="AQ24">
        <v>0</v>
      </c>
      <c r="AR24">
        <v>13.459967999999996</v>
      </c>
      <c r="AS24">
        <v>8.1019352820000012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25.963189927141546</v>
      </c>
      <c r="BB24">
        <f t="shared" si="0"/>
        <v>707.46023908656582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165.03162635895967</v>
      </c>
      <c r="L25">
        <v>63.621064535585042</v>
      </c>
      <c r="M25">
        <v>0</v>
      </c>
      <c r="N25">
        <v>30.005595541121739</v>
      </c>
      <c r="O25">
        <v>50.382675622432721</v>
      </c>
      <c r="P25">
        <v>62.239062371006362</v>
      </c>
      <c r="Q25">
        <v>5.2141543116490174</v>
      </c>
      <c r="R25">
        <v>10.768536405867971</v>
      </c>
      <c r="S25">
        <v>6.6986265618860514</v>
      </c>
      <c r="T25">
        <v>0</v>
      </c>
      <c r="U25">
        <v>190.14643525532486</v>
      </c>
      <c r="V25">
        <v>2.9642311111111113</v>
      </c>
      <c r="W25">
        <v>8.8423626541554938</v>
      </c>
      <c r="X25">
        <v>37.466307254036096</v>
      </c>
      <c r="Y25">
        <v>0</v>
      </c>
      <c r="Z25">
        <v>3.3293303999999999</v>
      </c>
      <c r="AA25">
        <v>7.1370748799999992</v>
      </c>
      <c r="AB25">
        <v>6.6700654000000004</v>
      </c>
      <c r="AC25">
        <v>4.9163427199999985</v>
      </c>
      <c r="AD25">
        <v>6.945553799999999</v>
      </c>
      <c r="AE25">
        <v>12.556885224000002</v>
      </c>
      <c r="AF25">
        <v>0</v>
      </c>
      <c r="AG25">
        <v>0</v>
      </c>
      <c r="AH25">
        <v>11.8825772</v>
      </c>
      <c r="AI25">
        <v>12.610338000000002</v>
      </c>
      <c r="AJ25">
        <v>0</v>
      </c>
      <c r="AK25">
        <v>13.085380000000001</v>
      </c>
      <c r="AL25">
        <v>8.8530000000000015</v>
      </c>
      <c r="AM25">
        <v>4.0218514285714289</v>
      </c>
      <c r="AN25">
        <v>0</v>
      </c>
      <c r="AO25">
        <v>6.0487559999999996E-2</v>
      </c>
      <c r="AP25">
        <v>0.39044879999999993</v>
      </c>
      <c r="AQ25">
        <v>0</v>
      </c>
      <c r="AR25">
        <v>13.459967999999996</v>
      </c>
      <c r="AS25">
        <v>8.1019352820000012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26.458028663141544</v>
      </c>
      <c r="BB25">
        <f t="shared" si="0"/>
        <v>720.94388801456569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165.03162635895967</v>
      </c>
      <c r="L26">
        <v>63.621064535585042</v>
      </c>
      <c r="M26">
        <v>0</v>
      </c>
      <c r="N26">
        <v>30.005595541121739</v>
      </c>
      <c r="O26">
        <v>50.382675622432721</v>
      </c>
      <c r="P26">
        <v>62.239062371006362</v>
      </c>
      <c r="Q26">
        <v>5.2141543116490174</v>
      </c>
      <c r="R26">
        <v>10.768536405867971</v>
      </c>
      <c r="S26">
        <v>6.6986265618860514</v>
      </c>
      <c r="T26">
        <v>0</v>
      </c>
      <c r="U26">
        <v>190.14643525532486</v>
      </c>
      <c r="V26">
        <v>2.9642311111111113</v>
      </c>
      <c r="W26">
        <v>8.8423626541554938</v>
      </c>
      <c r="X26">
        <v>37.466307254036096</v>
      </c>
      <c r="Y26">
        <v>0</v>
      </c>
      <c r="Z26">
        <v>3.3293303999999999</v>
      </c>
      <c r="AA26">
        <v>7.1370748799999992</v>
      </c>
      <c r="AB26">
        <v>6.6700654000000004</v>
      </c>
      <c r="AC26">
        <v>4.9163427199999985</v>
      </c>
      <c r="AD26">
        <v>6.945553799999999</v>
      </c>
      <c r="AE26">
        <v>12.556885224000002</v>
      </c>
      <c r="AF26">
        <v>0</v>
      </c>
      <c r="AG26">
        <v>0</v>
      </c>
      <c r="AH26">
        <v>17.8238658</v>
      </c>
      <c r="AI26">
        <v>12.610338000000002</v>
      </c>
      <c r="AJ26">
        <v>0</v>
      </c>
      <c r="AK26">
        <v>13.085380000000001</v>
      </c>
      <c r="AL26">
        <v>8.8530000000000015</v>
      </c>
      <c r="AM26">
        <v>4.0218514285714289</v>
      </c>
      <c r="AN26">
        <v>0</v>
      </c>
      <c r="AO26">
        <v>0</v>
      </c>
      <c r="AP26">
        <v>0.39044879999999993</v>
      </c>
      <c r="AQ26">
        <v>0</v>
      </c>
      <c r="AR26">
        <v>13.459967999999996</v>
      </c>
      <c r="AS26">
        <v>8.1019352820000012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26.666209095141543</v>
      </c>
      <c r="BB26">
        <f t="shared" si="0"/>
        <v>726.61650862256579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165.03162635895967</v>
      </c>
      <c r="L27">
        <v>63.621064535585042</v>
      </c>
      <c r="M27">
        <v>0</v>
      </c>
      <c r="N27">
        <v>30.005595541121739</v>
      </c>
      <c r="O27">
        <v>50.382675622432721</v>
      </c>
      <c r="P27">
        <v>62.239062371006362</v>
      </c>
      <c r="Q27">
        <v>5.2141543116490174</v>
      </c>
      <c r="R27">
        <v>10.768536405867971</v>
      </c>
      <c r="S27">
        <v>6.6986265618860514</v>
      </c>
      <c r="T27">
        <v>0</v>
      </c>
      <c r="U27">
        <v>190.14643525532486</v>
      </c>
      <c r="V27">
        <v>2.9642311111111113</v>
      </c>
      <c r="W27">
        <v>8.8423626541554938</v>
      </c>
      <c r="X27">
        <v>37.466307254036096</v>
      </c>
      <c r="Y27">
        <v>0</v>
      </c>
      <c r="Z27">
        <v>3.3293303999999999</v>
      </c>
      <c r="AA27">
        <v>7.1370748799999992</v>
      </c>
      <c r="AB27">
        <v>6.6700654000000004</v>
      </c>
      <c r="AC27">
        <v>7.3745140800000009</v>
      </c>
      <c r="AD27">
        <v>6.945553799999999</v>
      </c>
      <c r="AE27">
        <v>12.556885224000002</v>
      </c>
      <c r="AF27">
        <v>0</v>
      </c>
      <c r="AG27">
        <v>0</v>
      </c>
      <c r="AH27">
        <v>17.8238658</v>
      </c>
      <c r="AI27">
        <v>12.610338000000002</v>
      </c>
      <c r="AJ27">
        <v>0</v>
      </c>
      <c r="AK27">
        <v>13.085380000000001</v>
      </c>
      <c r="AL27">
        <v>8.8530000000000015</v>
      </c>
      <c r="AM27">
        <v>4.0218514285714289</v>
      </c>
      <c r="AN27">
        <v>0</v>
      </c>
      <c r="AO27">
        <v>0</v>
      </c>
      <c r="AP27">
        <v>0.39044879999999993</v>
      </c>
      <c r="AQ27">
        <v>0</v>
      </c>
      <c r="AR27">
        <v>12.618719999999998</v>
      </c>
      <c r="AS27">
        <v>8.1019352820000012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26.723448249141544</v>
      </c>
      <c r="BB27">
        <f t="shared" si="0"/>
        <v>728.17619282856583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165.03162635895967</v>
      </c>
      <c r="L28">
        <v>63.621064535585042</v>
      </c>
      <c r="M28">
        <v>0</v>
      </c>
      <c r="N28">
        <v>30.005595541121739</v>
      </c>
      <c r="O28">
        <v>50.382675622432721</v>
      </c>
      <c r="P28">
        <v>62.239062371006362</v>
      </c>
      <c r="Q28">
        <v>5.2141543116490174</v>
      </c>
      <c r="R28">
        <v>10.768536405867971</v>
      </c>
      <c r="S28">
        <v>6.6986265618860514</v>
      </c>
      <c r="T28">
        <v>0</v>
      </c>
      <c r="U28">
        <v>190.14643525532486</v>
      </c>
      <c r="V28">
        <v>2.9642311111111113</v>
      </c>
      <c r="W28">
        <v>8.8423626541554938</v>
      </c>
      <c r="X28">
        <v>37.466307254036096</v>
      </c>
      <c r="Y28">
        <v>0</v>
      </c>
      <c r="Z28">
        <v>3.3293303999999999</v>
      </c>
      <c r="AA28">
        <v>7.1370748799999992</v>
      </c>
      <c r="AB28">
        <v>10.035570479999999</v>
      </c>
      <c r="AC28">
        <v>7.3745140800000009</v>
      </c>
      <c r="AD28">
        <v>6.945553799999999</v>
      </c>
      <c r="AE28">
        <v>12.556885224000002</v>
      </c>
      <c r="AF28">
        <v>0</v>
      </c>
      <c r="AG28">
        <v>0</v>
      </c>
      <c r="AH28">
        <v>17.8238658</v>
      </c>
      <c r="AI28">
        <v>12.610338000000002</v>
      </c>
      <c r="AJ28">
        <v>0</v>
      </c>
      <c r="AK28">
        <v>13.085380000000001</v>
      </c>
      <c r="AL28">
        <v>8.8530000000000015</v>
      </c>
      <c r="AM28">
        <v>4.0218514285714289</v>
      </c>
      <c r="AN28">
        <v>0</v>
      </c>
      <c r="AO28">
        <v>0</v>
      </c>
      <c r="AP28">
        <v>0.39044879999999993</v>
      </c>
      <c r="AQ28">
        <v>0</v>
      </c>
      <c r="AR28">
        <v>12.618719999999998</v>
      </c>
      <c r="AS28">
        <v>8.1019352820000012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26.842586949141545</v>
      </c>
      <c r="BB28">
        <f t="shared" si="0"/>
        <v>731.42255920856599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165.03162635895967</v>
      </c>
      <c r="L29">
        <v>63.621064535585042</v>
      </c>
      <c r="M29">
        <v>0</v>
      </c>
      <c r="N29">
        <v>30.005595541121739</v>
      </c>
      <c r="O29">
        <v>50.382675622432721</v>
      </c>
      <c r="P29">
        <v>62.239062371006362</v>
      </c>
      <c r="Q29">
        <v>5.2141543116490174</v>
      </c>
      <c r="R29">
        <v>10.768536405867971</v>
      </c>
      <c r="S29">
        <v>6.6986265618860514</v>
      </c>
      <c r="T29">
        <v>0</v>
      </c>
      <c r="U29">
        <v>190.14643525532486</v>
      </c>
      <c r="V29">
        <v>2.9642311111111113</v>
      </c>
      <c r="W29">
        <v>8.8423626541554938</v>
      </c>
      <c r="X29">
        <v>37.466307254036096</v>
      </c>
      <c r="Y29">
        <v>0</v>
      </c>
      <c r="Z29">
        <v>3.3293303999999999</v>
      </c>
      <c r="AA29">
        <v>7.1370748799999992</v>
      </c>
      <c r="AB29">
        <v>10.035570479999999</v>
      </c>
      <c r="AC29">
        <v>7.3745140800000009</v>
      </c>
      <c r="AD29">
        <v>6.945553799999999</v>
      </c>
      <c r="AE29">
        <v>12.556885224000002</v>
      </c>
      <c r="AF29">
        <v>0</v>
      </c>
      <c r="AG29">
        <v>0</v>
      </c>
      <c r="AH29">
        <v>17.8238658</v>
      </c>
      <c r="AI29">
        <v>12.610338000000002</v>
      </c>
      <c r="AJ29">
        <v>0</v>
      </c>
      <c r="AK29">
        <v>13.085380000000001</v>
      </c>
      <c r="AL29">
        <v>8.8530000000000015</v>
      </c>
      <c r="AM29">
        <v>4.0218514285714289</v>
      </c>
      <c r="AN29">
        <v>0</v>
      </c>
      <c r="AO29">
        <v>0</v>
      </c>
      <c r="AP29">
        <v>0.39044879999999993</v>
      </c>
      <c r="AQ29">
        <v>0</v>
      </c>
      <c r="AR29">
        <v>12.618719999999998</v>
      </c>
      <c r="AS29">
        <v>8.1019352820000012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26.842586949141545</v>
      </c>
      <c r="BB29">
        <f t="shared" si="0"/>
        <v>731.42255920856599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165.03162635895967</v>
      </c>
      <c r="L30">
        <v>63.621064535585042</v>
      </c>
      <c r="M30">
        <v>0</v>
      </c>
      <c r="N30">
        <v>30.005595541121739</v>
      </c>
      <c r="O30">
        <v>50.382675622432721</v>
      </c>
      <c r="P30">
        <v>62.239062371006362</v>
      </c>
      <c r="Q30">
        <v>5.2141543116490174</v>
      </c>
      <c r="R30">
        <v>10.768536405867971</v>
      </c>
      <c r="S30">
        <v>6.6986265618860514</v>
      </c>
      <c r="T30">
        <v>0</v>
      </c>
      <c r="U30">
        <v>190.14643525532486</v>
      </c>
      <c r="V30">
        <v>2.9642311111111113</v>
      </c>
      <c r="W30">
        <v>8.8423626541554938</v>
      </c>
      <c r="X30">
        <v>37.466307254036096</v>
      </c>
      <c r="Y30">
        <v>0</v>
      </c>
      <c r="Z30">
        <v>3.3293303999999999</v>
      </c>
      <c r="AA30">
        <v>7.1370748799999992</v>
      </c>
      <c r="AB30">
        <v>10.035570479999999</v>
      </c>
      <c r="AC30">
        <v>7.3745140800000009</v>
      </c>
      <c r="AD30">
        <v>6.945553799999999</v>
      </c>
      <c r="AE30">
        <v>12.556885224000002</v>
      </c>
      <c r="AF30">
        <v>0</v>
      </c>
      <c r="AG30">
        <v>0</v>
      </c>
      <c r="AH30">
        <v>17.8238658</v>
      </c>
      <c r="AI30">
        <v>12.610338000000002</v>
      </c>
      <c r="AJ30">
        <v>0</v>
      </c>
      <c r="AK30">
        <v>13.085380000000001</v>
      </c>
      <c r="AL30">
        <v>8.8530000000000015</v>
      </c>
      <c r="AM30">
        <v>4.0218514285714289</v>
      </c>
      <c r="AN30">
        <v>0</v>
      </c>
      <c r="AO30">
        <v>0</v>
      </c>
      <c r="AP30">
        <v>0.39044879999999993</v>
      </c>
      <c r="AQ30">
        <v>0</v>
      </c>
      <c r="AR30">
        <v>12.618719999999998</v>
      </c>
      <c r="AS30">
        <v>8.1019352820000012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26.842586949141545</v>
      </c>
      <c r="BB30">
        <f t="shared" si="0"/>
        <v>731.42255920856599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165.03162635895967</v>
      </c>
      <c r="L31">
        <v>63.621064535585042</v>
      </c>
      <c r="M31">
        <v>0</v>
      </c>
      <c r="N31">
        <v>30.005595541121739</v>
      </c>
      <c r="O31">
        <v>50.382675622432721</v>
      </c>
      <c r="P31">
        <v>62.239062371006362</v>
      </c>
      <c r="Q31">
        <v>5.2141543116490174</v>
      </c>
      <c r="R31">
        <v>10.768536405867971</v>
      </c>
      <c r="S31">
        <v>6.6986265618860514</v>
      </c>
      <c r="T31">
        <v>0</v>
      </c>
      <c r="U31">
        <v>190.14643525532486</v>
      </c>
      <c r="V31">
        <v>2.9642311111111113</v>
      </c>
      <c r="W31">
        <v>8.8423626541554938</v>
      </c>
      <c r="X31">
        <v>37.466307254036096</v>
      </c>
      <c r="Y31">
        <v>0</v>
      </c>
      <c r="Z31">
        <v>3.3293303999999999</v>
      </c>
      <c r="AA31">
        <v>7.1370748799999992</v>
      </c>
      <c r="AB31">
        <v>10.035570479999999</v>
      </c>
      <c r="AC31">
        <v>7.3745140800000009</v>
      </c>
      <c r="AD31">
        <v>6.945553799999999</v>
      </c>
      <c r="AE31">
        <v>12.556885224000002</v>
      </c>
      <c r="AF31">
        <v>0</v>
      </c>
      <c r="AG31">
        <v>0</v>
      </c>
      <c r="AH31">
        <v>17.8238658</v>
      </c>
      <c r="AI31">
        <v>1.6167099999999996</v>
      </c>
      <c r="AJ31">
        <v>0</v>
      </c>
      <c r="AK31">
        <v>13.085380000000001</v>
      </c>
      <c r="AL31">
        <v>8.8530000000000015</v>
      </c>
      <c r="AM31">
        <v>2.6812342857142855</v>
      </c>
      <c r="AN31">
        <v>0</v>
      </c>
      <c r="AO31">
        <v>0</v>
      </c>
      <c r="AP31">
        <v>0.39044879999999993</v>
      </c>
      <c r="AQ31">
        <v>0</v>
      </c>
      <c r="AR31">
        <v>12.618719999999998</v>
      </c>
      <c r="AS31">
        <v>8.1019352820000012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26.405954689363764</v>
      </c>
      <c r="BB31">
        <f t="shared" si="0"/>
        <v>719.52494632548667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165.03162635895967</v>
      </c>
      <c r="L32">
        <v>63.621064535585042</v>
      </c>
      <c r="M32">
        <v>0</v>
      </c>
      <c r="N32">
        <v>30.005595541121739</v>
      </c>
      <c r="O32">
        <v>50.382675622432721</v>
      </c>
      <c r="P32">
        <v>62.239062371006362</v>
      </c>
      <c r="Q32">
        <v>5.2141543116490174</v>
      </c>
      <c r="R32">
        <v>10.768536405867971</v>
      </c>
      <c r="S32">
        <v>6.6986265618860514</v>
      </c>
      <c r="T32">
        <v>0</v>
      </c>
      <c r="U32">
        <v>190.14643525532486</v>
      </c>
      <c r="V32">
        <v>2.9642311111111113</v>
      </c>
      <c r="W32">
        <v>8.8423626541554938</v>
      </c>
      <c r="X32">
        <v>37.466307254036096</v>
      </c>
      <c r="Y32">
        <v>0</v>
      </c>
      <c r="Z32">
        <v>3.3293303999999999</v>
      </c>
      <c r="AA32">
        <v>7.1234300000000008</v>
      </c>
      <c r="AB32">
        <v>10.035570479999999</v>
      </c>
      <c r="AC32">
        <v>7.3745140800000009</v>
      </c>
      <c r="AD32">
        <v>4.6303691999999996</v>
      </c>
      <c r="AE32">
        <v>12.556885224000002</v>
      </c>
      <c r="AF32">
        <v>0</v>
      </c>
      <c r="AG32">
        <v>0</v>
      </c>
      <c r="AH32">
        <v>11.8825772</v>
      </c>
      <c r="AI32">
        <v>0.64668399999999981</v>
      </c>
      <c r="AJ32">
        <v>0</v>
      </c>
      <c r="AK32">
        <v>13.085380000000001</v>
      </c>
      <c r="AL32">
        <v>8.8530000000000015</v>
      </c>
      <c r="AM32">
        <v>2.6812342857142855</v>
      </c>
      <c r="AN32">
        <v>0</v>
      </c>
      <c r="AO32">
        <v>5.2870608000000006E-2</v>
      </c>
      <c r="AP32">
        <v>0.39044879999999993</v>
      </c>
      <c r="AQ32">
        <v>0</v>
      </c>
      <c r="AR32">
        <v>12.618719999999998</v>
      </c>
      <c r="AS32">
        <v>8.1019352820000012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26.080725215363767</v>
      </c>
      <c r="BB32">
        <f t="shared" si="0"/>
        <v>710.66290232748679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165.03162635895967</v>
      </c>
      <c r="L33">
        <v>63.621064535585042</v>
      </c>
      <c r="M33">
        <v>0</v>
      </c>
      <c r="N33">
        <v>30.005595541121739</v>
      </c>
      <c r="O33">
        <v>50.382675622432721</v>
      </c>
      <c r="P33">
        <v>62.239062371006362</v>
      </c>
      <c r="Q33">
        <v>5.2141543116490174</v>
      </c>
      <c r="R33">
        <v>10.768536405867971</v>
      </c>
      <c r="S33">
        <v>6.6986265618860514</v>
      </c>
      <c r="T33">
        <v>0</v>
      </c>
      <c r="U33">
        <v>190.14643525532486</v>
      </c>
      <c r="V33">
        <v>2.9642311111111113</v>
      </c>
      <c r="W33">
        <v>8.8423626541554938</v>
      </c>
      <c r="X33">
        <v>37.466307254036096</v>
      </c>
      <c r="Y33">
        <v>0</v>
      </c>
      <c r="Z33">
        <v>3.3293303999999999</v>
      </c>
      <c r="AA33">
        <v>3.5685374400000005</v>
      </c>
      <c r="AB33">
        <v>10.035570479999999</v>
      </c>
      <c r="AC33">
        <v>4.9163427199999985</v>
      </c>
      <c r="AD33">
        <v>4.6303691999999996</v>
      </c>
      <c r="AE33">
        <v>12.556885224000002</v>
      </c>
      <c r="AF33">
        <v>0</v>
      </c>
      <c r="AG33">
        <v>0</v>
      </c>
      <c r="AH33">
        <v>5.9412886</v>
      </c>
      <c r="AI33">
        <v>0</v>
      </c>
      <c r="AJ33">
        <v>0</v>
      </c>
      <c r="AK33">
        <v>13.085380000000001</v>
      </c>
      <c r="AL33">
        <v>11.804000000000002</v>
      </c>
      <c r="AM33">
        <v>2.6812342857142855</v>
      </c>
      <c r="AN33">
        <v>0</v>
      </c>
      <c r="AO33">
        <v>6.3773303999999989E-2</v>
      </c>
      <c r="AP33">
        <v>0.39044879999999993</v>
      </c>
      <c r="AQ33">
        <v>0</v>
      </c>
      <c r="AR33">
        <v>12.618719999999998</v>
      </c>
      <c r="AS33">
        <v>8.1019352820000012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25.739499609363765</v>
      </c>
      <c r="BB33">
        <f t="shared" si="0"/>
        <v>701.3649941094867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165.03162635895967</v>
      </c>
      <c r="L34">
        <v>63.621064535585042</v>
      </c>
      <c r="M34">
        <v>0</v>
      </c>
      <c r="N34">
        <v>30.005595541121739</v>
      </c>
      <c r="O34">
        <v>50.382675622432721</v>
      </c>
      <c r="P34">
        <v>62.239062371006362</v>
      </c>
      <c r="Q34">
        <v>5.2141543116490174</v>
      </c>
      <c r="R34">
        <v>10.768536405867971</v>
      </c>
      <c r="S34">
        <v>6.6986265618860514</v>
      </c>
      <c r="T34">
        <v>0</v>
      </c>
      <c r="U34">
        <v>190.14643525532486</v>
      </c>
      <c r="V34">
        <v>2.9642311111111113</v>
      </c>
      <c r="W34">
        <v>8.8423626541554938</v>
      </c>
      <c r="X34">
        <v>37.466307254036096</v>
      </c>
      <c r="Y34">
        <v>0</v>
      </c>
      <c r="Z34">
        <v>3.3293303999999999</v>
      </c>
      <c r="AA34">
        <v>0</v>
      </c>
      <c r="AB34">
        <v>10.035570479999999</v>
      </c>
      <c r="AC34">
        <v>4.9163427199999985</v>
      </c>
      <c r="AD34">
        <v>4.6303691999999996</v>
      </c>
      <c r="AE34">
        <v>10.754106</v>
      </c>
      <c r="AF34">
        <v>0</v>
      </c>
      <c r="AG34">
        <v>0</v>
      </c>
      <c r="AH34">
        <v>5.9412886</v>
      </c>
      <c r="AI34">
        <v>0</v>
      </c>
      <c r="AJ34">
        <v>0</v>
      </c>
      <c r="AK34">
        <v>13.085380000000001</v>
      </c>
      <c r="AL34">
        <v>11.804000000000002</v>
      </c>
      <c r="AM34">
        <v>1.6249904761904761</v>
      </c>
      <c r="AN34">
        <v>0</v>
      </c>
      <c r="AO34">
        <v>8.8491059999999983E-2</v>
      </c>
      <c r="AP34">
        <v>0.39044879999999993</v>
      </c>
      <c r="AQ34">
        <v>0</v>
      </c>
      <c r="AR34">
        <v>12.618719999999998</v>
      </c>
      <c r="AS34">
        <v>8.1019352820000012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25.512839001268528</v>
      </c>
      <c r="BB34">
        <f t="shared" si="0"/>
        <v>695.18881200005819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165.03162635895967</v>
      </c>
      <c r="L35">
        <v>63.621064535585042</v>
      </c>
      <c r="M35">
        <v>0</v>
      </c>
      <c r="N35">
        <v>30.005595541121739</v>
      </c>
      <c r="O35">
        <v>50.382675622432721</v>
      </c>
      <c r="P35">
        <v>62.239062371006362</v>
      </c>
      <c r="Q35">
        <v>5.2141543116490174</v>
      </c>
      <c r="R35">
        <v>10.768536405867971</v>
      </c>
      <c r="S35">
        <v>6.6986265618860514</v>
      </c>
      <c r="T35">
        <v>0</v>
      </c>
      <c r="U35">
        <v>190.14643525532486</v>
      </c>
      <c r="V35">
        <v>2.9642311111111113</v>
      </c>
      <c r="W35">
        <v>8.8423626541554938</v>
      </c>
      <c r="X35">
        <v>37.466307254036096</v>
      </c>
      <c r="Y35">
        <v>0</v>
      </c>
      <c r="Z35">
        <v>3.3293303999999999</v>
      </c>
      <c r="AA35">
        <v>0</v>
      </c>
      <c r="AB35">
        <v>6.6700654000000004</v>
      </c>
      <c r="AC35">
        <v>2.4581713599999997</v>
      </c>
      <c r="AD35">
        <v>2.3151845999999998</v>
      </c>
      <c r="AE35">
        <v>10.754106</v>
      </c>
      <c r="AF35">
        <v>0</v>
      </c>
      <c r="AG35">
        <v>0</v>
      </c>
      <c r="AH35">
        <v>5.9412886</v>
      </c>
      <c r="AI35">
        <v>0</v>
      </c>
      <c r="AJ35">
        <v>0</v>
      </c>
      <c r="AK35">
        <v>13.085380000000001</v>
      </c>
      <c r="AL35">
        <v>11.804000000000002</v>
      </c>
      <c r="AM35">
        <v>1.3406171428571427</v>
      </c>
      <c r="AN35">
        <v>0</v>
      </c>
      <c r="AO35">
        <v>8.8864440000000003E-2</v>
      </c>
      <c r="AP35">
        <v>0.39044879999999993</v>
      </c>
      <c r="AQ35">
        <v>0</v>
      </c>
      <c r="AR35">
        <v>12.618719999999998</v>
      </c>
      <c r="AS35">
        <v>8.1019352820000012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25.214669913617737</v>
      </c>
      <c r="BB35">
        <f t="shared" si="0"/>
        <v>687.06412009437543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165.03162635895967</v>
      </c>
      <c r="L36">
        <v>63.621064535585042</v>
      </c>
      <c r="M36">
        <v>0</v>
      </c>
      <c r="N36">
        <v>30.005595541121739</v>
      </c>
      <c r="O36">
        <v>50.382675622432721</v>
      </c>
      <c r="P36">
        <v>62.239062371006362</v>
      </c>
      <c r="Q36">
        <v>5.2141543116490174</v>
      </c>
      <c r="R36">
        <v>10.768536405867971</v>
      </c>
      <c r="S36">
        <v>6.6986265618860514</v>
      </c>
      <c r="T36">
        <v>0</v>
      </c>
      <c r="U36">
        <v>190.14643525532486</v>
      </c>
      <c r="V36">
        <v>2.9642311111111113</v>
      </c>
      <c r="W36">
        <v>8.8423626541554938</v>
      </c>
      <c r="X36">
        <v>37.466307254036096</v>
      </c>
      <c r="Y36">
        <v>0</v>
      </c>
      <c r="Z36">
        <v>3.3293303999999999</v>
      </c>
      <c r="AA36">
        <v>0</v>
      </c>
      <c r="AB36">
        <v>6.6700654000000004</v>
      </c>
      <c r="AC36">
        <v>2.4581713599999997</v>
      </c>
      <c r="AD36">
        <v>2.3151845999999998</v>
      </c>
      <c r="AE36">
        <v>10.754106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13.085380000000001</v>
      </c>
      <c r="AL36">
        <v>11.804000000000002</v>
      </c>
      <c r="AM36">
        <v>0</v>
      </c>
      <c r="AN36">
        <v>0</v>
      </c>
      <c r="AO36">
        <v>9.9617783999999973E-2</v>
      </c>
      <c r="AP36">
        <v>0.39044879999999993</v>
      </c>
      <c r="AQ36">
        <v>0</v>
      </c>
      <c r="AR36">
        <v>12.618719999999998</v>
      </c>
      <c r="AS36">
        <v>8.1019352820000012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24.95727122983995</v>
      </c>
      <c r="BB36">
        <f t="shared" si="0"/>
        <v>680.05036637929607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165.03079040514928</v>
      </c>
      <c r="L37">
        <v>63.621306714670887</v>
      </c>
      <c r="M37">
        <v>0</v>
      </c>
      <c r="N37">
        <v>30.005595541121739</v>
      </c>
      <c r="O37">
        <v>50.382675622432721</v>
      </c>
      <c r="P37">
        <v>62.239062371006362</v>
      </c>
      <c r="Q37">
        <v>5.2141543116490174</v>
      </c>
      <c r="R37">
        <v>10.768536405867971</v>
      </c>
      <c r="S37">
        <v>6.6986265618860514</v>
      </c>
      <c r="T37">
        <v>0</v>
      </c>
      <c r="U37">
        <v>190.14643525532486</v>
      </c>
      <c r="V37">
        <v>2.9642311111111113</v>
      </c>
      <c r="W37">
        <v>8.8423626541554938</v>
      </c>
      <c r="X37">
        <v>37.466307254036096</v>
      </c>
      <c r="Y37">
        <v>0</v>
      </c>
      <c r="Z37">
        <v>3.3293303999999999</v>
      </c>
      <c r="AA37">
        <v>0</v>
      </c>
      <c r="AB37">
        <v>3.3181035999999993</v>
      </c>
      <c r="AC37">
        <v>2.4581713599999997</v>
      </c>
      <c r="AD37">
        <v>0</v>
      </c>
      <c r="AE37">
        <v>10.754106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13.085380000000001</v>
      </c>
      <c r="AL37">
        <v>11.804000000000002</v>
      </c>
      <c r="AM37">
        <v>0</v>
      </c>
      <c r="AN37">
        <v>0</v>
      </c>
      <c r="AO37">
        <v>7.1390256000000013E-2</v>
      </c>
      <c r="AP37">
        <v>0.39044879999999993</v>
      </c>
      <c r="AQ37">
        <v>0</v>
      </c>
      <c r="AR37">
        <v>12.618719999999998</v>
      </c>
      <c r="AS37">
        <v>8.1019352820000012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24.755633709412475</v>
      </c>
      <c r="BB37">
        <f t="shared" si="0"/>
        <v>674.556036196999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165.03011196064341</v>
      </c>
      <c r="L38">
        <v>63.621306714670887</v>
      </c>
      <c r="M38">
        <v>0</v>
      </c>
      <c r="N38">
        <v>30.005595541121739</v>
      </c>
      <c r="O38">
        <v>50.382675622432721</v>
      </c>
      <c r="P38">
        <v>62.239062371006362</v>
      </c>
      <c r="Q38">
        <v>5.2141543116490174</v>
      </c>
      <c r="R38">
        <v>10.768536405867971</v>
      </c>
      <c r="S38">
        <v>6.6986265618860514</v>
      </c>
      <c r="T38">
        <v>0</v>
      </c>
      <c r="U38">
        <v>190.14643525532486</v>
      </c>
      <c r="V38">
        <v>2.9642311111111113</v>
      </c>
      <c r="W38">
        <v>8.8423626541554938</v>
      </c>
      <c r="X38">
        <v>37.466307254036096</v>
      </c>
      <c r="Y38">
        <v>0</v>
      </c>
      <c r="Z38">
        <v>3.3293303999999999</v>
      </c>
      <c r="AA38">
        <v>0</v>
      </c>
      <c r="AB38">
        <v>3.3181035999999993</v>
      </c>
      <c r="AC38">
        <v>2.4581713599999997</v>
      </c>
      <c r="AD38">
        <v>0</v>
      </c>
      <c r="AE38">
        <v>10.754106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13.085380000000001</v>
      </c>
      <c r="AL38">
        <v>11.804000000000002</v>
      </c>
      <c r="AM38">
        <v>0</v>
      </c>
      <c r="AN38">
        <v>0</v>
      </c>
      <c r="AO38">
        <v>7.1688959999999982E-2</v>
      </c>
      <c r="AP38">
        <v>0.39044879999999993</v>
      </c>
      <c r="AQ38">
        <v>0</v>
      </c>
      <c r="AR38">
        <v>12.618719999999998</v>
      </c>
      <c r="AS38">
        <v>8.1019352820000012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24.755620100024824</v>
      </c>
      <c r="BB38">
        <f t="shared" si="0"/>
        <v>674.5556700658808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165.03228002340256</v>
      </c>
      <c r="L39">
        <v>63.621306714670887</v>
      </c>
      <c r="M39">
        <v>0</v>
      </c>
      <c r="N39">
        <v>30.005595541121739</v>
      </c>
      <c r="O39">
        <v>50.382675622432721</v>
      </c>
      <c r="P39">
        <v>62.239062371006362</v>
      </c>
      <c r="Q39">
        <v>5.2141543116490174</v>
      </c>
      <c r="R39">
        <v>10.768536405867971</v>
      </c>
      <c r="S39">
        <v>6.6986265618860514</v>
      </c>
      <c r="T39">
        <v>0</v>
      </c>
      <c r="U39">
        <v>190.14643525532486</v>
      </c>
      <c r="V39">
        <v>2.9642311111111113</v>
      </c>
      <c r="W39">
        <v>8.8423626541554938</v>
      </c>
      <c r="X39">
        <v>37.466307254036096</v>
      </c>
      <c r="Y39">
        <v>0</v>
      </c>
      <c r="Z39">
        <v>3.3293303999999999</v>
      </c>
      <c r="AA39">
        <v>0</v>
      </c>
      <c r="AB39">
        <v>3.3181035999999993</v>
      </c>
      <c r="AC39">
        <v>2.4581713599999997</v>
      </c>
      <c r="AD39">
        <v>0</v>
      </c>
      <c r="AE39">
        <v>10.754106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13.085380000000001</v>
      </c>
      <c r="AL39">
        <v>8.8530000000000015</v>
      </c>
      <c r="AM39">
        <v>0</v>
      </c>
      <c r="AN39">
        <v>0</v>
      </c>
      <c r="AO39">
        <v>8.5279991999999999E-2</v>
      </c>
      <c r="AP39">
        <v>0.39044879999999993</v>
      </c>
      <c r="AQ39">
        <v>0</v>
      </c>
      <c r="AR39">
        <v>13.459967999999996</v>
      </c>
      <c r="AS39">
        <v>8.1019352820000012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24.681492759642541</v>
      </c>
      <c r="BB39">
        <f t="shared" si="0"/>
        <v>672.5358045010222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165.03052451585793</v>
      </c>
      <c r="L40">
        <v>63.621306714670887</v>
      </c>
      <c r="M40">
        <v>0</v>
      </c>
      <c r="N40">
        <v>30.005595541121739</v>
      </c>
      <c r="O40">
        <v>50.382675622432721</v>
      </c>
      <c r="P40">
        <v>62.239062371006362</v>
      </c>
      <c r="Q40">
        <v>5.2141543116490174</v>
      </c>
      <c r="R40">
        <v>10.768536405867971</v>
      </c>
      <c r="S40">
        <v>6.6986265618860514</v>
      </c>
      <c r="T40">
        <v>0</v>
      </c>
      <c r="U40">
        <v>190.14643525532486</v>
      </c>
      <c r="V40">
        <v>2.9642311111111113</v>
      </c>
      <c r="W40">
        <v>8.8423626541554938</v>
      </c>
      <c r="X40">
        <v>37.466307254036096</v>
      </c>
      <c r="Y40">
        <v>0</v>
      </c>
      <c r="Z40">
        <v>3.3293303999999999</v>
      </c>
      <c r="AA40">
        <v>0</v>
      </c>
      <c r="AB40">
        <v>3.3181035999999993</v>
      </c>
      <c r="AC40">
        <v>2.4581713599999997</v>
      </c>
      <c r="AD40">
        <v>0</v>
      </c>
      <c r="AE40">
        <v>10.754106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13.085380000000001</v>
      </c>
      <c r="AL40">
        <v>8.8530000000000015</v>
      </c>
      <c r="AM40">
        <v>0</v>
      </c>
      <c r="AN40">
        <v>0</v>
      </c>
      <c r="AO40">
        <v>9.4763843999999986E-2</v>
      </c>
      <c r="AP40">
        <v>0.39044879999999993</v>
      </c>
      <c r="AQ40">
        <v>0</v>
      </c>
      <c r="AR40">
        <v>13.459967999999996</v>
      </c>
      <c r="AS40">
        <v>8.1019352820000012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24.681766407616639</v>
      </c>
      <c r="BB40">
        <f t="shared" si="0"/>
        <v>672.5432591975034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165.03070568263479</v>
      </c>
      <c r="L41">
        <v>63.621306714670887</v>
      </c>
      <c r="M41">
        <v>0</v>
      </c>
      <c r="N41">
        <v>30.005595541121739</v>
      </c>
      <c r="O41">
        <v>50.382675622432721</v>
      </c>
      <c r="P41">
        <v>62.239062371006362</v>
      </c>
      <c r="Q41">
        <v>5.2141543116490174</v>
      </c>
      <c r="R41">
        <v>10.768536405867971</v>
      </c>
      <c r="S41">
        <v>6.6986265618860514</v>
      </c>
      <c r="T41">
        <v>0</v>
      </c>
      <c r="U41">
        <v>190.14643525532486</v>
      </c>
      <c r="V41">
        <v>2.9642311111111113</v>
      </c>
      <c r="W41">
        <v>8.8423626541554938</v>
      </c>
      <c r="X41">
        <v>37.466307254036096</v>
      </c>
      <c r="Y41">
        <v>0</v>
      </c>
      <c r="Z41">
        <v>3.3293303999999999</v>
      </c>
      <c r="AA41">
        <v>0</v>
      </c>
      <c r="AB41">
        <v>3.3181035999999993</v>
      </c>
      <c r="AC41">
        <v>2.4581713599999997</v>
      </c>
      <c r="AD41">
        <v>0</v>
      </c>
      <c r="AE41">
        <v>10.754106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13.085380000000001</v>
      </c>
      <c r="AL41">
        <v>8.8530000000000015</v>
      </c>
      <c r="AM41">
        <v>0</v>
      </c>
      <c r="AN41">
        <v>0</v>
      </c>
      <c r="AO41">
        <v>0.10350093599999999</v>
      </c>
      <c r="AP41">
        <v>0.39044879999999993</v>
      </c>
      <c r="AQ41">
        <v>0</v>
      </c>
      <c r="AR41">
        <v>13.459967999999996</v>
      </c>
      <c r="AS41">
        <v>8.1019352820000012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24.682082196932985</v>
      </c>
      <c r="BB41">
        <f t="shared" si="0"/>
        <v>672.55186166696399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165.03175734546201</v>
      </c>
      <c r="L42">
        <v>63.621306714670887</v>
      </c>
      <c r="M42">
        <v>0</v>
      </c>
      <c r="N42">
        <v>30.005595541121739</v>
      </c>
      <c r="O42">
        <v>50.382675622432721</v>
      </c>
      <c r="P42">
        <v>62.239062371006362</v>
      </c>
      <c r="Q42">
        <v>5.2141543116490174</v>
      </c>
      <c r="R42">
        <v>10.768536405867971</v>
      </c>
      <c r="S42">
        <v>6.6986265618860514</v>
      </c>
      <c r="T42">
        <v>0</v>
      </c>
      <c r="U42">
        <v>190.14643525532486</v>
      </c>
      <c r="V42">
        <v>2.9642311111111113</v>
      </c>
      <c r="W42">
        <v>8.8423626541554938</v>
      </c>
      <c r="X42">
        <v>37.466307254036096</v>
      </c>
      <c r="Y42">
        <v>0</v>
      </c>
      <c r="Z42">
        <v>3.3293303999999999</v>
      </c>
      <c r="AA42">
        <v>0</v>
      </c>
      <c r="AB42">
        <v>3.3181035999999993</v>
      </c>
      <c r="AC42">
        <v>2.4581713599999997</v>
      </c>
      <c r="AD42">
        <v>0</v>
      </c>
      <c r="AE42">
        <v>10.754106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13.085380000000001</v>
      </c>
      <c r="AL42">
        <v>8.8530000000000015</v>
      </c>
      <c r="AM42">
        <v>0</v>
      </c>
      <c r="AN42">
        <v>0</v>
      </c>
      <c r="AO42">
        <v>0.10566653999999999</v>
      </c>
      <c r="AP42">
        <v>0.39044879999999993</v>
      </c>
      <c r="AQ42">
        <v>0</v>
      </c>
      <c r="AR42">
        <v>13.459967999999996</v>
      </c>
      <c r="AS42">
        <v>8.1019352820000012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24.682196136295385</v>
      </c>
      <c r="BB42">
        <f t="shared" si="0"/>
        <v>672.55496499442881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165.02979877509074</v>
      </c>
      <c r="L43">
        <v>63.621306714670887</v>
      </c>
      <c r="M43">
        <v>0</v>
      </c>
      <c r="N43">
        <v>30.005595541121739</v>
      </c>
      <c r="O43">
        <v>50.382675622432721</v>
      </c>
      <c r="P43">
        <v>62.239062371006362</v>
      </c>
      <c r="Q43">
        <v>5.2141543116490174</v>
      </c>
      <c r="R43">
        <v>10.768536405867971</v>
      </c>
      <c r="S43">
        <v>6.6986265618860514</v>
      </c>
      <c r="T43">
        <v>0</v>
      </c>
      <c r="U43">
        <v>190.14643525532486</v>
      </c>
      <c r="V43">
        <v>2.9642311111111113</v>
      </c>
      <c r="W43">
        <v>8.8423626541554938</v>
      </c>
      <c r="X43">
        <v>37.466307254036096</v>
      </c>
      <c r="Y43">
        <v>0</v>
      </c>
      <c r="Z43">
        <v>3.3293303999999999</v>
      </c>
      <c r="AA43">
        <v>0</v>
      </c>
      <c r="AB43">
        <v>3.3181035999999993</v>
      </c>
      <c r="AC43">
        <v>0</v>
      </c>
      <c r="AD43">
        <v>0</v>
      </c>
      <c r="AE43">
        <v>10.754106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13.085380000000001</v>
      </c>
      <c r="AL43">
        <v>11.804000000000002</v>
      </c>
      <c r="AM43">
        <v>0</v>
      </c>
      <c r="AN43">
        <v>0</v>
      </c>
      <c r="AO43">
        <v>9.8273616000000008E-2</v>
      </c>
      <c r="AP43">
        <v>0.39044879999999993</v>
      </c>
      <c r="AQ43">
        <v>0</v>
      </c>
      <c r="AR43">
        <v>12.618719999999998</v>
      </c>
      <c r="AS43">
        <v>8.1019352820000012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24.669530717563713</v>
      </c>
      <c r="BB43">
        <f t="shared" si="0"/>
        <v>672.20985955878928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165.03001080681099</v>
      </c>
      <c r="L44">
        <v>63.621306714670887</v>
      </c>
      <c r="M44">
        <v>0</v>
      </c>
      <c r="N44">
        <v>30.005595541121739</v>
      </c>
      <c r="O44">
        <v>50.382675622432721</v>
      </c>
      <c r="P44">
        <v>62.239062371006362</v>
      </c>
      <c r="Q44">
        <v>5.2141543116490174</v>
      </c>
      <c r="R44">
        <v>10.768536405867971</v>
      </c>
      <c r="S44">
        <v>6.6986265618860514</v>
      </c>
      <c r="T44">
        <v>0</v>
      </c>
      <c r="U44">
        <v>190.14643525532486</v>
      </c>
      <c r="V44">
        <v>2.9642311111111113</v>
      </c>
      <c r="W44">
        <v>8.8423626541554938</v>
      </c>
      <c r="X44">
        <v>37.466307254036096</v>
      </c>
      <c r="Y44">
        <v>0</v>
      </c>
      <c r="Z44">
        <v>1.6646651999999997</v>
      </c>
      <c r="AA44">
        <v>0</v>
      </c>
      <c r="AB44">
        <v>0</v>
      </c>
      <c r="AC44">
        <v>0</v>
      </c>
      <c r="AD44">
        <v>0</v>
      </c>
      <c r="AE44">
        <v>10.754106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13.085380000000001</v>
      </c>
      <c r="AL44">
        <v>20.361900000000002</v>
      </c>
      <c r="AM44">
        <v>0</v>
      </c>
      <c r="AN44">
        <v>0</v>
      </c>
      <c r="AO44">
        <v>8.4981288000000002E-2</v>
      </c>
      <c r="AP44">
        <v>0.39044879999999993</v>
      </c>
      <c r="AQ44">
        <v>0</v>
      </c>
      <c r="AR44">
        <v>12.618719999999998</v>
      </c>
      <c r="AS44">
        <v>8.1019352820000012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24.795627632406958</v>
      </c>
      <c r="BB44">
        <f t="shared" si="0"/>
        <v>675.64581354766619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165.03162635895967</v>
      </c>
      <c r="L45">
        <v>63.621064535585042</v>
      </c>
      <c r="M45">
        <v>0</v>
      </c>
      <c r="N45">
        <v>30.005595541121739</v>
      </c>
      <c r="O45">
        <v>50.382675622432721</v>
      </c>
      <c r="P45">
        <v>62.239062371006362</v>
      </c>
      <c r="Q45">
        <v>5.2141543116490174</v>
      </c>
      <c r="R45">
        <v>10.768536405867971</v>
      </c>
      <c r="S45">
        <v>6.6986265618860514</v>
      </c>
      <c r="T45">
        <v>0</v>
      </c>
      <c r="U45">
        <v>190.14643525532486</v>
      </c>
      <c r="V45">
        <v>2.9642311111111113</v>
      </c>
      <c r="W45">
        <v>8.8423626541554938</v>
      </c>
      <c r="X45">
        <v>37.466307254036096</v>
      </c>
      <c r="Y45">
        <v>0</v>
      </c>
      <c r="Z45">
        <v>1.6646651999999997</v>
      </c>
      <c r="AA45">
        <v>0</v>
      </c>
      <c r="AB45">
        <v>0</v>
      </c>
      <c r="AC45">
        <v>0</v>
      </c>
      <c r="AD45">
        <v>0</v>
      </c>
      <c r="AE45">
        <v>10.754106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13.085380000000001</v>
      </c>
      <c r="AL45">
        <v>20.361900000000002</v>
      </c>
      <c r="AM45">
        <v>0</v>
      </c>
      <c r="AN45">
        <v>0</v>
      </c>
      <c r="AO45">
        <v>9.4838519999999996E-2</v>
      </c>
      <c r="AP45">
        <v>0.39044879999999993</v>
      </c>
      <c r="AQ45">
        <v>0</v>
      </c>
      <c r="AR45">
        <v>12.618719999999998</v>
      </c>
      <c r="AS45">
        <v>8.1019352820000012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24.79602542504821</v>
      </c>
      <c r="BB45">
        <f t="shared" si="0"/>
        <v>675.65664636008785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165.03162635895967</v>
      </c>
      <c r="L46">
        <v>63.621064535585042</v>
      </c>
      <c r="M46">
        <v>0</v>
      </c>
      <c r="N46">
        <v>30.005595541121739</v>
      </c>
      <c r="O46">
        <v>50.382675622432721</v>
      </c>
      <c r="P46">
        <v>62.239062371006362</v>
      </c>
      <c r="Q46">
        <v>5.2141543116490174</v>
      </c>
      <c r="R46">
        <v>10.768536405867971</v>
      </c>
      <c r="S46">
        <v>6.6986265618860514</v>
      </c>
      <c r="T46">
        <v>0</v>
      </c>
      <c r="U46">
        <v>190.14643525532486</v>
      </c>
      <c r="V46">
        <v>2.9642311111111113</v>
      </c>
      <c r="W46">
        <v>8.8423626541554938</v>
      </c>
      <c r="X46">
        <v>37.466307254036096</v>
      </c>
      <c r="Y46">
        <v>0</v>
      </c>
      <c r="Z46">
        <v>1.6646651999999997</v>
      </c>
      <c r="AA46">
        <v>0</v>
      </c>
      <c r="AB46">
        <v>0</v>
      </c>
      <c r="AC46">
        <v>0</v>
      </c>
      <c r="AD46">
        <v>0</v>
      </c>
      <c r="AE46">
        <v>10.754106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13.085380000000001</v>
      </c>
      <c r="AL46">
        <v>20.361900000000002</v>
      </c>
      <c r="AM46">
        <v>0</v>
      </c>
      <c r="AN46">
        <v>0</v>
      </c>
      <c r="AO46">
        <v>6.2578488000000002E-2</v>
      </c>
      <c r="AP46">
        <v>0.39044879999999993</v>
      </c>
      <c r="AQ46">
        <v>0</v>
      </c>
      <c r="AR46">
        <v>12.618719999999998</v>
      </c>
      <c r="AS46">
        <v>8.1019352820000012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24.79488344104821</v>
      </c>
      <c r="BB46">
        <f t="shared" si="0"/>
        <v>675.62552831208779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165.03162635895967</v>
      </c>
      <c r="L47">
        <v>63.621064535585042</v>
      </c>
      <c r="M47">
        <v>0</v>
      </c>
      <c r="N47">
        <v>30.005595541121739</v>
      </c>
      <c r="O47">
        <v>50.382675622432721</v>
      </c>
      <c r="P47">
        <v>62.239062371006362</v>
      </c>
      <c r="Q47">
        <v>5.2141543116490174</v>
      </c>
      <c r="R47">
        <v>10.768536405867971</v>
      </c>
      <c r="S47">
        <v>6.6986265618860514</v>
      </c>
      <c r="T47">
        <v>0</v>
      </c>
      <c r="U47">
        <v>190.14643525532486</v>
      </c>
      <c r="V47">
        <v>2.9642311111111113</v>
      </c>
      <c r="W47">
        <v>8.8423626541554938</v>
      </c>
      <c r="X47">
        <v>37.466307254036096</v>
      </c>
      <c r="Y47">
        <v>0</v>
      </c>
      <c r="Z47">
        <v>1.6646651999999997</v>
      </c>
      <c r="AA47">
        <v>0</v>
      </c>
      <c r="AB47">
        <v>0</v>
      </c>
      <c r="AC47">
        <v>0</v>
      </c>
      <c r="AD47">
        <v>0</v>
      </c>
      <c r="AE47">
        <v>7.1694040000000001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13.085380000000001</v>
      </c>
      <c r="AL47">
        <v>20.361900000000002</v>
      </c>
      <c r="AM47">
        <v>0</v>
      </c>
      <c r="AN47">
        <v>0</v>
      </c>
      <c r="AO47">
        <v>5.9442096E-2</v>
      </c>
      <c r="AP47">
        <v>0.39044879999999993</v>
      </c>
      <c r="AQ47">
        <v>0</v>
      </c>
      <c r="AR47">
        <v>12.618719999999998</v>
      </c>
      <c r="AS47">
        <v>8.1019352820000012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24.667873535048212</v>
      </c>
      <c r="BB47">
        <f t="shared" si="0"/>
        <v>672.16469982608783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165.03162635895967</v>
      </c>
      <c r="L48">
        <v>63.621064535585042</v>
      </c>
      <c r="M48">
        <v>0</v>
      </c>
      <c r="N48">
        <v>30.005595541121739</v>
      </c>
      <c r="O48">
        <v>50.382675622432721</v>
      </c>
      <c r="P48">
        <v>62.239062371006362</v>
      </c>
      <c r="Q48">
        <v>5.2141543116490174</v>
      </c>
      <c r="R48">
        <v>10.768536405867971</v>
      </c>
      <c r="S48">
        <v>6.6986265618860514</v>
      </c>
      <c r="T48">
        <v>0</v>
      </c>
      <c r="U48">
        <v>190.14643525532486</v>
      </c>
      <c r="V48">
        <v>2.9642311111111113</v>
      </c>
      <c r="W48">
        <v>8.8423626541554938</v>
      </c>
      <c r="X48">
        <v>37.466307254036096</v>
      </c>
      <c r="Y48">
        <v>0</v>
      </c>
      <c r="Z48">
        <v>1.6646651999999997</v>
      </c>
      <c r="AA48">
        <v>0</v>
      </c>
      <c r="AB48">
        <v>0</v>
      </c>
      <c r="AC48">
        <v>0</v>
      </c>
      <c r="AD48">
        <v>0</v>
      </c>
      <c r="AE48">
        <v>7.1694040000000001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13.085380000000001</v>
      </c>
      <c r="AL48">
        <v>11.804000000000002</v>
      </c>
      <c r="AM48">
        <v>0</v>
      </c>
      <c r="AN48">
        <v>0</v>
      </c>
      <c r="AO48">
        <v>6.4296036000000001E-2</v>
      </c>
      <c r="AP48">
        <v>0.39044879999999993</v>
      </c>
      <c r="AQ48">
        <v>0</v>
      </c>
      <c r="AR48">
        <v>12.618719999999998</v>
      </c>
      <c r="AS48">
        <v>8.1019352820000012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24.365095883839953</v>
      </c>
      <c r="BB48">
        <f t="shared" si="0"/>
        <v>663.9144314172961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165.03162635895967</v>
      </c>
      <c r="L49">
        <v>63.621064535585042</v>
      </c>
      <c r="M49">
        <v>0</v>
      </c>
      <c r="N49">
        <v>30.005595541121739</v>
      </c>
      <c r="O49">
        <v>50.382675622432721</v>
      </c>
      <c r="P49">
        <v>62.239062371006362</v>
      </c>
      <c r="Q49">
        <v>5.2141543116490174</v>
      </c>
      <c r="R49">
        <v>10.768536405867971</v>
      </c>
      <c r="S49">
        <v>6.6986265618860514</v>
      </c>
      <c r="T49">
        <v>0</v>
      </c>
      <c r="U49">
        <v>190.14643525532486</v>
      </c>
      <c r="V49">
        <v>2.9642311111111113</v>
      </c>
      <c r="W49">
        <v>8.8423626541554938</v>
      </c>
      <c r="X49">
        <v>37.466307254036096</v>
      </c>
      <c r="Y49">
        <v>0</v>
      </c>
      <c r="Z49">
        <v>1.6646651999999997</v>
      </c>
      <c r="AA49">
        <v>0</v>
      </c>
      <c r="AB49">
        <v>0</v>
      </c>
      <c r="AC49">
        <v>0</v>
      </c>
      <c r="AD49">
        <v>0</v>
      </c>
      <c r="AE49">
        <v>7.1694040000000001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13.085380000000001</v>
      </c>
      <c r="AL49">
        <v>11.804000000000002</v>
      </c>
      <c r="AM49">
        <v>0</v>
      </c>
      <c r="AN49">
        <v>0</v>
      </c>
      <c r="AO49">
        <v>8.811767999999999E-2</v>
      </c>
      <c r="AP49">
        <v>0.52059840000000002</v>
      </c>
      <c r="AQ49">
        <v>0</v>
      </c>
      <c r="AR49">
        <v>12.618719999999998</v>
      </c>
      <c r="AS49">
        <v>8.1019352820000012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24.370546469839955</v>
      </c>
      <c r="BB49">
        <f t="shared" si="0"/>
        <v>664.06295207529615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165.03162635895967</v>
      </c>
      <c r="L50">
        <v>63.621064535585042</v>
      </c>
      <c r="M50">
        <v>0</v>
      </c>
      <c r="N50">
        <v>30.005595541121739</v>
      </c>
      <c r="O50">
        <v>50.382675622432721</v>
      </c>
      <c r="P50">
        <v>62.239062371006362</v>
      </c>
      <c r="Q50">
        <v>5.2141543116490174</v>
      </c>
      <c r="R50">
        <v>10.768536405867971</v>
      </c>
      <c r="S50">
        <v>6.6986265618860514</v>
      </c>
      <c r="T50">
        <v>0</v>
      </c>
      <c r="U50">
        <v>190.14643525532486</v>
      </c>
      <c r="V50">
        <v>2.9642311111111113</v>
      </c>
      <c r="W50">
        <v>8.8423626541554938</v>
      </c>
      <c r="X50">
        <v>37.466307254036096</v>
      </c>
      <c r="Y50">
        <v>0</v>
      </c>
      <c r="Z50">
        <v>1.3969999999999998</v>
      </c>
      <c r="AA50">
        <v>0</v>
      </c>
      <c r="AB50">
        <v>0</v>
      </c>
      <c r="AC50">
        <v>0</v>
      </c>
      <c r="AD50">
        <v>0</v>
      </c>
      <c r="AE50">
        <v>7.1694040000000001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13.085380000000001</v>
      </c>
      <c r="AL50">
        <v>11.804000000000002</v>
      </c>
      <c r="AM50">
        <v>0</v>
      </c>
      <c r="AN50">
        <v>0</v>
      </c>
      <c r="AO50">
        <v>8.5802723999999997E-2</v>
      </c>
      <c r="AP50">
        <v>0.52059840000000002</v>
      </c>
      <c r="AQ50">
        <v>0</v>
      </c>
      <c r="AR50">
        <v>12.618719999999998</v>
      </c>
      <c r="AS50">
        <v>8.1019352820000012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24.360988957839947</v>
      </c>
      <c r="BB50">
        <f t="shared" si="0"/>
        <v>663.80252943129631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165.03162635895967</v>
      </c>
      <c r="L51">
        <v>63.621064535585042</v>
      </c>
      <c r="M51">
        <v>0</v>
      </c>
      <c r="N51">
        <v>30.005595541121739</v>
      </c>
      <c r="O51">
        <v>50.382675622432721</v>
      </c>
      <c r="P51">
        <v>62.239062371006362</v>
      </c>
      <c r="Q51">
        <v>5.2141543116490174</v>
      </c>
      <c r="R51">
        <v>10.768536405867971</v>
      </c>
      <c r="S51">
        <v>6.6986265618860514</v>
      </c>
      <c r="T51">
        <v>0</v>
      </c>
      <c r="U51">
        <v>190.14643525532486</v>
      </c>
      <c r="V51">
        <v>2.9642311111111113</v>
      </c>
      <c r="W51">
        <v>8.8423626541554938</v>
      </c>
      <c r="X51">
        <v>37.466307254036096</v>
      </c>
      <c r="Y51">
        <v>0</v>
      </c>
      <c r="Z51">
        <v>1.6646651999999997</v>
      </c>
      <c r="AA51">
        <v>0</v>
      </c>
      <c r="AB51">
        <v>0</v>
      </c>
      <c r="AC51">
        <v>2.4581713599999997</v>
      </c>
      <c r="AD51">
        <v>0</v>
      </c>
      <c r="AE51">
        <v>7.1694040000000001</v>
      </c>
      <c r="AF51">
        <v>0</v>
      </c>
      <c r="AG51">
        <v>0</v>
      </c>
      <c r="AH51">
        <v>2.5015952000000001</v>
      </c>
      <c r="AI51">
        <v>0</v>
      </c>
      <c r="AJ51">
        <v>0</v>
      </c>
      <c r="AK51">
        <v>13.085380000000001</v>
      </c>
      <c r="AL51">
        <v>11.804000000000002</v>
      </c>
      <c r="AM51">
        <v>0</v>
      </c>
      <c r="AN51">
        <v>0</v>
      </c>
      <c r="AO51">
        <v>9.274759199999999E-2</v>
      </c>
      <c r="AP51">
        <v>1.5943326</v>
      </c>
      <c r="AQ51">
        <v>0</v>
      </c>
      <c r="AR51">
        <v>12.618719999999998</v>
      </c>
      <c r="AS51">
        <v>8.1019352820000012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24.58429635983995</v>
      </c>
      <c r="BB51">
        <f t="shared" si="0"/>
        <v>669.8873328572962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165.03162635895967</v>
      </c>
      <c r="L52">
        <v>63.621064535585042</v>
      </c>
      <c r="M52">
        <v>0</v>
      </c>
      <c r="N52">
        <v>30.005595541121739</v>
      </c>
      <c r="O52">
        <v>50.382675622432721</v>
      </c>
      <c r="P52">
        <v>62.239062371006362</v>
      </c>
      <c r="Q52">
        <v>5.2141543116490174</v>
      </c>
      <c r="R52">
        <v>10.768536405867971</v>
      </c>
      <c r="S52">
        <v>6.6986265618860514</v>
      </c>
      <c r="T52">
        <v>0</v>
      </c>
      <c r="U52">
        <v>190.14643525532486</v>
      </c>
      <c r="V52">
        <v>2.9642311111111113</v>
      </c>
      <c r="W52">
        <v>8.8423626541554938</v>
      </c>
      <c r="X52">
        <v>37.466307254036096</v>
      </c>
      <c r="Y52">
        <v>0</v>
      </c>
      <c r="Z52">
        <v>1.6646651999999997</v>
      </c>
      <c r="AA52">
        <v>0</v>
      </c>
      <c r="AB52">
        <v>0</v>
      </c>
      <c r="AC52">
        <v>2.4581713599999997</v>
      </c>
      <c r="AD52">
        <v>0</v>
      </c>
      <c r="AE52">
        <v>7.1694040000000001</v>
      </c>
      <c r="AF52">
        <v>0</v>
      </c>
      <c r="AG52">
        <v>0</v>
      </c>
      <c r="AH52">
        <v>5.6526429999999994</v>
      </c>
      <c r="AI52">
        <v>0</v>
      </c>
      <c r="AJ52">
        <v>0</v>
      </c>
      <c r="AK52">
        <v>13.085380000000001</v>
      </c>
      <c r="AL52">
        <v>11.804000000000002</v>
      </c>
      <c r="AM52">
        <v>0</v>
      </c>
      <c r="AN52">
        <v>0</v>
      </c>
      <c r="AO52">
        <v>7.2510396000000005E-2</v>
      </c>
      <c r="AP52">
        <v>1.5943326</v>
      </c>
      <c r="AQ52">
        <v>0</v>
      </c>
      <c r="AR52">
        <v>12.618719999999998</v>
      </c>
      <c r="AS52">
        <v>8.1019352820000012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24.695126973839951</v>
      </c>
      <c r="BB52">
        <f t="shared" si="0"/>
        <v>672.90731284729623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165.03162635895967</v>
      </c>
      <c r="L53">
        <v>63.621064535585042</v>
      </c>
      <c r="M53">
        <v>0</v>
      </c>
      <c r="N53">
        <v>30.005595541121739</v>
      </c>
      <c r="O53">
        <v>50.382675622432721</v>
      </c>
      <c r="P53">
        <v>62.239062371006362</v>
      </c>
      <c r="Q53">
        <v>5.2141543116490174</v>
      </c>
      <c r="R53">
        <v>10.768536405867971</v>
      </c>
      <c r="S53">
        <v>6.6986265618860514</v>
      </c>
      <c r="T53">
        <v>0</v>
      </c>
      <c r="U53">
        <v>190.14643525532486</v>
      </c>
      <c r="V53">
        <v>2.9642311111111113</v>
      </c>
      <c r="W53">
        <v>8.8423626541554938</v>
      </c>
      <c r="X53">
        <v>37.466307254036096</v>
      </c>
      <c r="Y53">
        <v>0</v>
      </c>
      <c r="Z53">
        <v>1.6646651999999997</v>
      </c>
      <c r="AA53">
        <v>0</v>
      </c>
      <c r="AB53">
        <v>0</v>
      </c>
      <c r="AC53">
        <v>2.4581713599999997</v>
      </c>
      <c r="AD53">
        <v>2.3151845999999998</v>
      </c>
      <c r="AE53">
        <v>7.1694040000000001</v>
      </c>
      <c r="AF53">
        <v>0</v>
      </c>
      <c r="AG53">
        <v>0</v>
      </c>
      <c r="AH53">
        <v>9.6215200000000003</v>
      </c>
      <c r="AI53">
        <v>0</v>
      </c>
      <c r="AJ53">
        <v>0</v>
      </c>
      <c r="AK53">
        <v>13.085380000000001</v>
      </c>
      <c r="AL53">
        <v>11.804000000000002</v>
      </c>
      <c r="AM53">
        <v>0</v>
      </c>
      <c r="AN53">
        <v>0</v>
      </c>
      <c r="AO53">
        <v>8.2292951999999989E-2</v>
      </c>
      <c r="AP53">
        <v>1.5943326</v>
      </c>
      <c r="AQ53">
        <v>0</v>
      </c>
      <c r="AR53">
        <v>12.618719999999998</v>
      </c>
      <c r="AS53">
        <v>8.1019352820000012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24.917928915839955</v>
      </c>
      <c r="BB53">
        <f t="shared" si="0"/>
        <v>678.97835506129616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165.03162635895967</v>
      </c>
      <c r="L54">
        <v>63.621064535585042</v>
      </c>
      <c r="M54">
        <v>0</v>
      </c>
      <c r="N54">
        <v>30.005595541121739</v>
      </c>
      <c r="O54">
        <v>50.382675622432721</v>
      </c>
      <c r="P54">
        <v>62.239062371006362</v>
      </c>
      <c r="Q54">
        <v>5.2141543116490174</v>
      </c>
      <c r="R54">
        <v>10.768536405867971</v>
      </c>
      <c r="S54">
        <v>6.6986265618860514</v>
      </c>
      <c r="T54">
        <v>0</v>
      </c>
      <c r="U54">
        <v>190.14643525532486</v>
      </c>
      <c r="V54">
        <v>2.9642311111111113</v>
      </c>
      <c r="W54">
        <v>8.8423626541554938</v>
      </c>
      <c r="X54">
        <v>37.466307254036096</v>
      </c>
      <c r="Y54">
        <v>0</v>
      </c>
      <c r="Z54">
        <v>1.6646651999999997</v>
      </c>
      <c r="AA54">
        <v>0</v>
      </c>
      <c r="AB54">
        <v>0</v>
      </c>
      <c r="AC54">
        <v>2.4581713599999997</v>
      </c>
      <c r="AD54">
        <v>2.3151845999999998</v>
      </c>
      <c r="AE54">
        <v>7.1694040000000001</v>
      </c>
      <c r="AF54">
        <v>0</v>
      </c>
      <c r="AG54">
        <v>0</v>
      </c>
      <c r="AH54">
        <v>9.6215200000000003</v>
      </c>
      <c r="AI54">
        <v>0</v>
      </c>
      <c r="AJ54">
        <v>0</v>
      </c>
      <c r="AK54">
        <v>13.085380000000001</v>
      </c>
      <c r="AL54">
        <v>11.804000000000002</v>
      </c>
      <c r="AM54">
        <v>0</v>
      </c>
      <c r="AN54">
        <v>0</v>
      </c>
      <c r="AO54">
        <v>0.10014051599999998</v>
      </c>
      <c r="AP54">
        <v>1.5943326</v>
      </c>
      <c r="AQ54">
        <v>0</v>
      </c>
      <c r="AR54">
        <v>12.618719999999998</v>
      </c>
      <c r="AS54">
        <v>8.1019352820000012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24.918560867839954</v>
      </c>
      <c r="BB54">
        <f t="shared" si="0"/>
        <v>678.99557067329624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165.03162635895967</v>
      </c>
      <c r="L55">
        <v>63.621064535585042</v>
      </c>
      <c r="M55">
        <v>0</v>
      </c>
      <c r="N55">
        <v>30.005595541121739</v>
      </c>
      <c r="O55">
        <v>50.382675622432721</v>
      </c>
      <c r="P55">
        <v>62.239062371006362</v>
      </c>
      <c r="Q55">
        <v>5.2141543116490174</v>
      </c>
      <c r="R55">
        <v>10.768536405867971</v>
      </c>
      <c r="S55">
        <v>6.6986265618860514</v>
      </c>
      <c r="T55">
        <v>0</v>
      </c>
      <c r="U55">
        <v>190.14643525532486</v>
      </c>
      <c r="V55">
        <v>2.9642311111111113</v>
      </c>
      <c r="W55">
        <v>8.8423626541554938</v>
      </c>
      <c r="X55">
        <v>37.466307254036096</v>
      </c>
      <c r="Y55">
        <v>0</v>
      </c>
      <c r="Z55">
        <v>1.6646651999999997</v>
      </c>
      <c r="AA55">
        <v>0</v>
      </c>
      <c r="AB55">
        <v>0</v>
      </c>
      <c r="AC55">
        <v>4.9163427199999985</v>
      </c>
      <c r="AD55">
        <v>2.3151845999999998</v>
      </c>
      <c r="AE55">
        <v>7.1694040000000001</v>
      </c>
      <c r="AF55">
        <v>0</v>
      </c>
      <c r="AG55">
        <v>0</v>
      </c>
      <c r="AH55">
        <v>9.6215200000000003</v>
      </c>
      <c r="AI55">
        <v>0</v>
      </c>
      <c r="AJ55">
        <v>0</v>
      </c>
      <c r="AK55">
        <v>13.085380000000001</v>
      </c>
      <c r="AL55">
        <v>11.804000000000002</v>
      </c>
      <c r="AM55">
        <v>0</v>
      </c>
      <c r="AN55">
        <v>0</v>
      </c>
      <c r="AO55">
        <v>0.10880293199999999</v>
      </c>
      <c r="AP55">
        <v>0.52059840000000002</v>
      </c>
      <c r="AQ55">
        <v>0</v>
      </c>
      <c r="AR55">
        <v>12.618719999999998</v>
      </c>
      <c r="AS55">
        <v>8.1019352820000012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24.967876491839942</v>
      </c>
      <c r="BB55">
        <f t="shared" si="0"/>
        <v>680.33935462529621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165.03162635895967</v>
      </c>
      <c r="L56">
        <v>63.621064535585042</v>
      </c>
      <c r="M56">
        <v>0</v>
      </c>
      <c r="N56">
        <v>30.005595541121739</v>
      </c>
      <c r="O56">
        <v>50.382675622432721</v>
      </c>
      <c r="P56">
        <v>62.239062371006362</v>
      </c>
      <c r="Q56">
        <v>5.2141543116490174</v>
      </c>
      <c r="R56">
        <v>10.768536405867971</v>
      </c>
      <c r="S56">
        <v>6.6986265618860514</v>
      </c>
      <c r="T56">
        <v>0</v>
      </c>
      <c r="U56">
        <v>190.14643525532486</v>
      </c>
      <c r="V56">
        <v>2.9642311111111113</v>
      </c>
      <c r="W56">
        <v>8.8423626541554938</v>
      </c>
      <c r="X56">
        <v>37.466307254036096</v>
      </c>
      <c r="Y56">
        <v>0</v>
      </c>
      <c r="Z56">
        <v>1.6646651999999997</v>
      </c>
      <c r="AA56">
        <v>0</v>
      </c>
      <c r="AB56">
        <v>3.3181035999999993</v>
      </c>
      <c r="AC56">
        <v>4.9163427199999985</v>
      </c>
      <c r="AD56">
        <v>2.3151845999999998</v>
      </c>
      <c r="AE56">
        <v>7.1694040000000001</v>
      </c>
      <c r="AF56">
        <v>0</v>
      </c>
      <c r="AG56">
        <v>0</v>
      </c>
      <c r="AH56">
        <v>9.6215200000000003</v>
      </c>
      <c r="AI56">
        <v>0</v>
      </c>
      <c r="AJ56">
        <v>0</v>
      </c>
      <c r="AK56">
        <v>13.085380000000001</v>
      </c>
      <c r="AL56">
        <v>11.804000000000002</v>
      </c>
      <c r="AM56">
        <v>0</v>
      </c>
      <c r="AN56">
        <v>0</v>
      </c>
      <c r="AO56">
        <v>0.11985497999999997</v>
      </c>
      <c r="AP56">
        <v>0.52059840000000002</v>
      </c>
      <c r="AQ56">
        <v>0</v>
      </c>
      <c r="AR56">
        <v>12.618719999999998</v>
      </c>
      <c r="AS56">
        <v>8.1019352820000012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25.08572842783995</v>
      </c>
      <c r="BB56">
        <f t="shared" si="0"/>
        <v>683.55065833729611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165.03162635895967</v>
      </c>
      <c r="L57">
        <v>63.621064535585042</v>
      </c>
      <c r="M57">
        <v>0</v>
      </c>
      <c r="N57">
        <v>30.005595541121739</v>
      </c>
      <c r="O57">
        <v>50.382675622432721</v>
      </c>
      <c r="P57">
        <v>62.239062371006362</v>
      </c>
      <c r="Q57">
        <v>5.2141543116490174</v>
      </c>
      <c r="R57">
        <v>10.768536405867971</v>
      </c>
      <c r="S57">
        <v>6.6986265618860514</v>
      </c>
      <c r="T57">
        <v>0</v>
      </c>
      <c r="U57">
        <v>190.14643525532486</v>
      </c>
      <c r="V57">
        <v>2.9642311111111113</v>
      </c>
      <c r="W57">
        <v>8.8423626541554938</v>
      </c>
      <c r="X57">
        <v>37.466307254036096</v>
      </c>
      <c r="Y57">
        <v>0</v>
      </c>
      <c r="Z57">
        <v>1.6646651999999997</v>
      </c>
      <c r="AA57">
        <v>0</v>
      </c>
      <c r="AB57">
        <v>3.3181035999999993</v>
      </c>
      <c r="AC57">
        <v>4.9163427199999985</v>
      </c>
      <c r="AD57">
        <v>2.3151845999999998</v>
      </c>
      <c r="AE57">
        <v>7.1694040000000001</v>
      </c>
      <c r="AF57">
        <v>0</v>
      </c>
      <c r="AG57">
        <v>0</v>
      </c>
      <c r="AH57">
        <v>9.6215200000000003</v>
      </c>
      <c r="AI57">
        <v>0</v>
      </c>
      <c r="AJ57">
        <v>0</v>
      </c>
      <c r="AK57">
        <v>13.085380000000001</v>
      </c>
      <c r="AL57">
        <v>11.804000000000002</v>
      </c>
      <c r="AM57">
        <v>0</v>
      </c>
      <c r="AN57">
        <v>0</v>
      </c>
      <c r="AO57">
        <v>0.114777012</v>
      </c>
      <c r="AP57">
        <v>0.52059840000000002</v>
      </c>
      <c r="AQ57">
        <v>0</v>
      </c>
      <c r="AR57">
        <v>12.618719999999998</v>
      </c>
      <c r="AS57">
        <v>8.1019352820000012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25.085548595839949</v>
      </c>
      <c r="BB57">
        <f t="shared" si="0"/>
        <v>683.54576020129616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165.03162635895967</v>
      </c>
      <c r="L58">
        <v>63.621064535585042</v>
      </c>
      <c r="M58">
        <v>0</v>
      </c>
      <c r="N58">
        <v>30.005595541121739</v>
      </c>
      <c r="O58">
        <v>50.382675622432721</v>
      </c>
      <c r="P58">
        <v>62.239062371006362</v>
      </c>
      <c r="Q58">
        <v>5.2141543116490174</v>
      </c>
      <c r="R58">
        <v>10.768536405867971</v>
      </c>
      <c r="S58">
        <v>6.6986265618860514</v>
      </c>
      <c r="T58">
        <v>0</v>
      </c>
      <c r="U58">
        <v>190.14643525532486</v>
      </c>
      <c r="V58">
        <v>2.9642311111111113</v>
      </c>
      <c r="W58">
        <v>8.8423626541554938</v>
      </c>
      <c r="X58">
        <v>37.466307254036096</v>
      </c>
      <c r="Y58">
        <v>0</v>
      </c>
      <c r="Z58">
        <v>1.6646651999999997</v>
      </c>
      <c r="AA58">
        <v>0</v>
      </c>
      <c r="AB58">
        <v>3.3181035999999993</v>
      </c>
      <c r="AC58">
        <v>4.9163427199999985</v>
      </c>
      <c r="AD58">
        <v>2.3151845999999998</v>
      </c>
      <c r="AE58">
        <v>7.1694040000000001</v>
      </c>
      <c r="AF58">
        <v>0</v>
      </c>
      <c r="AG58">
        <v>0</v>
      </c>
      <c r="AH58">
        <v>9.6215200000000003</v>
      </c>
      <c r="AI58">
        <v>0</v>
      </c>
      <c r="AJ58">
        <v>0</v>
      </c>
      <c r="AK58">
        <v>13.085380000000001</v>
      </c>
      <c r="AL58">
        <v>11.804000000000002</v>
      </c>
      <c r="AM58">
        <v>0</v>
      </c>
      <c r="AN58">
        <v>0</v>
      </c>
      <c r="AO58">
        <v>0.13381939200000001</v>
      </c>
      <c r="AP58">
        <v>0.52059840000000002</v>
      </c>
      <c r="AQ58">
        <v>0</v>
      </c>
      <c r="AR58">
        <v>12.618719999999998</v>
      </c>
      <c r="AS58">
        <v>8.1019352820000012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25.086222711839948</v>
      </c>
      <c r="BB58">
        <f t="shared" si="0"/>
        <v>683.56412846529611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165.03162635895967</v>
      </c>
      <c r="L59">
        <v>63.621064535585042</v>
      </c>
      <c r="M59">
        <v>0</v>
      </c>
      <c r="N59">
        <v>30.005595541121739</v>
      </c>
      <c r="O59">
        <v>50.382675622432721</v>
      </c>
      <c r="P59">
        <v>62.239062371006362</v>
      </c>
      <c r="Q59">
        <v>5.2141543116490174</v>
      </c>
      <c r="R59">
        <v>10.768536405867971</v>
      </c>
      <c r="S59">
        <v>6.6986265618860514</v>
      </c>
      <c r="T59">
        <v>0</v>
      </c>
      <c r="U59">
        <v>190.14643525532486</v>
      </c>
      <c r="V59">
        <v>2.9642311111111113</v>
      </c>
      <c r="W59">
        <v>8.8423626541554938</v>
      </c>
      <c r="X59">
        <v>37.466307254036096</v>
      </c>
      <c r="Y59">
        <v>0</v>
      </c>
      <c r="Z59">
        <v>1.6646651999999997</v>
      </c>
      <c r="AA59">
        <v>0</v>
      </c>
      <c r="AB59">
        <v>3.3181035999999993</v>
      </c>
      <c r="AC59">
        <v>4.9163427199999985</v>
      </c>
      <c r="AD59">
        <v>2.3151845999999998</v>
      </c>
      <c r="AE59">
        <v>7.1694040000000001</v>
      </c>
      <c r="AF59">
        <v>0</v>
      </c>
      <c r="AG59">
        <v>0</v>
      </c>
      <c r="AH59">
        <v>9.6215200000000003</v>
      </c>
      <c r="AI59">
        <v>0</v>
      </c>
      <c r="AJ59">
        <v>0</v>
      </c>
      <c r="AK59">
        <v>13.085380000000001</v>
      </c>
      <c r="AL59">
        <v>11.804000000000002</v>
      </c>
      <c r="AM59">
        <v>0</v>
      </c>
      <c r="AN59">
        <v>0</v>
      </c>
      <c r="AO59">
        <v>0.13456615200000002</v>
      </c>
      <c r="AP59">
        <v>0.52059840000000002</v>
      </c>
      <c r="AQ59">
        <v>0</v>
      </c>
      <c r="AR59">
        <v>12.618719999999998</v>
      </c>
      <c r="AS59">
        <v>8.1019352820000012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25.086249127839945</v>
      </c>
      <c r="BB59">
        <f t="shared" si="0"/>
        <v>683.56484880929622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165.03162635895967</v>
      </c>
      <c r="L60">
        <v>63.621064535585042</v>
      </c>
      <c r="M60">
        <v>0</v>
      </c>
      <c r="N60">
        <v>30.005595541121739</v>
      </c>
      <c r="O60">
        <v>50.382675622432721</v>
      </c>
      <c r="P60">
        <v>62.239062371006362</v>
      </c>
      <c r="Q60">
        <v>5.2141543116490174</v>
      </c>
      <c r="R60">
        <v>10.768536405867971</v>
      </c>
      <c r="S60">
        <v>6.6986265618860514</v>
      </c>
      <c r="T60">
        <v>0</v>
      </c>
      <c r="U60">
        <v>190.14643525532486</v>
      </c>
      <c r="V60">
        <v>2.9642311111111113</v>
      </c>
      <c r="W60">
        <v>8.8423626541554938</v>
      </c>
      <c r="X60">
        <v>37.466307254036096</v>
      </c>
      <c r="Y60">
        <v>0</v>
      </c>
      <c r="Z60">
        <v>1.6646651999999997</v>
      </c>
      <c r="AA60">
        <v>0</v>
      </c>
      <c r="AB60">
        <v>3.3181035999999993</v>
      </c>
      <c r="AC60">
        <v>4.9163427199999985</v>
      </c>
      <c r="AD60">
        <v>2.3151845999999998</v>
      </c>
      <c r="AE60">
        <v>7.1694040000000001</v>
      </c>
      <c r="AF60">
        <v>0</v>
      </c>
      <c r="AG60">
        <v>0</v>
      </c>
      <c r="AH60">
        <v>9.6215200000000003</v>
      </c>
      <c r="AI60">
        <v>0</v>
      </c>
      <c r="AJ60">
        <v>0</v>
      </c>
      <c r="AK60">
        <v>13.085380000000001</v>
      </c>
      <c r="AL60">
        <v>11.804000000000002</v>
      </c>
      <c r="AM60">
        <v>0</v>
      </c>
      <c r="AN60">
        <v>0</v>
      </c>
      <c r="AO60">
        <v>0.13322198399999996</v>
      </c>
      <c r="AP60">
        <v>0.52059840000000002</v>
      </c>
      <c r="AQ60">
        <v>0</v>
      </c>
      <c r="AR60">
        <v>12.618719999999998</v>
      </c>
      <c r="AS60">
        <v>8.1019352820000012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25.086201629839945</v>
      </c>
      <c r="BB60">
        <f t="shared" si="0"/>
        <v>683.56355213929612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165.03162635895967</v>
      </c>
      <c r="L61">
        <v>63.621064535585042</v>
      </c>
      <c r="M61">
        <v>0</v>
      </c>
      <c r="N61">
        <v>30.005595541121739</v>
      </c>
      <c r="O61">
        <v>50.382675622432721</v>
      </c>
      <c r="P61">
        <v>62.239062371006362</v>
      </c>
      <c r="Q61">
        <v>5.2141543116490174</v>
      </c>
      <c r="R61">
        <v>10.768536405867971</v>
      </c>
      <c r="S61">
        <v>6.6986265618860514</v>
      </c>
      <c r="T61">
        <v>0</v>
      </c>
      <c r="U61">
        <v>190.14643525532486</v>
      </c>
      <c r="V61">
        <v>2.9642311111111113</v>
      </c>
      <c r="W61">
        <v>8.8423626541554938</v>
      </c>
      <c r="X61">
        <v>37.466307254036096</v>
      </c>
      <c r="Y61">
        <v>0</v>
      </c>
      <c r="Z61">
        <v>3.3293303999999999</v>
      </c>
      <c r="AA61">
        <v>1.785874</v>
      </c>
      <c r="AB61">
        <v>6.6700654000000004</v>
      </c>
      <c r="AC61">
        <v>4.9163427199999985</v>
      </c>
      <c r="AD61">
        <v>2.3151845999999998</v>
      </c>
      <c r="AE61">
        <v>11.731752</v>
      </c>
      <c r="AF61">
        <v>0</v>
      </c>
      <c r="AG61">
        <v>0</v>
      </c>
      <c r="AH61">
        <v>9.6215200000000003</v>
      </c>
      <c r="AI61">
        <v>0</v>
      </c>
      <c r="AJ61">
        <v>0</v>
      </c>
      <c r="AK61">
        <v>13.085380000000001</v>
      </c>
      <c r="AL61">
        <v>11.804000000000002</v>
      </c>
      <c r="AM61">
        <v>0</v>
      </c>
      <c r="AN61">
        <v>0</v>
      </c>
      <c r="AO61">
        <v>0.130981704</v>
      </c>
      <c r="AP61">
        <v>0.52059840000000002</v>
      </c>
      <c r="AQ61">
        <v>0</v>
      </c>
      <c r="AR61">
        <v>12.618719999999998</v>
      </c>
      <c r="AS61">
        <v>8.1019352820000012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25.488438061839954</v>
      </c>
      <c r="BB61">
        <f t="shared" si="0"/>
        <v>694.52392442729627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165.03162635895967</v>
      </c>
      <c r="L62">
        <v>63.621064535585042</v>
      </c>
      <c r="M62">
        <v>0</v>
      </c>
      <c r="N62">
        <v>30.005595541121739</v>
      </c>
      <c r="O62">
        <v>50.382675622432721</v>
      </c>
      <c r="P62">
        <v>62.239062371006362</v>
      </c>
      <c r="Q62">
        <v>5.2141543116490174</v>
      </c>
      <c r="R62">
        <v>10.768536405867971</v>
      </c>
      <c r="S62">
        <v>6.6986265618860514</v>
      </c>
      <c r="T62">
        <v>0</v>
      </c>
      <c r="U62">
        <v>190.14643525532486</v>
      </c>
      <c r="V62">
        <v>2.9642311111111113</v>
      </c>
      <c r="W62">
        <v>8.8423626541554938</v>
      </c>
      <c r="X62">
        <v>37.466307254036096</v>
      </c>
      <c r="Y62">
        <v>0</v>
      </c>
      <c r="Z62">
        <v>3.3293303999999999</v>
      </c>
      <c r="AA62">
        <v>3.5516819999999996</v>
      </c>
      <c r="AB62">
        <v>6.6700654000000004</v>
      </c>
      <c r="AC62">
        <v>6.3718389200000001</v>
      </c>
      <c r="AD62">
        <v>2.3151845999999998</v>
      </c>
      <c r="AE62">
        <v>11.731752</v>
      </c>
      <c r="AF62">
        <v>0</v>
      </c>
      <c r="AG62">
        <v>0</v>
      </c>
      <c r="AH62">
        <v>9.6215200000000003</v>
      </c>
      <c r="AI62">
        <v>0</v>
      </c>
      <c r="AJ62">
        <v>0</v>
      </c>
      <c r="AK62">
        <v>13.085380000000001</v>
      </c>
      <c r="AL62">
        <v>11.804000000000002</v>
      </c>
      <c r="AM62">
        <v>1.3406171428571427</v>
      </c>
      <c r="AN62">
        <v>0</v>
      </c>
      <c r="AO62">
        <v>0.12866674799999997</v>
      </c>
      <c r="AP62">
        <v>0.52059840000000002</v>
      </c>
      <c r="AQ62">
        <v>0</v>
      </c>
      <c r="AR62">
        <v>12.618719999999998</v>
      </c>
      <c r="AS62">
        <v>8.1019352820000012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25.649848113617733</v>
      </c>
      <c r="BB62">
        <f t="shared" si="0"/>
        <v>698.92212076237558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165.03162635895967</v>
      </c>
      <c r="L63">
        <v>63.621064535585042</v>
      </c>
      <c r="M63">
        <v>0</v>
      </c>
      <c r="N63">
        <v>30.005595541121739</v>
      </c>
      <c r="O63">
        <v>50.382675622432721</v>
      </c>
      <c r="P63">
        <v>62.239062371006362</v>
      </c>
      <c r="Q63">
        <v>5.2141543116490174</v>
      </c>
      <c r="R63">
        <v>10.768536405867971</v>
      </c>
      <c r="S63">
        <v>6.6986265618860514</v>
      </c>
      <c r="T63">
        <v>0</v>
      </c>
      <c r="U63">
        <v>190.14643525532486</v>
      </c>
      <c r="V63">
        <v>2.9642311111111113</v>
      </c>
      <c r="W63">
        <v>8.8423626541554938</v>
      </c>
      <c r="X63">
        <v>37.466307254036096</v>
      </c>
      <c r="Y63">
        <v>0</v>
      </c>
      <c r="Z63">
        <v>3.3293303999999999</v>
      </c>
      <c r="AA63">
        <v>7.1234300000000008</v>
      </c>
      <c r="AB63">
        <v>6.6700654000000004</v>
      </c>
      <c r="AC63">
        <v>7.3745140800000009</v>
      </c>
      <c r="AD63">
        <v>2.3151845999999998</v>
      </c>
      <c r="AE63">
        <v>11.731752</v>
      </c>
      <c r="AF63">
        <v>0</v>
      </c>
      <c r="AG63">
        <v>0</v>
      </c>
      <c r="AH63">
        <v>9.6215200000000003</v>
      </c>
      <c r="AI63">
        <v>0</v>
      </c>
      <c r="AJ63">
        <v>0</v>
      </c>
      <c r="AK63">
        <v>13.085380000000001</v>
      </c>
      <c r="AL63">
        <v>11.804000000000002</v>
      </c>
      <c r="AM63">
        <v>1.3406171428571427</v>
      </c>
      <c r="AN63">
        <v>0</v>
      </c>
      <c r="AO63">
        <v>0.128592072</v>
      </c>
      <c r="AP63">
        <v>0.52059840000000002</v>
      </c>
      <c r="AQ63">
        <v>0</v>
      </c>
      <c r="AR63">
        <v>12.618719999999998</v>
      </c>
      <c r="AS63">
        <v>8.1019352820000012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25.811780225617735</v>
      </c>
      <c r="BB63">
        <f t="shared" si="0"/>
        <v>703.33453713437552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165.03162635895967</v>
      </c>
      <c r="L64">
        <v>63.621064535585042</v>
      </c>
      <c r="M64">
        <v>0</v>
      </c>
      <c r="N64">
        <v>30.005595541121739</v>
      </c>
      <c r="O64">
        <v>50.382675622432721</v>
      </c>
      <c r="P64">
        <v>62.239062371006362</v>
      </c>
      <c r="Q64">
        <v>5.2141543116490174</v>
      </c>
      <c r="R64">
        <v>10.768536405867971</v>
      </c>
      <c r="S64">
        <v>6.6986265618860514</v>
      </c>
      <c r="T64">
        <v>0</v>
      </c>
      <c r="U64">
        <v>190.14643525532486</v>
      </c>
      <c r="V64">
        <v>2.9642311111111113</v>
      </c>
      <c r="W64">
        <v>8.8423626541554938</v>
      </c>
      <c r="X64">
        <v>37.466307254036096</v>
      </c>
      <c r="Y64">
        <v>0</v>
      </c>
      <c r="Z64">
        <v>3.3293303999999999</v>
      </c>
      <c r="AA64">
        <v>7.1234300000000008</v>
      </c>
      <c r="AB64">
        <v>10.035570479999999</v>
      </c>
      <c r="AC64">
        <v>7.3745140800000009</v>
      </c>
      <c r="AD64">
        <v>2.3151845999999998</v>
      </c>
      <c r="AE64">
        <v>11.731752</v>
      </c>
      <c r="AF64">
        <v>0</v>
      </c>
      <c r="AG64">
        <v>0</v>
      </c>
      <c r="AH64">
        <v>9.6215200000000003</v>
      </c>
      <c r="AI64">
        <v>0</v>
      </c>
      <c r="AJ64">
        <v>0</v>
      </c>
      <c r="AK64">
        <v>13.085380000000001</v>
      </c>
      <c r="AL64">
        <v>11.804000000000002</v>
      </c>
      <c r="AM64">
        <v>1.3406171428571427</v>
      </c>
      <c r="AN64">
        <v>0</v>
      </c>
      <c r="AO64">
        <v>0.12926415599999999</v>
      </c>
      <c r="AP64">
        <v>0.52059840000000002</v>
      </c>
      <c r="AQ64">
        <v>0</v>
      </c>
      <c r="AR64">
        <v>12.618719999999998</v>
      </c>
      <c r="AS64">
        <v>8.1019352820000012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25.930942801617736</v>
      </c>
      <c r="BB64">
        <f t="shared" si="0"/>
        <v>706.58155172237559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165.03162635895967</v>
      </c>
      <c r="L65">
        <v>63.621064535585042</v>
      </c>
      <c r="M65">
        <v>0</v>
      </c>
      <c r="N65">
        <v>30.005595541121739</v>
      </c>
      <c r="O65">
        <v>50.382675622432721</v>
      </c>
      <c r="P65">
        <v>62.239062371006362</v>
      </c>
      <c r="Q65">
        <v>5.2141543116490174</v>
      </c>
      <c r="R65">
        <v>10.768536405867971</v>
      </c>
      <c r="S65">
        <v>6.6986265618860514</v>
      </c>
      <c r="T65">
        <v>0</v>
      </c>
      <c r="U65">
        <v>190.14643525532486</v>
      </c>
      <c r="V65">
        <v>2.9642311111111113</v>
      </c>
      <c r="W65">
        <v>8.1697544311956154</v>
      </c>
      <c r="X65">
        <v>37.466307254036096</v>
      </c>
      <c r="Y65">
        <v>0</v>
      </c>
      <c r="Z65">
        <v>1.6646651999999997</v>
      </c>
      <c r="AA65">
        <v>7.1234300000000008</v>
      </c>
      <c r="AB65">
        <v>10.035570479999999</v>
      </c>
      <c r="AC65">
        <v>4.9163427199999985</v>
      </c>
      <c r="AD65">
        <v>4.6303691999999996</v>
      </c>
      <c r="AE65">
        <v>11.731752</v>
      </c>
      <c r="AF65">
        <v>0</v>
      </c>
      <c r="AG65">
        <v>0</v>
      </c>
      <c r="AH65">
        <v>9.6215200000000003</v>
      </c>
      <c r="AI65">
        <v>0</v>
      </c>
      <c r="AJ65">
        <v>0</v>
      </c>
      <c r="AK65">
        <v>13.085380000000001</v>
      </c>
      <c r="AL65">
        <v>8.8530000000000015</v>
      </c>
      <c r="AM65">
        <v>1.3406171428571427</v>
      </c>
      <c r="AN65">
        <v>0</v>
      </c>
      <c r="AO65">
        <v>0.14554352399999998</v>
      </c>
      <c r="AP65">
        <v>0.52059840000000002</v>
      </c>
      <c r="AQ65">
        <v>0</v>
      </c>
      <c r="AR65">
        <v>12.618719999999998</v>
      </c>
      <c r="AS65">
        <v>8.1019352820000012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25.739252204700971</v>
      </c>
      <c r="BB65">
        <f t="shared" si="0"/>
        <v>701.35826150433252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165.03162635895967</v>
      </c>
      <c r="L66">
        <v>63.621064535585042</v>
      </c>
      <c r="M66">
        <v>0</v>
      </c>
      <c r="N66">
        <v>30.005595541121739</v>
      </c>
      <c r="O66">
        <v>50.382675622432721</v>
      </c>
      <c r="P66">
        <v>62.239062371006362</v>
      </c>
      <c r="Q66">
        <v>5.2141543116490174</v>
      </c>
      <c r="R66">
        <v>10.768536405867971</v>
      </c>
      <c r="S66">
        <v>6.6986265618860514</v>
      </c>
      <c r="T66">
        <v>0</v>
      </c>
      <c r="U66">
        <v>190.14643525532486</v>
      </c>
      <c r="V66">
        <v>2.9642311111111113</v>
      </c>
      <c r="W66">
        <v>8.1697544311956154</v>
      </c>
      <c r="X66">
        <v>37.466307254036096</v>
      </c>
      <c r="Y66">
        <v>0</v>
      </c>
      <c r="Z66">
        <v>1.6646651999999997</v>
      </c>
      <c r="AA66">
        <v>7.1234300000000008</v>
      </c>
      <c r="AB66">
        <v>10.035570479999999</v>
      </c>
      <c r="AC66">
        <v>4.9163427199999985</v>
      </c>
      <c r="AD66">
        <v>4.6303691999999996</v>
      </c>
      <c r="AE66">
        <v>11.731752</v>
      </c>
      <c r="AF66">
        <v>0</v>
      </c>
      <c r="AG66">
        <v>0</v>
      </c>
      <c r="AH66">
        <v>9.6215200000000003</v>
      </c>
      <c r="AI66">
        <v>0</v>
      </c>
      <c r="AJ66">
        <v>0</v>
      </c>
      <c r="AK66">
        <v>13.085380000000001</v>
      </c>
      <c r="AL66">
        <v>8.8530000000000015</v>
      </c>
      <c r="AM66">
        <v>1.3406171428571427</v>
      </c>
      <c r="AN66">
        <v>0</v>
      </c>
      <c r="AO66">
        <v>0.15024811199999999</v>
      </c>
      <c r="AP66">
        <v>0.52059840000000002</v>
      </c>
      <c r="AQ66">
        <v>0</v>
      </c>
      <c r="AR66">
        <v>12.618719999999998</v>
      </c>
      <c r="AS66">
        <v>8.1019352820000012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25.739418828700973</v>
      </c>
      <c r="BB66">
        <f t="shared" si="0"/>
        <v>701.36279946833247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165.03162635895967</v>
      </c>
      <c r="L67">
        <v>63.621064535585042</v>
      </c>
      <c r="M67">
        <v>0</v>
      </c>
      <c r="N67">
        <v>30.005595541121739</v>
      </c>
      <c r="O67">
        <v>50.382675622432721</v>
      </c>
      <c r="P67">
        <v>62.239062371006362</v>
      </c>
      <c r="Q67">
        <v>5.2141543116490174</v>
      </c>
      <c r="R67">
        <v>10.768536405867971</v>
      </c>
      <c r="S67">
        <v>6.6986265618860514</v>
      </c>
      <c r="T67">
        <v>0</v>
      </c>
      <c r="U67">
        <v>190.14643525532486</v>
      </c>
      <c r="V67">
        <v>2.9642311111111113</v>
      </c>
      <c r="W67">
        <v>8.1697544311956154</v>
      </c>
      <c r="X67">
        <v>37.466307254036096</v>
      </c>
      <c r="Y67">
        <v>0</v>
      </c>
      <c r="Z67">
        <v>1.6646651999999997</v>
      </c>
      <c r="AA67">
        <v>6.421120000000001</v>
      </c>
      <c r="AB67">
        <v>10.035570479999999</v>
      </c>
      <c r="AC67">
        <v>4.9163427199999985</v>
      </c>
      <c r="AD67">
        <v>4.6303691999999996</v>
      </c>
      <c r="AE67">
        <v>11.731752</v>
      </c>
      <c r="AF67">
        <v>0</v>
      </c>
      <c r="AG67">
        <v>0</v>
      </c>
      <c r="AH67">
        <v>9.6215200000000003</v>
      </c>
      <c r="AI67">
        <v>0</v>
      </c>
      <c r="AJ67">
        <v>0</v>
      </c>
      <c r="AK67">
        <v>13.085380000000001</v>
      </c>
      <c r="AL67">
        <v>8.8530000000000015</v>
      </c>
      <c r="AM67">
        <v>1.3406171428571427</v>
      </c>
      <c r="AN67">
        <v>0</v>
      </c>
      <c r="AO67">
        <v>0.14143634399999996</v>
      </c>
      <c r="AP67">
        <v>0.2928366</v>
      </c>
      <c r="AQ67">
        <v>0</v>
      </c>
      <c r="AR67">
        <v>12.618719999999998</v>
      </c>
      <c r="AS67">
        <v>8.1019352820000012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25.706182420700973</v>
      </c>
      <c r="BB67">
        <f t="shared" si="0"/>
        <v>700.45715230833241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165.03162635895967</v>
      </c>
      <c r="L68">
        <v>63.621064535585042</v>
      </c>
      <c r="M68">
        <v>0</v>
      </c>
      <c r="N68">
        <v>30.005595541121739</v>
      </c>
      <c r="O68">
        <v>50.382675622432721</v>
      </c>
      <c r="P68">
        <v>62.239062371006362</v>
      </c>
      <c r="Q68">
        <v>5.2141543116490174</v>
      </c>
      <c r="R68">
        <v>10.768536405867971</v>
      </c>
      <c r="S68">
        <v>6.6986265618860514</v>
      </c>
      <c r="T68">
        <v>0</v>
      </c>
      <c r="U68">
        <v>190.14643525532486</v>
      </c>
      <c r="V68">
        <v>2.9642311111111113</v>
      </c>
      <c r="W68">
        <v>8.1697544311956154</v>
      </c>
      <c r="X68">
        <v>37.466307254036096</v>
      </c>
      <c r="Y68">
        <v>0</v>
      </c>
      <c r="Z68">
        <v>1.6646651999999997</v>
      </c>
      <c r="AA68">
        <v>6.421120000000001</v>
      </c>
      <c r="AB68">
        <v>10.035570479999999</v>
      </c>
      <c r="AC68">
        <v>4.9163427199999985</v>
      </c>
      <c r="AD68">
        <v>4.6303691999999996</v>
      </c>
      <c r="AE68">
        <v>12.556885224000002</v>
      </c>
      <c r="AF68">
        <v>0</v>
      </c>
      <c r="AG68">
        <v>0</v>
      </c>
      <c r="AH68">
        <v>9.6215200000000003</v>
      </c>
      <c r="AI68">
        <v>0</v>
      </c>
      <c r="AJ68">
        <v>0</v>
      </c>
      <c r="AK68">
        <v>13.085380000000001</v>
      </c>
      <c r="AL68">
        <v>8.8530000000000015</v>
      </c>
      <c r="AM68">
        <v>1.3406171428571427</v>
      </c>
      <c r="AN68">
        <v>0</v>
      </c>
      <c r="AO68">
        <v>9.6182688000000002E-2</v>
      </c>
      <c r="AP68">
        <v>0.2928366</v>
      </c>
      <c r="AQ68">
        <v>0</v>
      </c>
      <c r="AR68">
        <v>12.618719999999998</v>
      </c>
      <c r="AS68">
        <v>8.1019352820000012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25.733790188700969</v>
      </c>
      <c r="BB68">
        <f t="shared" ref="BB68:BB99" si="1">SUM(B68:AZ68)-BA68</f>
        <v>701.20942410833243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165.03162635895967</v>
      </c>
      <c r="L69">
        <v>63.621064535585042</v>
      </c>
      <c r="M69">
        <v>0</v>
      </c>
      <c r="N69">
        <v>30.005595541121739</v>
      </c>
      <c r="O69">
        <v>50.382675622432721</v>
      </c>
      <c r="P69">
        <v>62.239062371006362</v>
      </c>
      <c r="Q69">
        <v>5.2141543116490174</v>
      </c>
      <c r="R69">
        <v>10.768536405867971</v>
      </c>
      <c r="S69">
        <v>6.6986265618860514</v>
      </c>
      <c r="T69">
        <v>0</v>
      </c>
      <c r="U69">
        <v>190.14643525532486</v>
      </c>
      <c r="V69">
        <v>2.9642311111111113</v>
      </c>
      <c r="W69">
        <v>8.1697544311956154</v>
      </c>
      <c r="X69">
        <v>37.466307254036096</v>
      </c>
      <c r="Y69">
        <v>0</v>
      </c>
      <c r="Z69">
        <v>1.6646651999999997</v>
      </c>
      <c r="AA69">
        <v>6.421120000000001</v>
      </c>
      <c r="AB69">
        <v>10.035570479999999</v>
      </c>
      <c r="AC69">
        <v>4.9163427199999985</v>
      </c>
      <c r="AD69">
        <v>4.6303691999999996</v>
      </c>
      <c r="AE69">
        <v>12.556885224000002</v>
      </c>
      <c r="AF69">
        <v>0</v>
      </c>
      <c r="AG69">
        <v>0</v>
      </c>
      <c r="AH69">
        <v>9.6215200000000003</v>
      </c>
      <c r="AI69">
        <v>0</v>
      </c>
      <c r="AJ69">
        <v>0</v>
      </c>
      <c r="AK69">
        <v>13.085380000000001</v>
      </c>
      <c r="AL69">
        <v>8.8530000000000015</v>
      </c>
      <c r="AM69">
        <v>1.3406171428571427</v>
      </c>
      <c r="AN69">
        <v>0</v>
      </c>
      <c r="AO69">
        <v>6.0487559999999996E-2</v>
      </c>
      <c r="AP69">
        <v>0.2928366</v>
      </c>
      <c r="AQ69">
        <v>0</v>
      </c>
      <c r="AR69">
        <v>12.618719999999998</v>
      </c>
      <c r="AS69">
        <v>8.1019352820000012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25.73252653870097</v>
      </c>
      <c r="BB69">
        <f t="shared" si="1"/>
        <v>701.17499263033233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165.03162635895967</v>
      </c>
      <c r="L70">
        <v>63.621064535585042</v>
      </c>
      <c r="M70">
        <v>0</v>
      </c>
      <c r="N70">
        <v>30.005595541121739</v>
      </c>
      <c r="O70">
        <v>50.382675622432721</v>
      </c>
      <c r="P70">
        <v>62.239062371006362</v>
      </c>
      <c r="Q70">
        <v>5.2141543116490174</v>
      </c>
      <c r="R70">
        <v>10.768536405867971</v>
      </c>
      <c r="S70">
        <v>6.6986265618860514</v>
      </c>
      <c r="T70">
        <v>0</v>
      </c>
      <c r="U70">
        <v>190.14643525532486</v>
      </c>
      <c r="V70">
        <v>2.9642311111111113</v>
      </c>
      <c r="W70">
        <v>8.1697544311956154</v>
      </c>
      <c r="X70">
        <v>37.466307254036096</v>
      </c>
      <c r="Y70">
        <v>0</v>
      </c>
      <c r="Z70">
        <v>1.6646651999999997</v>
      </c>
      <c r="AA70">
        <v>3.2105600000000005</v>
      </c>
      <c r="AB70">
        <v>10.035570479999999</v>
      </c>
      <c r="AC70">
        <v>6.7923155999999993</v>
      </c>
      <c r="AD70">
        <v>4.6303691999999996</v>
      </c>
      <c r="AE70">
        <v>12.556885224000002</v>
      </c>
      <c r="AF70">
        <v>0</v>
      </c>
      <c r="AG70">
        <v>0</v>
      </c>
      <c r="AH70">
        <v>9.6215200000000003</v>
      </c>
      <c r="AI70">
        <v>0</v>
      </c>
      <c r="AJ70">
        <v>0</v>
      </c>
      <c r="AK70">
        <v>13.085380000000001</v>
      </c>
      <c r="AL70">
        <v>8.8530000000000015</v>
      </c>
      <c r="AM70">
        <v>1.3406171428571427</v>
      </c>
      <c r="AN70">
        <v>0</v>
      </c>
      <c r="AO70">
        <v>3.3604200000000001E-2</v>
      </c>
      <c r="AP70">
        <v>0.2928366</v>
      </c>
      <c r="AQ70">
        <v>0</v>
      </c>
      <c r="AR70">
        <v>12.618719999999998</v>
      </c>
      <c r="AS70">
        <v>8.1019352820000012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25.684330546700973</v>
      </c>
      <c r="BB70">
        <f t="shared" si="1"/>
        <v>699.86171814233251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165.03162635895967</v>
      </c>
      <c r="L71">
        <v>63.621064535585042</v>
      </c>
      <c r="M71">
        <v>0</v>
      </c>
      <c r="N71">
        <v>30.005595541121739</v>
      </c>
      <c r="O71">
        <v>50.382675622432721</v>
      </c>
      <c r="P71">
        <v>62.239062371006362</v>
      </c>
      <c r="Q71">
        <v>5.2141543116490174</v>
      </c>
      <c r="R71">
        <v>10.768536405867971</v>
      </c>
      <c r="S71">
        <v>6.6986265618860514</v>
      </c>
      <c r="T71">
        <v>0</v>
      </c>
      <c r="U71">
        <v>190.14643525532486</v>
      </c>
      <c r="V71">
        <v>2.9642311111111113</v>
      </c>
      <c r="W71">
        <v>8.1697544311956154</v>
      </c>
      <c r="X71">
        <v>37.466307254036096</v>
      </c>
      <c r="Y71">
        <v>0</v>
      </c>
      <c r="Z71">
        <v>1.6646651999999997</v>
      </c>
      <c r="AA71">
        <v>3.2105600000000005</v>
      </c>
      <c r="AB71">
        <v>10.035570479999999</v>
      </c>
      <c r="AC71">
        <v>6.8893486799999994</v>
      </c>
      <c r="AD71">
        <v>4.6303691999999996</v>
      </c>
      <c r="AE71">
        <v>11.079988</v>
      </c>
      <c r="AF71">
        <v>0</v>
      </c>
      <c r="AG71">
        <v>0</v>
      </c>
      <c r="AH71">
        <v>9.6215200000000003</v>
      </c>
      <c r="AI71">
        <v>0</v>
      </c>
      <c r="AJ71">
        <v>0</v>
      </c>
      <c r="AK71">
        <v>13.085380000000001</v>
      </c>
      <c r="AL71">
        <v>8.8530000000000015</v>
      </c>
      <c r="AM71">
        <v>1.3406171428571427</v>
      </c>
      <c r="AN71">
        <v>0</v>
      </c>
      <c r="AO71">
        <v>7.5422759999999997E-3</v>
      </c>
      <c r="AP71">
        <v>0.2928366</v>
      </c>
      <c r="AQ71">
        <v>0</v>
      </c>
      <c r="AR71">
        <v>12.618719999999998</v>
      </c>
      <c r="AS71">
        <v>8.1019352820000012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25.634560770700968</v>
      </c>
      <c r="BB71">
        <f t="shared" si="1"/>
        <v>698.50556185033236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165.03162635895967</v>
      </c>
      <c r="L72">
        <v>63.621064535585042</v>
      </c>
      <c r="M72">
        <v>0</v>
      </c>
      <c r="N72">
        <v>30.005595541121739</v>
      </c>
      <c r="O72">
        <v>50.382675622432721</v>
      </c>
      <c r="P72">
        <v>62.239062371006362</v>
      </c>
      <c r="Q72">
        <v>5.2141543116490174</v>
      </c>
      <c r="R72">
        <v>10.768536405867971</v>
      </c>
      <c r="S72">
        <v>6.6986265618860514</v>
      </c>
      <c r="T72">
        <v>0</v>
      </c>
      <c r="U72">
        <v>190.14643525532486</v>
      </c>
      <c r="V72">
        <v>2.9642311111111113</v>
      </c>
      <c r="W72">
        <v>8.1697544311956154</v>
      </c>
      <c r="X72">
        <v>37.466307254036096</v>
      </c>
      <c r="Y72">
        <v>0</v>
      </c>
      <c r="Z72">
        <v>1.6646651999999997</v>
      </c>
      <c r="AA72">
        <v>3.2105600000000005</v>
      </c>
      <c r="AB72">
        <v>10.035570479999999</v>
      </c>
      <c r="AC72">
        <v>7.1157592000000003</v>
      </c>
      <c r="AD72">
        <v>4.6303691999999996</v>
      </c>
      <c r="AE72">
        <v>11.079988</v>
      </c>
      <c r="AF72">
        <v>0</v>
      </c>
      <c r="AG72">
        <v>0</v>
      </c>
      <c r="AH72">
        <v>14.43228</v>
      </c>
      <c r="AI72">
        <v>0</v>
      </c>
      <c r="AJ72">
        <v>0</v>
      </c>
      <c r="AK72">
        <v>13.085380000000001</v>
      </c>
      <c r="AL72">
        <v>8.8530000000000015</v>
      </c>
      <c r="AM72">
        <v>1.3406171428571427</v>
      </c>
      <c r="AN72">
        <v>0</v>
      </c>
      <c r="AO72">
        <v>0</v>
      </c>
      <c r="AP72">
        <v>0.2928366</v>
      </c>
      <c r="AQ72">
        <v>0</v>
      </c>
      <c r="AR72">
        <v>12.618719999999998</v>
      </c>
      <c r="AS72">
        <v>8.1019352820000012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25.812609690700977</v>
      </c>
      <c r="BB72">
        <f t="shared" si="1"/>
        <v>703.35714117433236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165.03162635895967</v>
      </c>
      <c r="L73">
        <v>63.621064535585042</v>
      </c>
      <c r="M73">
        <v>0</v>
      </c>
      <c r="N73">
        <v>30.005595541121739</v>
      </c>
      <c r="O73">
        <v>50.382675622432721</v>
      </c>
      <c r="P73">
        <v>62.239062371006362</v>
      </c>
      <c r="Q73">
        <v>5.2141543116490174</v>
      </c>
      <c r="R73">
        <v>10.768536405867971</v>
      </c>
      <c r="S73">
        <v>6.6986265618860514</v>
      </c>
      <c r="T73">
        <v>0</v>
      </c>
      <c r="U73">
        <v>190.14643525532486</v>
      </c>
      <c r="V73">
        <v>2.9642311111111113</v>
      </c>
      <c r="W73">
        <v>8.1697544311956154</v>
      </c>
      <c r="X73">
        <v>37.466307254036096</v>
      </c>
      <c r="Y73">
        <v>0</v>
      </c>
      <c r="Z73">
        <v>1.6646651999999997</v>
      </c>
      <c r="AA73">
        <v>3.2105600000000005</v>
      </c>
      <c r="AB73">
        <v>10.035570479999999</v>
      </c>
      <c r="AC73">
        <v>7.1157592000000003</v>
      </c>
      <c r="AD73">
        <v>4.6303691999999996</v>
      </c>
      <c r="AE73">
        <v>11.079988</v>
      </c>
      <c r="AF73">
        <v>0</v>
      </c>
      <c r="AG73">
        <v>0</v>
      </c>
      <c r="AH73">
        <v>14.43228</v>
      </c>
      <c r="AI73">
        <v>0</v>
      </c>
      <c r="AJ73">
        <v>0</v>
      </c>
      <c r="AK73">
        <v>13.085380000000001</v>
      </c>
      <c r="AL73">
        <v>5.3118000000000016</v>
      </c>
      <c r="AM73">
        <v>1.3406171428571427</v>
      </c>
      <c r="AN73">
        <v>0</v>
      </c>
      <c r="AO73">
        <v>0</v>
      </c>
      <c r="AP73">
        <v>0.1301496</v>
      </c>
      <c r="AQ73">
        <v>0</v>
      </c>
      <c r="AR73">
        <v>12.618719999999998</v>
      </c>
      <c r="AS73">
        <v>8.1019352820000012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25.681491913117501</v>
      </c>
      <c r="BB73">
        <f t="shared" si="1"/>
        <v>699.78437195191577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165.03162635895967</v>
      </c>
      <c r="L74">
        <v>63.621064535585042</v>
      </c>
      <c r="M74">
        <v>0</v>
      </c>
      <c r="N74">
        <v>30.005595541121739</v>
      </c>
      <c r="O74">
        <v>50.382675622432721</v>
      </c>
      <c r="P74">
        <v>62.239062371006362</v>
      </c>
      <c r="Q74">
        <v>5.2141543116490174</v>
      </c>
      <c r="R74">
        <v>10.768536405867971</v>
      </c>
      <c r="S74">
        <v>6.6986265618860514</v>
      </c>
      <c r="T74">
        <v>0</v>
      </c>
      <c r="U74">
        <v>190.14643525532486</v>
      </c>
      <c r="V74">
        <v>2.9642311111111113</v>
      </c>
      <c r="W74">
        <v>8.1697544311956154</v>
      </c>
      <c r="X74">
        <v>37.466307254036096</v>
      </c>
      <c r="Y74">
        <v>0</v>
      </c>
      <c r="Z74">
        <v>1.6646651999999997</v>
      </c>
      <c r="AA74">
        <v>3.2105600000000005</v>
      </c>
      <c r="AB74">
        <v>10.035570479999999</v>
      </c>
      <c r="AC74">
        <v>7.1157592000000003</v>
      </c>
      <c r="AD74">
        <v>4.6303691999999996</v>
      </c>
      <c r="AE74">
        <v>11.079988</v>
      </c>
      <c r="AF74">
        <v>0</v>
      </c>
      <c r="AG74">
        <v>0</v>
      </c>
      <c r="AH74">
        <v>14.43228</v>
      </c>
      <c r="AI74">
        <v>0</v>
      </c>
      <c r="AJ74">
        <v>0</v>
      </c>
      <c r="AK74">
        <v>13.085380000000001</v>
      </c>
      <c r="AL74">
        <v>5.3118000000000016</v>
      </c>
      <c r="AM74">
        <v>1.3406171428571427</v>
      </c>
      <c r="AN74">
        <v>0</v>
      </c>
      <c r="AO74">
        <v>0</v>
      </c>
      <c r="AP74">
        <v>0.1301496</v>
      </c>
      <c r="AQ74">
        <v>0</v>
      </c>
      <c r="AR74">
        <v>12.618719999999998</v>
      </c>
      <c r="AS74">
        <v>8.1019352820000012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25.681491913117501</v>
      </c>
      <c r="BB74">
        <f t="shared" si="1"/>
        <v>699.78437195191577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165.03162635895967</v>
      </c>
      <c r="L75">
        <v>63.621064535585042</v>
      </c>
      <c r="M75">
        <v>0</v>
      </c>
      <c r="N75">
        <v>30.005595541121739</v>
      </c>
      <c r="O75">
        <v>50.382675622432721</v>
      </c>
      <c r="P75">
        <v>62.239062371006362</v>
      </c>
      <c r="Q75">
        <v>5.2141543116490174</v>
      </c>
      <c r="R75">
        <v>10.768536405867971</v>
      </c>
      <c r="S75">
        <v>6.6986265618860514</v>
      </c>
      <c r="T75">
        <v>0</v>
      </c>
      <c r="U75">
        <v>190.14643525532486</v>
      </c>
      <c r="V75">
        <v>2.9642311111111113</v>
      </c>
      <c r="W75">
        <v>8.1697544311956154</v>
      </c>
      <c r="X75">
        <v>37.466307254036096</v>
      </c>
      <c r="Y75">
        <v>0</v>
      </c>
      <c r="Z75">
        <v>1.6646651999999997</v>
      </c>
      <c r="AA75">
        <v>3.5516819999999996</v>
      </c>
      <c r="AB75">
        <v>10.035570479999999</v>
      </c>
      <c r="AC75">
        <v>7.0510704799999999</v>
      </c>
      <c r="AD75">
        <v>4.6303691999999996</v>
      </c>
      <c r="AE75">
        <v>11.079988</v>
      </c>
      <c r="AF75">
        <v>0</v>
      </c>
      <c r="AG75">
        <v>0</v>
      </c>
      <c r="AH75">
        <v>17.8238658</v>
      </c>
      <c r="AI75">
        <v>0</v>
      </c>
      <c r="AJ75">
        <v>0</v>
      </c>
      <c r="AK75">
        <v>13.085380000000001</v>
      </c>
      <c r="AL75">
        <v>5.3118000000000016</v>
      </c>
      <c r="AM75">
        <v>1.3406171428571427</v>
      </c>
      <c r="AN75">
        <v>0</v>
      </c>
      <c r="AO75">
        <v>0</v>
      </c>
      <c r="AP75">
        <v>1.9197066</v>
      </c>
      <c r="AQ75">
        <v>0</v>
      </c>
      <c r="AR75">
        <v>12.618719999999998</v>
      </c>
      <c r="AS75">
        <v>8.1019352820000012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25.874690155117495</v>
      </c>
      <c r="BB75">
        <f t="shared" si="1"/>
        <v>705.04874978991597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165.03162635895967</v>
      </c>
      <c r="L76">
        <v>63.621064535585042</v>
      </c>
      <c r="M76">
        <v>0</v>
      </c>
      <c r="N76">
        <v>30.005595541121739</v>
      </c>
      <c r="O76">
        <v>50.382675622432721</v>
      </c>
      <c r="P76">
        <v>62.239062371006362</v>
      </c>
      <c r="Q76">
        <v>5.2141543116490174</v>
      </c>
      <c r="R76">
        <v>10.768536405867971</v>
      </c>
      <c r="S76">
        <v>6.6986265618860514</v>
      </c>
      <c r="T76">
        <v>0</v>
      </c>
      <c r="U76">
        <v>190.14643525532486</v>
      </c>
      <c r="V76">
        <v>2.9642311111111113</v>
      </c>
      <c r="W76">
        <v>8.1697544311956154</v>
      </c>
      <c r="X76">
        <v>37.466307254036096</v>
      </c>
      <c r="Y76">
        <v>0</v>
      </c>
      <c r="Z76">
        <v>1.6646651999999997</v>
      </c>
      <c r="AA76">
        <v>6.421120000000001</v>
      </c>
      <c r="AB76">
        <v>10.035570479999999</v>
      </c>
      <c r="AC76">
        <v>7.3819532319999999</v>
      </c>
      <c r="AD76">
        <v>4.6303691999999996</v>
      </c>
      <c r="AE76">
        <v>11.079988</v>
      </c>
      <c r="AF76">
        <v>0</v>
      </c>
      <c r="AG76">
        <v>0</v>
      </c>
      <c r="AH76">
        <v>19.531685599999996</v>
      </c>
      <c r="AI76">
        <v>0</v>
      </c>
      <c r="AJ76">
        <v>0</v>
      </c>
      <c r="AK76">
        <v>13.085380000000001</v>
      </c>
      <c r="AL76">
        <v>5.3118000000000016</v>
      </c>
      <c r="AM76">
        <v>1.3406171428571427</v>
      </c>
      <c r="AN76">
        <v>0</v>
      </c>
      <c r="AO76">
        <v>0</v>
      </c>
      <c r="AP76">
        <v>1.9197066</v>
      </c>
      <c r="AQ76">
        <v>0</v>
      </c>
      <c r="AR76">
        <v>12.618719999999998</v>
      </c>
      <c r="AS76">
        <v>8.1019352820000012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26.048438347117486</v>
      </c>
      <c r="BB76">
        <f t="shared" si="1"/>
        <v>709.78314214991588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165.03162635895967</v>
      </c>
      <c r="L77">
        <v>63.621064535585042</v>
      </c>
      <c r="M77">
        <v>0</v>
      </c>
      <c r="N77">
        <v>30.005595541121739</v>
      </c>
      <c r="O77">
        <v>50.382675622432721</v>
      </c>
      <c r="P77">
        <v>62.239062371006362</v>
      </c>
      <c r="Q77">
        <v>5.2141543116490174</v>
      </c>
      <c r="R77">
        <v>10.768536405867971</v>
      </c>
      <c r="S77">
        <v>6.6986265618860514</v>
      </c>
      <c r="T77">
        <v>0</v>
      </c>
      <c r="U77">
        <v>190.14643525532486</v>
      </c>
      <c r="V77">
        <v>2.9642311111111113</v>
      </c>
      <c r="W77">
        <v>8.1697544311956154</v>
      </c>
      <c r="X77">
        <v>37.466307254036096</v>
      </c>
      <c r="Y77">
        <v>0</v>
      </c>
      <c r="Z77">
        <v>1.6646651999999997</v>
      </c>
      <c r="AA77">
        <v>9.6316799999999994</v>
      </c>
      <c r="AB77">
        <v>10.035570479999999</v>
      </c>
      <c r="AC77">
        <v>7.3819532319999999</v>
      </c>
      <c r="AD77">
        <v>4.6303691999999996</v>
      </c>
      <c r="AE77">
        <v>12.556885224000002</v>
      </c>
      <c r="AF77">
        <v>0</v>
      </c>
      <c r="AG77">
        <v>0</v>
      </c>
      <c r="AH77">
        <v>23.7651544</v>
      </c>
      <c r="AI77">
        <v>0.64668399999999981</v>
      </c>
      <c r="AJ77">
        <v>0</v>
      </c>
      <c r="AK77">
        <v>13.085380000000001</v>
      </c>
      <c r="AL77">
        <v>5.3118000000000016</v>
      </c>
      <c r="AM77">
        <v>2.6812342857142855</v>
      </c>
      <c r="AN77">
        <v>0</v>
      </c>
      <c r="AO77">
        <v>0</v>
      </c>
      <c r="AP77">
        <v>0.2928366</v>
      </c>
      <c r="AQ77">
        <v>0</v>
      </c>
      <c r="AR77">
        <v>12.618719999999998</v>
      </c>
      <c r="AS77">
        <v>8.1019352820000012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26.376998178863527</v>
      </c>
      <c r="BB77">
        <f t="shared" si="1"/>
        <v>718.73593948502696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165.03162635895967</v>
      </c>
      <c r="L78">
        <v>63.621064535585042</v>
      </c>
      <c r="M78">
        <v>0</v>
      </c>
      <c r="N78">
        <v>30.005595541121739</v>
      </c>
      <c r="O78">
        <v>50.382675622432721</v>
      </c>
      <c r="P78">
        <v>62.239062371006362</v>
      </c>
      <c r="Q78">
        <v>5.2141543116490174</v>
      </c>
      <c r="R78">
        <v>10.768536405867971</v>
      </c>
      <c r="S78">
        <v>6.6986265618860514</v>
      </c>
      <c r="T78">
        <v>0</v>
      </c>
      <c r="U78">
        <v>190.14643525532486</v>
      </c>
      <c r="V78">
        <v>2.9642311111111113</v>
      </c>
      <c r="W78">
        <v>8.1697544311956154</v>
      </c>
      <c r="X78">
        <v>37.466307254036096</v>
      </c>
      <c r="Y78">
        <v>0</v>
      </c>
      <c r="Z78">
        <v>1.6646651999999997</v>
      </c>
      <c r="AA78">
        <v>9.6316799999999994</v>
      </c>
      <c r="AB78">
        <v>10.035570479999999</v>
      </c>
      <c r="AC78">
        <v>7.3819532319999999</v>
      </c>
      <c r="AD78">
        <v>4.6303691999999996</v>
      </c>
      <c r="AE78">
        <v>12.556885224000002</v>
      </c>
      <c r="AF78">
        <v>0</v>
      </c>
      <c r="AG78">
        <v>0</v>
      </c>
      <c r="AH78">
        <v>29.706442999999997</v>
      </c>
      <c r="AI78">
        <v>1.2933679999999996</v>
      </c>
      <c r="AJ78">
        <v>0</v>
      </c>
      <c r="AK78">
        <v>13.085380000000001</v>
      </c>
      <c r="AL78">
        <v>5.3118000000000016</v>
      </c>
      <c r="AM78">
        <v>4.0218514285714289</v>
      </c>
      <c r="AN78">
        <v>0</v>
      </c>
      <c r="AO78">
        <v>0</v>
      </c>
      <c r="AP78">
        <v>0.2928366</v>
      </c>
      <c r="AQ78">
        <v>0</v>
      </c>
      <c r="AR78">
        <v>12.618719999999998</v>
      </c>
      <c r="AS78">
        <v>8.1019352820000012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26.657670374641302</v>
      </c>
      <c r="BB78">
        <f t="shared" si="1"/>
        <v>726.38385703210633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165.03162635895967</v>
      </c>
      <c r="L79">
        <v>63.621064535585042</v>
      </c>
      <c r="M79">
        <v>0</v>
      </c>
      <c r="N79">
        <v>30.005595541121739</v>
      </c>
      <c r="O79">
        <v>50.382675622432721</v>
      </c>
      <c r="P79">
        <v>62.239062371006362</v>
      </c>
      <c r="Q79">
        <v>5.2141543116490174</v>
      </c>
      <c r="R79">
        <v>10.768536405867971</v>
      </c>
      <c r="S79">
        <v>6.6986265618860514</v>
      </c>
      <c r="T79">
        <v>0</v>
      </c>
      <c r="U79">
        <v>190.14643525532486</v>
      </c>
      <c r="V79">
        <v>2.9642311111111113</v>
      </c>
      <c r="W79">
        <v>8.1697544311956154</v>
      </c>
      <c r="X79">
        <v>37.466307254036096</v>
      </c>
      <c r="Y79">
        <v>0</v>
      </c>
      <c r="Z79">
        <v>4.9939956000000008</v>
      </c>
      <c r="AA79">
        <v>10.705612319999998</v>
      </c>
      <c r="AB79">
        <v>10.035570479999999</v>
      </c>
      <c r="AC79">
        <v>7.3819532319999999</v>
      </c>
      <c r="AD79">
        <v>6.9616594319999985</v>
      </c>
      <c r="AE79">
        <v>12.556885224000002</v>
      </c>
      <c r="AF79">
        <v>0</v>
      </c>
      <c r="AG79">
        <v>0</v>
      </c>
      <c r="AH79">
        <v>35.6477316</v>
      </c>
      <c r="AI79">
        <v>8.4068919999999991</v>
      </c>
      <c r="AJ79">
        <v>0</v>
      </c>
      <c r="AK79">
        <v>13.085380000000001</v>
      </c>
      <c r="AL79">
        <v>8.8530000000000015</v>
      </c>
      <c r="AM79">
        <v>4.0218514285714289</v>
      </c>
      <c r="AN79">
        <v>0</v>
      </c>
      <c r="AO79">
        <v>0</v>
      </c>
      <c r="AP79">
        <v>1.9197066</v>
      </c>
      <c r="AQ79">
        <v>0</v>
      </c>
      <c r="AR79">
        <v>12.618719999999998</v>
      </c>
      <c r="AS79">
        <v>8.1019352820000012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27.54116358422478</v>
      </c>
      <c r="BB79">
        <f t="shared" si="1"/>
        <v>750.45779937452289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165.03162635895967</v>
      </c>
      <c r="L80">
        <v>63.621064535585042</v>
      </c>
      <c r="M80">
        <v>0</v>
      </c>
      <c r="N80">
        <v>30.005595541121739</v>
      </c>
      <c r="O80">
        <v>50.382675622432721</v>
      </c>
      <c r="P80">
        <v>62.239062371006362</v>
      </c>
      <c r="Q80">
        <v>5.2141543116490174</v>
      </c>
      <c r="R80">
        <v>10.768536405867971</v>
      </c>
      <c r="S80">
        <v>6.6986265618860514</v>
      </c>
      <c r="T80">
        <v>0</v>
      </c>
      <c r="U80">
        <v>190.14643525532486</v>
      </c>
      <c r="V80">
        <v>2.9642311111111113</v>
      </c>
      <c r="W80">
        <v>8.1697544311956154</v>
      </c>
      <c r="X80">
        <v>37.466307254036096</v>
      </c>
      <c r="Y80">
        <v>0</v>
      </c>
      <c r="Z80">
        <v>4.9939956000000008</v>
      </c>
      <c r="AA80">
        <v>10.705612319999998</v>
      </c>
      <c r="AB80">
        <v>10.035570479999999</v>
      </c>
      <c r="AC80">
        <v>7.3819532319999999</v>
      </c>
      <c r="AD80">
        <v>6.9616594319999985</v>
      </c>
      <c r="AE80">
        <v>12.556885224000002</v>
      </c>
      <c r="AF80">
        <v>0</v>
      </c>
      <c r="AG80">
        <v>0</v>
      </c>
      <c r="AH80">
        <v>35.6477316</v>
      </c>
      <c r="AI80">
        <v>12.610338000000002</v>
      </c>
      <c r="AJ80">
        <v>0</v>
      </c>
      <c r="AK80">
        <v>13.085380000000001</v>
      </c>
      <c r="AL80">
        <v>11.804000000000002</v>
      </c>
      <c r="AM80">
        <v>4.0218514285714289</v>
      </c>
      <c r="AN80">
        <v>0</v>
      </c>
      <c r="AO80">
        <v>0</v>
      </c>
      <c r="AP80">
        <v>1.9197066</v>
      </c>
      <c r="AQ80">
        <v>0</v>
      </c>
      <c r="AR80">
        <v>12.618719999999998</v>
      </c>
      <c r="AS80">
        <v>8.1019352820000012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27.794431074224786</v>
      </c>
      <c r="BB80">
        <f t="shared" si="1"/>
        <v>757.35897788452291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165.03162635895967</v>
      </c>
      <c r="L81">
        <v>63.621064535585042</v>
      </c>
      <c r="M81">
        <v>0</v>
      </c>
      <c r="N81">
        <v>30.005595541121739</v>
      </c>
      <c r="O81">
        <v>50.382675622432721</v>
      </c>
      <c r="P81">
        <v>62.239062371006362</v>
      </c>
      <c r="Q81">
        <v>5.2141543116490174</v>
      </c>
      <c r="R81">
        <v>10.768536405867971</v>
      </c>
      <c r="S81">
        <v>6.6986265618860514</v>
      </c>
      <c r="T81">
        <v>0</v>
      </c>
      <c r="U81">
        <v>190.14643525532486</v>
      </c>
      <c r="V81">
        <v>2.9642311111111113</v>
      </c>
      <c r="W81">
        <v>8.1697544311956154</v>
      </c>
      <c r="X81">
        <v>37.466307254036096</v>
      </c>
      <c r="Y81">
        <v>0</v>
      </c>
      <c r="Z81">
        <v>4.9939956000000008</v>
      </c>
      <c r="AA81">
        <v>10.705612319999998</v>
      </c>
      <c r="AB81">
        <v>10.035570479999999</v>
      </c>
      <c r="AC81">
        <v>7.3819532319999999</v>
      </c>
      <c r="AD81">
        <v>6.9616594319999985</v>
      </c>
      <c r="AE81">
        <v>12.556885224000002</v>
      </c>
      <c r="AF81">
        <v>0</v>
      </c>
      <c r="AG81">
        <v>0</v>
      </c>
      <c r="AH81">
        <v>35.6477316</v>
      </c>
      <c r="AI81">
        <v>12.610338000000002</v>
      </c>
      <c r="AJ81">
        <v>0</v>
      </c>
      <c r="AK81">
        <v>13.085380000000001</v>
      </c>
      <c r="AL81">
        <v>11.804000000000002</v>
      </c>
      <c r="AM81">
        <v>4.0218514285714289</v>
      </c>
      <c r="AN81">
        <v>0</v>
      </c>
      <c r="AO81">
        <v>0</v>
      </c>
      <c r="AP81">
        <v>0.19522439999999996</v>
      </c>
      <c r="AQ81">
        <v>0</v>
      </c>
      <c r="AR81">
        <v>12.618719999999998</v>
      </c>
      <c r="AS81">
        <v>8.1019352820000012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27.73338420622478</v>
      </c>
      <c r="BB81">
        <f t="shared" si="1"/>
        <v>755.69554255252297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165.03162635895967</v>
      </c>
      <c r="L82">
        <v>63.621064535585042</v>
      </c>
      <c r="M82">
        <v>0</v>
      </c>
      <c r="N82">
        <v>30.005595541121739</v>
      </c>
      <c r="O82">
        <v>50.382675622432721</v>
      </c>
      <c r="P82">
        <v>62.239062371006362</v>
      </c>
      <c r="Q82">
        <v>5.2141543116490174</v>
      </c>
      <c r="R82">
        <v>10.768536405867971</v>
      </c>
      <c r="S82">
        <v>6.6986265618860514</v>
      </c>
      <c r="T82">
        <v>0</v>
      </c>
      <c r="U82">
        <v>190.14643525532486</v>
      </c>
      <c r="V82">
        <v>2.9642311111111113</v>
      </c>
      <c r="W82">
        <v>8.1697544311956154</v>
      </c>
      <c r="X82">
        <v>37.466307254036096</v>
      </c>
      <c r="Y82">
        <v>0</v>
      </c>
      <c r="Z82">
        <v>4.9939956000000008</v>
      </c>
      <c r="AA82">
        <v>10.705612319999998</v>
      </c>
      <c r="AB82">
        <v>10.035570479999999</v>
      </c>
      <c r="AC82">
        <v>7.3819532319999999</v>
      </c>
      <c r="AD82">
        <v>6.9616594319999985</v>
      </c>
      <c r="AE82">
        <v>12.556885224000002</v>
      </c>
      <c r="AF82">
        <v>0</v>
      </c>
      <c r="AG82">
        <v>0</v>
      </c>
      <c r="AH82">
        <v>35.6477316</v>
      </c>
      <c r="AI82">
        <v>12.610338000000002</v>
      </c>
      <c r="AJ82">
        <v>0</v>
      </c>
      <c r="AK82">
        <v>13.085380000000001</v>
      </c>
      <c r="AL82">
        <v>11.804000000000002</v>
      </c>
      <c r="AM82">
        <v>4.0218514285714289</v>
      </c>
      <c r="AN82">
        <v>0</v>
      </c>
      <c r="AO82">
        <v>0</v>
      </c>
      <c r="AP82">
        <v>0.19522439999999996</v>
      </c>
      <c r="AQ82">
        <v>0</v>
      </c>
      <c r="AR82">
        <v>12.618719999999998</v>
      </c>
      <c r="AS82">
        <v>8.1019352820000012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27.73338420622478</v>
      </c>
      <c r="BB82">
        <f t="shared" si="1"/>
        <v>755.69554255252297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165.03162635895967</v>
      </c>
      <c r="L83">
        <v>63.621064535585042</v>
      </c>
      <c r="M83">
        <v>0</v>
      </c>
      <c r="N83">
        <v>30.005595541121739</v>
      </c>
      <c r="O83">
        <v>50.382675622432721</v>
      </c>
      <c r="P83">
        <v>62.239062371006362</v>
      </c>
      <c r="Q83">
        <v>5.2141543116490174</v>
      </c>
      <c r="R83">
        <v>10.768536405867971</v>
      </c>
      <c r="S83">
        <v>6.6986265618860514</v>
      </c>
      <c r="T83">
        <v>0</v>
      </c>
      <c r="U83">
        <v>190.14643525532486</v>
      </c>
      <c r="V83">
        <v>2.9642311111111113</v>
      </c>
      <c r="W83">
        <v>8.1697544311956154</v>
      </c>
      <c r="X83">
        <v>37.466307254036096</v>
      </c>
      <c r="Y83">
        <v>0</v>
      </c>
      <c r="Z83">
        <v>4.9939956000000008</v>
      </c>
      <c r="AA83">
        <v>10.705612319999998</v>
      </c>
      <c r="AB83">
        <v>10.035570479999999</v>
      </c>
      <c r="AC83">
        <v>7.3819532319999999</v>
      </c>
      <c r="AD83">
        <v>6.9616594319999985</v>
      </c>
      <c r="AE83">
        <v>12.556885224000002</v>
      </c>
      <c r="AF83">
        <v>0</v>
      </c>
      <c r="AG83">
        <v>0</v>
      </c>
      <c r="AH83">
        <v>35.6477316</v>
      </c>
      <c r="AI83">
        <v>12.610338000000002</v>
      </c>
      <c r="AJ83">
        <v>0</v>
      </c>
      <c r="AK83">
        <v>13.085380000000001</v>
      </c>
      <c r="AL83">
        <v>11.804000000000002</v>
      </c>
      <c r="AM83">
        <v>4.0218514285714289</v>
      </c>
      <c r="AN83">
        <v>0</v>
      </c>
      <c r="AO83">
        <v>0</v>
      </c>
      <c r="AP83">
        <v>0.19522439999999996</v>
      </c>
      <c r="AQ83">
        <v>0</v>
      </c>
      <c r="AR83">
        <v>12.618719999999998</v>
      </c>
      <c r="AS83">
        <v>8.1019352820000012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27.73338420622478</v>
      </c>
      <c r="BB83">
        <f t="shared" si="1"/>
        <v>755.69554255252297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165.03162635895967</v>
      </c>
      <c r="L84">
        <v>63.621064535585042</v>
      </c>
      <c r="M84">
        <v>0</v>
      </c>
      <c r="N84">
        <v>30.005595541121739</v>
      </c>
      <c r="O84">
        <v>50.382675622432721</v>
      </c>
      <c r="P84">
        <v>62.239062371006362</v>
      </c>
      <c r="Q84">
        <v>5.2141543116490174</v>
      </c>
      <c r="R84">
        <v>10.768536405867971</v>
      </c>
      <c r="S84">
        <v>6.6986265618860514</v>
      </c>
      <c r="T84">
        <v>0</v>
      </c>
      <c r="U84">
        <v>190.14643525532486</v>
      </c>
      <c r="V84">
        <v>2.9642311111111113</v>
      </c>
      <c r="W84">
        <v>8.1697544311956154</v>
      </c>
      <c r="X84">
        <v>37.466307254036096</v>
      </c>
      <c r="Y84">
        <v>0</v>
      </c>
      <c r="Z84">
        <v>4.9939956000000008</v>
      </c>
      <c r="AA84">
        <v>10.273791999999997</v>
      </c>
      <c r="AB84">
        <v>10.035570479999999</v>
      </c>
      <c r="AC84">
        <v>7.3819532319999999</v>
      </c>
      <c r="AD84">
        <v>6.9616594319999985</v>
      </c>
      <c r="AE84">
        <v>12.556885224000002</v>
      </c>
      <c r="AF84">
        <v>0</v>
      </c>
      <c r="AG84">
        <v>0</v>
      </c>
      <c r="AH84">
        <v>35.6477316</v>
      </c>
      <c r="AI84">
        <v>8.4068919999999991</v>
      </c>
      <c r="AJ84">
        <v>0</v>
      </c>
      <c r="AK84">
        <v>13.085380000000001</v>
      </c>
      <c r="AL84">
        <v>11.804000000000002</v>
      </c>
      <c r="AM84">
        <v>4.0218514285714289</v>
      </c>
      <c r="AN84">
        <v>0</v>
      </c>
      <c r="AO84">
        <v>5.1974496000000002E-2</v>
      </c>
      <c r="AP84">
        <v>0.19522439999999996</v>
      </c>
      <c r="AQ84">
        <v>0</v>
      </c>
      <c r="AR84">
        <v>12.618719999999998</v>
      </c>
      <c r="AS84">
        <v>8.1019352820000012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27.571135610224776</v>
      </c>
      <c r="BB84">
        <f t="shared" si="1"/>
        <v>751.27449932452282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165.03162635895967</v>
      </c>
      <c r="L85">
        <v>63.621064535585042</v>
      </c>
      <c r="M85">
        <v>0</v>
      </c>
      <c r="N85">
        <v>30.005595541121739</v>
      </c>
      <c r="O85">
        <v>50.382675622432721</v>
      </c>
      <c r="P85">
        <v>62.239062371006362</v>
      </c>
      <c r="Q85">
        <v>5.2141543116490174</v>
      </c>
      <c r="R85">
        <v>10.768536405867971</v>
      </c>
      <c r="S85">
        <v>6.6986265618860514</v>
      </c>
      <c r="T85">
        <v>0</v>
      </c>
      <c r="U85">
        <v>190.14643525532486</v>
      </c>
      <c r="V85">
        <v>2.9642311111111113</v>
      </c>
      <c r="W85">
        <v>8.1697544311956154</v>
      </c>
      <c r="X85">
        <v>37.466307254036096</v>
      </c>
      <c r="Y85">
        <v>0</v>
      </c>
      <c r="Z85">
        <v>4.9939956000000008</v>
      </c>
      <c r="AA85">
        <v>10.032999999999999</v>
      </c>
      <c r="AB85">
        <v>10.035570479999999</v>
      </c>
      <c r="AC85">
        <v>4.9163427199999985</v>
      </c>
      <c r="AD85">
        <v>6.9616594319999985</v>
      </c>
      <c r="AE85">
        <v>12.556885224000002</v>
      </c>
      <c r="AF85">
        <v>0</v>
      </c>
      <c r="AG85">
        <v>0</v>
      </c>
      <c r="AH85">
        <v>35.6477316</v>
      </c>
      <c r="AI85">
        <v>1.2933679999999996</v>
      </c>
      <c r="AJ85">
        <v>0</v>
      </c>
      <c r="AK85">
        <v>13.085380000000001</v>
      </c>
      <c r="AL85">
        <v>11.804000000000002</v>
      </c>
      <c r="AM85">
        <v>4.0218514285714289</v>
      </c>
      <c r="AN85">
        <v>0</v>
      </c>
      <c r="AO85">
        <v>8.2815684000000001E-2</v>
      </c>
      <c r="AP85">
        <v>0.19522439999999996</v>
      </c>
      <c r="AQ85">
        <v>0</v>
      </c>
      <c r="AR85">
        <v>12.618719999999998</v>
      </c>
      <c r="AS85">
        <v>8.1019352820000012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27.224602140224778</v>
      </c>
      <c r="BB85">
        <f t="shared" si="1"/>
        <v>741.831947470523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165.03162635895967</v>
      </c>
      <c r="L86">
        <v>63.621064535585042</v>
      </c>
      <c r="M86">
        <v>0</v>
      </c>
      <c r="N86">
        <v>30.005595541121739</v>
      </c>
      <c r="O86">
        <v>50.382675622432721</v>
      </c>
      <c r="P86">
        <v>62.239062371006362</v>
      </c>
      <c r="Q86">
        <v>5.2141543116490174</v>
      </c>
      <c r="R86">
        <v>10.768536405867971</v>
      </c>
      <c r="S86">
        <v>6.6986265618860514</v>
      </c>
      <c r="T86">
        <v>0</v>
      </c>
      <c r="U86">
        <v>190.14643525532486</v>
      </c>
      <c r="V86">
        <v>2.9642311111111113</v>
      </c>
      <c r="W86">
        <v>8.1697544311956154</v>
      </c>
      <c r="X86">
        <v>37.466307254036096</v>
      </c>
      <c r="Y86">
        <v>0</v>
      </c>
      <c r="Z86">
        <v>4.9939956000000008</v>
      </c>
      <c r="AA86">
        <v>9.6316799999999994</v>
      </c>
      <c r="AB86">
        <v>10.035570479999999</v>
      </c>
      <c r="AC86">
        <v>2.4581713599999997</v>
      </c>
      <c r="AD86">
        <v>6.9616594319999985</v>
      </c>
      <c r="AE86">
        <v>12.556885224000002</v>
      </c>
      <c r="AF86">
        <v>0</v>
      </c>
      <c r="AG86">
        <v>0</v>
      </c>
      <c r="AH86">
        <v>35.6477316</v>
      </c>
      <c r="AI86">
        <v>0.64668399999999981</v>
      </c>
      <c r="AJ86">
        <v>0</v>
      </c>
      <c r="AK86">
        <v>13.085380000000001</v>
      </c>
      <c r="AL86">
        <v>11.804000000000002</v>
      </c>
      <c r="AM86">
        <v>4.0218514285714289</v>
      </c>
      <c r="AN86">
        <v>0</v>
      </c>
      <c r="AO86">
        <v>0.13038429599999998</v>
      </c>
      <c r="AP86">
        <v>0.19522439999999996</v>
      </c>
      <c r="AQ86">
        <v>0</v>
      </c>
      <c r="AR86">
        <v>12.618719999999998</v>
      </c>
      <c r="AS86">
        <v>8.1019352820000012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27.10216753622478</v>
      </c>
      <c r="BB86">
        <f t="shared" si="1"/>
        <v>738.49577532652302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165.03162635895967</v>
      </c>
      <c r="L87">
        <v>63.621064535585042</v>
      </c>
      <c r="M87">
        <v>0</v>
      </c>
      <c r="N87">
        <v>30.005595541121739</v>
      </c>
      <c r="O87">
        <v>50.382675622432721</v>
      </c>
      <c r="P87">
        <v>62.239062371006362</v>
      </c>
      <c r="Q87">
        <v>5.2141543116490174</v>
      </c>
      <c r="R87">
        <v>10.768536405867971</v>
      </c>
      <c r="S87">
        <v>6.6986265618860514</v>
      </c>
      <c r="T87">
        <v>0</v>
      </c>
      <c r="U87">
        <v>190.14643525532486</v>
      </c>
      <c r="V87">
        <v>2.9642311111111113</v>
      </c>
      <c r="W87">
        <v>8.023164532019706</v>
      </c>
      <c r="X87">
        <v>37.466307254036096</v>
      </c>
      <c r="Y87">
        <v>0</v>
      </c>
      <c r="Z87">
        <v>1.6646651999999997</v>
      </c>
      <c r="AA87">
        <v>7.1234300000000008</v>
      </c>
      <c r="AB87">
        <v>6.6700654000000004</v>
      </c>
      <c r="AC87">
        <v>2.425827</v>
      </c>
      <c r="AD87">
        <v>4.6303691999999996</v>
      </c>
      <c r="AE87">
        <v>10.754106</v>
      </c>
      <c r="AF87">
        <v>0</v>
      </c>
      <c r="AG87">
        <v>0</v>
      </c>
      <c r="AH87">
        <v>29.706442999999997</v>
      </c>
      <c r="AI87">
        <v>0</v>
      </c>
      <c r="AJ87">
        <v>0</v>
      </c>
      <c r="AK87">
        <v>13.085380000000001</v>
      </c>
      <c r="AL87">
        <v>8.8530000000000015</v>
      </c>
      <c r="AM87">
        <v>4.0218514285714289</v>
      </c>
      <c r="AN87">
        <v>0</v>
      </c>
      <c r="AO87">
        <v>0.17272558799999999</v>
      </c>
      <c r="AP87">
        <v>0.19522439999999996</v>
      </c>
      <c r="AQ87">
        <v>0</v>
      </c>
      <c r="AR87">
        <v>12.618719999999998</v>
      </c>
      <c r="AS87">
        <v>8.1019352820000012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26.287517769047948</v>
      </c>
      <c r="BB87">
        <f t="shared" si="1"/>
        <v>716.29770459052384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165.03162635895967</v>
      </c>
      <c r="L88">
        <v>63.621064535585042</v>
      </c>
      <c r="M88">
        <v>0</v>
      </c>
      <c r="N88">
        <v>30.005595541121739</v>
      </c>
      <c r="O88">
        <v>50.382675622432721</v>
      </c>
      <c r="P88">
        <v>62.239062371006362</v>
      </c>
      <c r="Q88">
        <v>5.2141543116490174</v>
      </c>
      <c r="R88">
        <v>10.768536405867971</v>
      </c>
      <c r="S88">
        <v>6.6986265618860514</v>
      </c>
      <c r="T88">
        <v>0</v>
      </c>
      <c r="U88">
        <v>190.14643525532486</v>
      </c>
      <c r="V88">
        <v>2.9642311111111113</v>
      </c>
      <c r="W88">
        <v>8.023164532019706</v>
      </c>
      <c r="X88">
        <v>37.466307254036096</v>
      </c>
      <c r="Y88">
        <v>0</v>
      </c>
      <c r="Z88">
        <v>1.6646651999999997</v>
      </c>
      <c r="AA88">
        <v>7.1234300000000008</v>
      </c>
      <c r="AB88">
        <v>6.6700654000000004</v>
      </c>
      <c r="AC88">
        <v>2.4581713599999997</v>
      </c>
      <c r="AD88">
        <v>4.6303691999999996</v>
      </c>
      <c r="AE88">
        <v>10.754106</v>
      </c>
      <c r="AF88">
        <v>0</v>
      </c>
      <c r="AG88">
        <v>0</v>
      </c>
      <c r="AH88">
        <v>29.706442999999997</v>
      </c>
      <c r="AI88">
        <v>0</v>
      </c>
      <c r="AJ88">
        <v>0</v>
      </c>
      <c r="AK88">
        <v>13.085380000000001</v>
      </c>
      <c r="AL88">
        <v>8.8530000000000015</v>
      </c>
      <c r="AM88">
        <v>4.0218514285714289</v>
      </c>
      <c r="AN88">
        <v>0</v>
      </c>
      <c r="AO88">
        <v>0.18848222400000003</v>
      </c>
      <c r="AP88">
        <v>0.19522439999999996</v>
      </c>
      <c r="AQ88">
        <v>0</v>
      </c>
      <c r="AR88">
        <v>12.618719999999998</v>
      </c>
      <c r="AS88">
        <v>8.1019352820000012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26.289220585047946</v>
      </c>
      <c r="BB88">
        <f t="shared" si="1"/>
        <v>716.34410277052382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165.03162635895967</v>
      </c>
      <c r="L89">
        <v>63.621064535585042</v>
      </c>
      <c r="M89">
        <v>0</v>
      </c>
      <c r="N89">
        <v>30.005595541121739</v>
      </c>
      <c r="O89">
        <v>50.382675622432721</v>
      </c>
      <c r="P89">
        <v>62.239062371006362</v>
      </c>
      <c r="Q89">
        <v>5.2141543116490174</v>
      </c>
      <c r="R89">
        <v>10.768536405867971</v>
      </c>
      <c r="S89">
        <v>6.6986265618860514</v>
      </c>
      <c r="T89">
        <v>0</v>
      </c>
      <c r="U89">
        <v>190.14643525532486</v>
      </c>
      <c r="V89">
        <v>2.9642311111111113</v>
      </c>
      <c r="W89">
        <v>8.023164532019706</v>
      </c>
      <c r="X89">
        <v>37.466307254036096</v>
      </c>
      <c r="Y89">
        <v>0</v>
      </c>
      <c r="Z89">
        <v>1.6646651999999997</v>
      </c>
      <c r="AA89">
        <v>7.1234300000000008</v>
      </c>
      <c r="AB89">
        <v>6.6700654000000004</v>
      </c>
      <c r="AC89">
        <v>2.4581713599999997</v>
      </c>
      <c r="AD89">
        <v>4.6303691999999996</v>
      </c>
      <c r="AE89">
        <v>10.754106</v>
      </c>
      <c r="AF89">
        <v>0</v>
      </c>
      <c r="AG89">
        <v>0</v>
      </c>
      <c r="AH89">
        <v>29.706442999999997</v>
      </c>
      <c r="AI89">
        <v>0</v>
      </c>
      <c r="AJ89">
        <v>0</v>
      </c>
      <c r="AK89">
        <v>13.085380000000001</v>
      </c>
      <c r="AL89">
        <v>8.8530000000000015</v>
      </c>
      <c r="AM89">
        <v>4.0218514285714289</v>
      </c>
      <c r="AN89">
        <v>0</v>
      </c>
      <c r="AO89">
        <v>1.4935199999999998E-4</v>
      </c>
      <c r="AP89">
        <v>0.19522439999999996</v>
      </c>
      <c r="AQ89">
        <v>0</v>
      </c>
      <c r="AR89">
        <v>12.618719999999998</v>
      </c>
      <c r="AS89">
        <v>8.1019352820000012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26.282553593047947</v>
      </c>
      <c r="BB89">
        <f t="shared" si="1"/>
        <v>716.16243689052374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165.03162635895967</v>
      </c>
      <c r="L90">
        <v>63.621064535585042</v>
      </c>
      <c r="M90">
        <v>0</v>
      </c>
      <c r="N90">
        <v>30.005595541121739</v>
      </c>
      <c r="O90">
        <v>50.382675622432721</v>
      </c>
      <c r="P90">
        <v>62.239062371006362</v>
      </c>
      <c r="Q90">
        <v>5.2141543116490174</v>
      </c>
      <c r="R90">
        <v>10.768536405867971</v>
      </c>
      <c r="S90">
        <v>6.6986265618860514</v>
      </c>
      <c r="T90">
        <v>0</v>
      </c>
      <c r="U90">
        <v>190.14643525532486</v>
      </c>
      <c r="V90">
        <v>2.9642311111111113</v>
      </c>
      <c r="W90">
        <v>8.023164532019706</v>
      </c>
      <c r="X90">
        <v>37.466307254036096</v>
      </c>
      <c r="Y90">
        <v>0</v>
      </c>
      <c r="Z90">
        <v>1.6646651999999997</v>
      </c>
      <c r="AA90">
        <v>7.1234300000000008</v>
      </c>
      <c r="AB90">
        <v>6.6700654000000004</v>
      </c>
      <c r="AC90">
        <v>2.4581713599999997</v>
      </c>
      <c r="AD90">
        <v>4.6303691999999996</v>
      </c>
      <c r="AE90">
        <v>10.754106</v>
      </c>
      <c r="AF90">
        <v>0</v>
      </c>
      <c r="AG90">
        <v>0</v>
      </c>
      <c r="AH90">
        <v>29.706442999999997</v>
      </c>
      <c r="AI90">
        <v>0</v>
      </c>
      <c r="AJ90">
        <v>0</v>
      </c>
      <c r="AK90">
        <v>13.085380000000001</v>
      </c>
      <c r="AL90">
        <v>8.8530000000000015</v>
      </c>
      <c r="AM90">
        <v>4.0218514285714289</v>
      </c>
      <c r="AN90">
        <v>0</v>
      </c>
      <c r="AO90">
        <v>6.6312287999999997E-2</v>
      </c>
      <c r="AP90">
        <v>0.19522439999999996</v>
      </c>
      <c r="AQ90">
        <v>0</v>
      </c>
      <c r="AR90">
        <v>12.618719999999998</v>
      </c>
      <c r="AS90">
        <v>8.1019352820000012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26.28489572704795</v>
      </c>
      <c r="BB90">
        <f t="shared" si="1"/>
        <v>716.22625769252375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165.03162635895967</v>
      </c>
      <c r="L91">
        <v>63.621064535585042</v>
      </c>
      <c r="M91">
        <v>0</v>
      </c>
      <c r="N91">
        <v>30.005595541121739</v>
      </c>
      <c r="O91">
        <v>50.382675622432721</v>
      </c>
      <c r="P91">
        <v>62.239062371006362</v>
      </c>
      <c r="Q91">
        <v>5.2141543116490174</v>
      </c>
      <c r="R91">
        <v>10.768536405867971</v>
      </c>
      <c r="S91">
        <v>6.6986265618860514</v>
      </c>
      <c r="T91">
        <v>0</v>
      </c>
      <c r="U91">
        <v>190.14643525532486</v>
      </c>
      <c r="V91">
        <v>2.9615985790408526</v>
      </c>
      <c r="W91">
        <v>8.023164532019706</v>
      </c>
      <c r="X91">
        <v>37.466307254036096</v>
      </c>
      <c r="Y91">
        <v>0</v>
      </c>
      <c r="Z91">
        <v>4.9939956000000008</v>
      </c>
      <c r="AA91">
        <v>10.705612319999998</v>
      </c>
      <c r="AB91">
        <v>10.035570479999999</v>
      </c>
      <c r="AC91">
        <v>7.3819532319999999</v>
      </c>
      <c r="AD91">
        <v>6.9616594319999985</v>
      </c>
      <c r="AE91">
        <v>12.556885224000002</v>
      </c>
      <c r="AF91">
        <v>0</v>
      </c>
      <c r="AG91">
        <v>0</v>
      </c>
      <c r="AH91">
        <v>35.6477316</v>
      </c>
      <c r="AI91">
        <v>0</v>
      </c>
      <c r="AJ91">
        <v>0</v>
      </c>
      <c r="AK91">
        <v>13.085380000000001</v>
      </c>
      <c r="AL91">
        <v>8.8530000000000015</v>
      </c>
      <c r="AM91">
        <v>4.0218514285714289</v>
      </c>
      <c r="AN91">
        <v>0</v>
      </c>
      <c r="AO91">
        <v>6.0711588000000004E-2</v>
      </c>
      <c r="AP91">
        <v>0.19522439999999996</v>
      </c>
      <c r="AQ91">
        <v>0</v>
      </c>
      <c r="AR91">
        <v>12.618719999999998</v>
      </c>
      <c r="AS91">
        <v>8.1019352820000012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27.17937961341266</v>
      </c>
      <c r="BB91">
        <f t="shared" si="1"/>
        <v>740.59969830208888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165.03162635895967</v>
      </c>
      <c r="L92">
        <v>63.621064535585042</v>
      </c>
      <c r="M92">
        <v>0</v>
      </c>
      <c r="N92">
        <v>30.005595541121739</v>
      </c>
      <c r="O92">
        <v>50.382675622432721</v>
      </c>
      <c r="P92">
        <v>62.239062371006362</v>
      </c>
      <c r="Q92">
        <v>5.2141543116490174</v>
      </c>
      <c r="R92">
        <v>10.768536405867971</v>
      </c>
      <c r="S92">
        <v>6.6986265618860514</v>
      </c>
      <c r="T92">
        <v>0</v>
      </c>
      <c r="U92">
        <v>190.14643525532486</v>
      </c>
      <c r="V92">
        <v>2.9642311111111113</v>
      </c>
      <c r="W92">
        <v>8.023164532019706</v>
      </c>
      <c r="X92">
        <v>37.466307254036096</v>
      </c>
      <c r="Y92">
        <v>0</v>
      </c>
      <c r="Z92">
        <v>4.9939956000000008</v>
      </c>
      <c r="AA92">
        <v>10.705612319999998</v>
      </c>
      <c r="AB92">
        <v>10.035570479999999</v>
      </c>
      <c r="AC92">
        <v>7.3819532319999999</v>
      </c>
      <c r="AD92">
        <v>6.9616594319999985</v>
      </c>
      <c r="AE92">
        <v>12.556885224000002</v>
      </c>
      <c r="AF92">
        <v>0</v>
      </c>
      <c r="AG92">
        <v>0</v>
      </c>
      <c r="AH92">
        <v>35.6477316</v>
      </c>
      <c r="AI92">
        <v>0</v>
      </c>
      <c r="AJ92">
        <v>0</v>
      </c>
      <c r="AK92">
        <v>13.085380000000001</v>
      </c>
      <c r="AL92">
        <v>8.8530000000000015</v>
      </c>
      <c r="AM92">
        <v>4.0218514285714289</v>
      </c>
      <c r="AN92">
        <v>0</v>
      </c>
      <c r="AO92">
        <v>8.7296243999999995E-2</v>
      </c>
      <c r="AP92">
        <v>0.19522439999999996</v>
      </c>
      <c r="AQ92">
        <v>0</v>
      </c>
      <c r="AR92">
        <v>12.618719999999998</v>
      </c>
      <c r="AS92">
        <v>8.1019352820000012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27.18041387504795</v>
      </c>
      <c r="BB92">
        <f t="shared" si="1"/>
        <v>740.62788122852373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165.03162635895967</v>
      </c>
      <c r="L93">
        <v>63.621064535585042</v>
      </c>
      <c r="M93">
        <v>0</v>
      </c>
      <c r="N93">
        <v>30.005595541121739</v>
      </c>
      <c r="O93">
        <v>50.382675622432721</v>
      </c>
      <c r="P93">
        <v>62.239062371006362</v>
      </c>
      <c r="Q93">
        <v>5.2141543116490174</v>
      </c>
      <c r="R93">
        <v>10.768536405867971</v>
      </c>
      <c r="S93">
        <v>6.6986265618860514</v>
      </c>
      <c r="T93">
        <v>0</v>
      </c>
      <c r="U93">
        <v>190.14643525532486</v>
      </c>
      <c r="V93">
        <v>2.9642311111111113</v>
      </c>
      <c r="W93">
        <v>8.023164532019706</v>
      </c>
      <c r="X93">
        <v>37.466307254036096</v>
      </c>
      <c r="Y93">
        <v>0</v>
      </c>
      <c r="Z93">
        <v>4.9939956000000008</v>
      </c>
      <c r="AA93">
        <v>10.705612319999998</v>
      </c>
      <c r="AB93">
        <v>10.035570479999999</v>
      </c>
      <c r="AC93">
        <v>7.3819532319999999</v>
      </c>
      <c r="AD93">
        <v>6.9616594319999985</v>
      </c>
      <c r="AE93">
        <v>12.556885224000002</v>
      </c>
      <c r="AF93">
        <v>0</v>
      </c>
      <c r="AG93">
        <v>0</v>
      </c>
      <c r="AH93">
        <v>35.6477316</v>
      </c>
      <c r="AI93">
        <v>0</v>
      </c>
      <c r="AJ93">
        <v>0</v>
      </c>
      <c r="AK93">
        <v>13.085380000000001</v>
      </c>
      <c r="AL93">
        <v>8.8530000000000015</v>
      </c>
      <c r="AM93">
        <v>4.0218514285714289</v>
      </c>
      <c r="AN93">
        <v>0</v>
      </c>
      <c r="AO93">
        <v>0.11746534799999998</v>
      </c>
      <c r="AP93">
        <v>0.19522439999999996</v>
      </c>
      <c r="AQ93">
        <v>0</v>
      </c>
      <c r="AR93">
        <v>12.618719999999998</v>
      </c>
      <c r="AS93">
        <v>8.1019352820000012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27.181481945047945</v>
      </c>
      <c r="BB93">
        <f t="shared" si="1"/>
        <v>740.6569822625238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165.03162635895967</v>
      </c>
      <c r="L94">
        <v>63.621064535585042</v>
      </c>
      <c r="M94">
        <v>0</v>
      </c>
      <c r="N94">
        <v>30.005595541121739</v>
      </c>
      <c r="O94">
        <v>50.382675622432721</v>
      </c>
      <c r="P94">
        <v>62.239062371006362</v>
      </c>
      <c r="Q94">
        <v>5.2141543116490174</v>
      </c>
      <c r="R94">
        <v>10.768536405867971</v>
      </c>
      <c r="S94">
        <v>6.6986265618860514</v>
      </c>
      <c r="T94">
        <v>0</v>
      </c>
      <c r="U94">
        <v>190.14643525532486</v>
      </c>
      <c r="V94">
        <v>2.9538666666666673</v>
      </c>
      <c r="W94">
        <v>8.023164532019706</v>
      </c>
      <c r="X94">
        <v>37.466307254036096</v>
      </c>
      <c r="Y94">
        <v>0</v>
      </c>
      <c r="Z94">
        <v>4.9939956000000008</v>
      </c>
      <c r="AA94">
        <v>10.705612319999998</v>
      </c>
      <c r="AB94">
        <v>10.035570479999999</v>
      </c>
      <c r="AC94">
        <v>7.3819532319999999</v>
      </c>
      <c r="AD94">
        <v>6.9616594319999985</v>
      </c>
      <c r="AE94">
        <v>12.556885224000002</v>
      </c>
      <c r="AF94">
        <v>0</v>
      </c>
      <c r="AG94">
        <v>0</v>
      </c>
      <c r="AH94">
        <v>35.6477316</v>
      </c>
      <c r="AI94">
        <v>0</v>
      </c>
      <c r="AJ94">
        <v>0</v>
      </c>
      <c r="AK94">
        <v>13.085380000000001</v>
      </c>
      <c r="AL94">
        <v>8.8530000000000015</v>
      </c>
      <c r="AM94">
        <v>4.0218514285714289</v>
      </c>
      <c r="AN94">
        <v>0</v>
      </c>
      <c r="AO94">
        <v>0.14651431199999998</v>
      </c>
      <c r="AP94">
        <v>0.19522439999999996</v>
      </c>
      <c r="AQ94">
        <v>0</v>
      </c>
      <c r="AR94">
        <v>12.618719999999998</v>
      </c>
      <c r="AS94">
        <v>8.1019352820000012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27.182143489714615</v>
      </c>
      <c r="BB94">
        <f t="shared" si="1"/>
        <v>740.67500523741273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165.03162635895967</v>
      </c>
      <c r="L95">
        <v>63.621064535585042</v>
      </c>
      <c r="M95">
        <v>0</v>
      </c>
      <c r="N95">
        <v>30.005595541121739</v>
      </c>
      <c r="O95">
        <v>50.382675622432721</v>
      </c>
      <c r="P95">
        <v>62.239062371006362</v>
      </c>
      <c r="Q95">
        <v>5.2141543116490174</v>
      </c>
      <c r="R95">
        <v>10.768536405867971</v>
      </c>
      <c r="S95">
        <v>6.6986265618860514</v>
      </c>
      <c r="T95">
        <v>0</v>
      </c>
      <c r="U95">
        <v>190.14643525532486</v>
      </c>
      <c r="V95">
        <v>2.9538666666666673</v>
      </c>
      <c r="W95">
        <v>8.023164532019706</v>
      </c>
      <c r="X95">
        <v>37.466307254036096</v>
      </c>
      <c r="Y95">
        <v>0</v>
      </c>
      <c r="Z95">
        <v>3.3293303999999999</v>
      </c>
      <c r="AA95">
        <v>7.1234300000000008</v>
      </c>
      <c r="AB95">
        <v>3.3181035999999993</v>
      </c>
      <c r="AC95">
        <v>2.4581713599999997</v>
      </c>
      <c r="AD95">
        <v>4.6303691999999996</v>
      </c>
      <c r="AE95">
        <v>10.754106</v>
      </c>
      <c r="AF95">
        <v>0</v>
      </c>
      <c r="AG95">
        <v>0</v>
      </c>
      <c r="AH95">
        <v>29.706442999999997</v>
      </c>
      <c r="AI95">
        <v>0</v>
      </c>
      <c r="AJ95">
        <v>0</v>
      </c>
      <c r="AK95">
        <v>13.085380000000001</v>
      </c>
      <c r="AL95">
        <v>8.8530000000000015</v>
      </c>
      <c r="AM95">
        <v>4.0218514285714289</v>
      </c>
      <c r="AN95">
        <v>0</v>
      </c>
      <c r="AO95">
        <v>0.14434870799999996</v>
      </c>
      <c r="AP95">
        <v>0.19522439999999996</v>
      </c>
      <c r="AQ95">
        <v>0</v>
      </c>
      <c r="AR95">
        <v>12.618719999999998</v>
      </c>
      <c r="AS95">
        <v>8.1019352820000012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26.227560689714618</v>
      </c>
      <c r="BB95">
        <f t="shared" si="1"/>
        <v>714.66396810541266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165.03162635895967</v>
      </c>
      <c r="L96">
        <v>63.621064535585042</v>
      </c>
      <c r="M96">
        <v>0</v>
      </c>
      <c r="N96">
        <v>30.005595541121739</v>
      </c>
      <c r="O96">
        <v>50.382675622432721</v>
      </c>
      <c r="P96">
        <v>62.239062371006362</v>
      </c>
      <c r="Q96">
        <v>5.2141543116490174</v>
      </c>
      <c r="R96">
        <v>10.768536405867971</v>
      </c>
      <c r="S96">
        <v>6.6986265618860514</v>
      </c>
      <c r="T96">
        <v>0</v>
      </c>
      <c r="U96">
        <v>190.14643525532486</v>
      </c>
      <c r="V96">
        <v>2.9642311111111113</v>
      </c>
      <c r="W96">
        <v>8.023164532019706</v>
      </c>
      <c r="X96">
        <v>37.466307254036096</v>
      </c>
      <c r="Y96">
        <v>0</v>
      </c>
      <c r="Z96">
        <v>3.3293303999999999</v>
      </c>
      <c r="AA96">
        <v>7.1234300000000008</v>
      </c>
      <c r="AB96">
        <v>3.3181035999999993</v>
      </c>
      <c r="AC96">
        <v>0</v>
      </c>
      <c r="AD96">
        <v>4.6303691999999996</v>
      </c>
      <c r="AE96">
        <v>10.754106</v>
      </c>
      <c r="AF96">
        <v>0</v>
      </c>
      <c r="AG96">
        <v>0</v>
      </c>
      <c r="AH96">
        <v>23.7651544</v>
      </c>
      <c r="AI96">
        <v>0</v>
      </c>
      <c r="AJ96">
        <v>0</v>
      </c>
      <c r="AK96">
        <v>13.085380000000001</v>
      </c>
      <c r="AL96">
        <v>8.8530000000000015</v>
      </c>
      <c r="AM96">
        <v>4.0218514285714289</v>
      </c>
      <c r="AN96">
        <v>0</v>
      </c>
      <c r="AO96">
        <v>0.14711172</v>
      </c>
      <c r="AP96">
        <v>0.19522439999999996</v>
      </c>
      <c r="AQ96">
        <v>0</v>
      </c>
      <c r="AR96">
        <v>12.618719999999998</v>
      </c>
      <c r="AS96">
        <v>8.1019352820000012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25.930684345047954</v>
      </c>
      <c r="BB96">
        <f t="shared" si="1"/>
        <v>706.57451194652367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165.03162635895967</v>
      </c>
      <c r="L97">
        <v>63.621064535585042</v>
      </c>
      <c r="M97">
        <v>0</v>
      </c>
      <c r="N97">
        <v>30.005595541121739</v>
      </c>
      <c r="O97">
        <v>50.382675622432721</v>
      </c>
      <c r="P97">
        <v>62.239062371006362</v>
      </c>
      <c r="Q97">
        <v>5.2141543116490174</v>
      </c>
      <c r="R97">
        <v>10.768536405867971</v>
      </c>
      <c r="S97">
        <v>6.6986265618860514</v>
      </c>
      <c r="T97">
        <v>0</v>
      </c>
      <c r="U97">
        <v>190.14643525532486</v>
      </c>
      <c r="V97">
        <v>2.9642311111111113</v>
      </c>
      <c r="W97">
        <v>8.8423626541554938</v>
      </c>
      <c r="X97">
        <v>37.466307254036096</v>
      </c>
      <c r="Y97">
        <v>0</v>
      </c>
      <c r="Z97">
        <v>1.6646651999999997</v>
      </c>
      <c r="AA97">
        <v>7.1234300000000008</v>
      </c>
      <c r="AB97">
        <v>0</v>
      </c>
      <c r="AC97">
        <v>0</v>
      </c>
      <c r="AD97">
        <v>4.6303691999999996</v>
      </c>
      <c r="AE97">
        <v>10.754106</v>
      </c>
      <c r="AF97">
        <v>0</v>
      </c>
      <c r="AG97">
        <v>0</v>
      </c>
      <c r="AH97">
        <v>17.8238658</v>
      </c>
      <c r="AI97">
        <v>0</v>
      </c>
      <c r="AJ97">
        <v>0</v>
      </c>
      <c r="AK97">
        <v>13.085380000000001</v>
      </c>
      <c r="AL97">
        <v>8.8530000000000015</v>
      </c>
      <c r="AM97">
        <v>4.0218514285714289</v>
      </c>
      <c r="AN97">
        <v>0</v>
      </c>
      <c r="AO97">
        <v>0.15009876</v>
      </c>
      <c r="AP97">
        <v>0.19522439999999996</v>
      </c>
      <c r="AQ97">
        <v>0</v>
      </c>
      <c r="AR97">
        <v>12.618719999999998</v>
      </c>
      <c r="AS97">
        <v>8.1019352820000012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25.573078439141543</v>
      </c>
      <c r="BB97">
        <f t="shared" si="1"/>
        <v>696.83024561456591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165.03162635895967</v>
      </c>
      <c r="L98">
        <v>63.621064535585042</v>
      </c>
      <c r="M98">
        <v>0</v>
      </c>
      <c r="N98">
        <v>30.005595541121739</v>
      </c>
      <c r="O98">
        <v>50.382675622432721</v>
      </c>
      <c r="P98">
        <v>62.239062371006362</v>
      </c>
      <c r="Q98">
        <v>5.2141543116490174</v>
      </c>
      <c r="R98">
        <v>10.768536405867971</v>
      </c>
      <c r="S98">
        <v>6.6986265618860514</v>
      </c>
      <c r="T98">
        <v>0</v>
      </c>
      <c r="U98">
        <v>190.14643525532486</v>
      </c>
      <c r="V98">
        <v>2.9642311111111113</v>
      </c>
      <c r="W98">
        <v>8.8423626541554938</v>
      </c>
      <c r="X98">
        <v>37.466307254036096</v>
      </c>
      <c r="Y98">
        <v>0</v>
      </c>
      <c r="Z98">
        <v>1.6646651999999997</v>
      </c>
      <c r="AA98">
        <v>7.1234300000000008</v>
      </c>
      <c r="AB98">
        <v>0</v>
      </c>
      <c r="AC98">
        <v>0</v>
      </c>
      <c r="AD98">
        <v>4.6303691999999996</v>
      </c>
      <c r="AE98">
        <v>10.754106</v>
      </c>
      <c r="AF98">
        <v>0</v>
      </c>
      <c r="AG98">
        <v>0</v>
      </c>
      <c r="AH98">
        <v>11.8825772</v>
      </c>
      <c r="AI98">
        <v>0</v>
      </c>
      <c r="AJ98">
        <v>0</v>
      </c>
      <c r="AK98">
        <v>13.085380000000001</v>
      </c>
      <c r="AL98">
        <v>8.8530000000000015</v>
      </c>
      <c r="AM98">
        <v>4.0218514285714289</v>
      </c>
      <c r="AN98">
        <v>0</v>
      </c>
      <c r="AO98">
        <v>0.15383255999999998</v>
      </c>
      <c r="AP98">
        <v>0.19522439999999996</v>
      </c>
      <c r="AQ98">
        <v>0</v>
      </c>
      <c r="AR98">
        <v>12.618719999999998</v>
      </c>
      <c r="AS98">
        <v>8.1019352820000012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25.362889121141546</v>
      </c>
      <c r="BB98">
        <f t="shared" si="1"/>
        <v>691.10288013256593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3.9607572747758715</v>
      </c>
      <c r="L99">
        <f t="shared" si="2"/>
        <v>1.526906033212212</v>
      </c>
      <c r="M99">
        <f t="shared" si="2"/>
        <v>0</v>
      </c>
      <c r="N99">
        <f t="shared" si="2"/>
        <v>0.72013429298692089</v>
      </c>
      <c r="O99">
        <f t="shared" si="2"/>
        <v>1.2091842149383834</v>
      </c>
      <c r="P99">
        <f t="shared" si="2"/>
        <v>1.4937374969041501</v>
      </c>
      <c r="Q99">
        <f t="shared" si="2"/>
        <v>0.1251397034795762</v>
      </c>
      <c r="R99">
        <f t="shared" si="2"/>
        <v>0.25844487374083114</v>
      </c>
      <c r="S99">
        <f t="shared" si="2"/>
        <v>0.16076703748526508</v>
      </c>
      <c r="T99">
        <f t="shared" si="2"/>
        <v>0</v>
      </c>
      <c r="U99">
        <f t="shared" si="2"/>
        <v>4.5635144461278001</v>
      </c>
      <c r="V99">
        <f t="shared" si="2"/>
        <v>7.1135706311426822E-2</v>
      </c>
      <c r="W99">
        <f t="shared" si="2"/>
        <v>0.20556604193645142</v>
      </c>
      <c r="X99">
        <f t="shared" si="2"/>
        <v>0.89919137409686656</v>
      </c>
      <c r="Y99">
        <f t="shared" si="2"/>
        <v>0</v>
      </c>
      <c r="Z99">
        <f t="shared" si="2"/>
        <v>6.1109529800000048E-2</v>
      </c>
      <c r="AA99">
        <f t="shared" si="2"/>
        <v>9.9853633159999969E-2</v>
      </c>
      <c r="AB99">
        <f t="shared" si="2"/>
        <v>0.13110910785999993</v>
      </c>
      <c r="AC99">
        <f t="shared" si="2"/>
        <v>8.8332366133999973E-2</v>
      </c>
      <c r="AD99">
        <f t="shared" si="2"/>
        <v>8.5710147095999986E-2</v>
      </c>
      <c r="AE99">
        <f t="shared" si="2"/>
        <v>0.25100735167999977</v>
      </c>
      <c r="AF99">
        <f t="shared" si="2"/>
        <v>0</v>
      </c>
      <c r="AG99">
        <f t="shared" si="2"/>
        <v>0</v>
      </c>
      <c r="AH99">
        <f t="shared" si="2"/>
        <v>0.30414226065000011</v>
      </c>
      <c r="AI99">
        <f t="shared" si="2"/>
        <v>3.7911849499999997E-2</v>
      </c>
      <c r="AJ99">
        <f t="shared" si="2"/>
        <v>0</v>
      </c>
      <c r="AK99">
        <f t="shared" si="2"/>
        <v>0.31404911999999974</v>
      </c>
      <c r="AL99">
        <f t="shared" si="2"/>
        <v>0.25393354999999951</v>
      </c>
      <c r="AM99">
        <f t="shared" si="2"/>
        <v>4.2970841904761914E-2</v>
      </c>
      <c r="AN99">
        <f t="shared" si="2"/>
        <v>0</v>
      </c>
      <c r="AO99">
        <f t="shared" si="2"/>
        <v>2.2092147839999987E-3</v>
      </c>
      <c r="AP99">
        <f t="shared" si="2"/>
        <v>1.2559436400000006E-2</v>
      </c>
      <c r="AQ99">
        <f t="shared" si="2"/>
        <v>0</v>
      </c>
      <c r="AR99">
        <f t="shared" si="2"/>
        <v>0.30537302400000027</v>
      </c>
      <c r="AS99">
        <f t="shared" si="2"/>
        <v>0.19515167548199999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0.61524852959011722</v>
      </c>
      <c r="BB99">
        <f t="shared" si="1"/>
        <v>16.764653074856398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9.413199116397724</v>
      </c>
      <c r="L3">
        <v>578.48829121960512</v>
      </c>
      <c r="M3">
        <v>28.230335812485912</v>
      </c>
      <c r="N3">
        <v>36.236888879136316</v>
      </c>
      <c r="O3">
        <v>0</v>
      </c>
      <c r="P3">
        <v>38.527462230661271</v>
      </c>
      <c r="Q3">
        <v>6.3129621785173988</v>
      </c>
      <c r="R3">
        <v>13.007231173594134</v>
      </c>
      <c r="S3">
        <v>8.0984943418467576</v>
      </c>
      <c r="T3">
        <v>0</v>
      </c>
      <c r="U3">
        <v>107.06751626414761</v>
      </c>
      <c r="V3">
        <v>3.5757333333333339</v>
      </c>
      <c r="W3">
        <v>10.243596273291924</v>
      </c>
      <c r="X3">
        <v>45.262887507913675</v>
      </c>
      <c r="Y3">
        <v>0</v>
      </c>
      <c r="Z3">
        <v>2.01070584</v>
      </c>
      <c r="AA3">
        <v>8.6206872959999998</v>
      </c>
      <c r="AB3">
        <v>8.0565986800000005</v>
      </c>
      <c r="AC3">
        <v>2.9691613119999998</v>
      </c>
      <c r="AD3">
        <v>2.7964513200000001</v>
      </c>
      <c r="AE3">
        <v>8.8565489999999993</v>
      </c>
      <c r="AF3">
        <v>2.7224999999999997</v>
      </c>
      <c r="AG3">
        <v>10.911157920000001</v>
      </c>
      <c r="AH3">
        <v>14.352656240000002</v>
      </c>
      <c r="AI3">
        <v>0</v>
      </c>
      <c r="AJ3">
        <v>0</v>
      </c>
      <c r="AK3">
        <v>15.805579999999996</v>
      </c>
      <c r="AL3">
        <v>0</v>
      </c>
      <c r="AM3">
        <v>1.6196330857142853</v>
      </c>
      <c r="AN3">
        <v>0.97563</v>
      </c>
      <c r="AO3">
        <v>0.35403185999999998</v>
      </c>
      <c r="AP3">
        <v>0.47161295999999986</v>
      </c>
      <c r="AQ3">
        <v>9.8003099999999979</v>
      </c>
      <c r="AR3">
        <v>15.241823999999998</v>
      </c>
      <c r="AS3">
        <v>10.070059583999999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35.403531902499338</v>
      </c>
      <c r="BB3">
        <f>SUM(B3:AZ3)-BA3</f>
        <v>964.69621552614603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9.413199116397724</v>
      </c>
      <c r="L4">
        <v>578.48829121960512</v>
      </c>
      <c r="M4">
        <v>28.230335812485912</v>
      </c>
      <c r="N4">
        <v>36.236888879136316</v>
      </c>
      <c r="O4">
        <v>0</v>
      </c>
      <c r="P4">
        <v>38.527462230661271</v>
      </c>
      <c r="Q4">
        <v>6.3129621785173988</v>
      </c>
      <c r="R4">
        <v>13.007231173594134</v>
      </c>
      <c r="S4">
        <v>8.0984943418467576</v>
      </c>
      <c r="T4">
        <v>0</v>
      </c>
      <c r="U4">
        <v>107.06751626414761</v>
      </c>
      <c r="V4">
        <v>3.5757333333333339</v>
      </c>
      <c r="W4">
        <v>10.243596273291924</v>
      </c>
      <c r="X4">
        <v>45.262887507913675</v>
      </c>
      <c r="Y4">
        <v>0</v>
      </c>
      <c r="Z4">
        <v>2.01070584</v>
      </c>
      <c r="AA4">
        <v>8.6206872959999998</v>
      </c>
      <c r="AB4">
        <v>8.0565986800000005</v>
      </c>
      <c r="AC4">
        <v>2.9691613119999998</v>
      </c>
      <c r="AD4">
        <v>2.7964513200000001</v>
      </c>
      <c r="AE4">
        <v>8.8565489999999993</v>
      </c>
      <c r="AF4">
        <v>2.7224999999999997</v>
      </c>
      <c r="AG4">
        <v>10.911157920000001</v>
      </c>
      <c r="AH4">
        <v>14.352656240000002</v>
      </c>
      <c r="AI4">
        <v>0</v>
      </c>
      <c r="AJ4">
        <v>0</v>
      </c>
      <c r="AK4">
        <v>15.805579999999996</v>
      </c>
      <c r="AL4">
        <v>0</v>
      </c>
      <c r="AM4">
        <v>1.6196330857142853</v>
      </c>
      <c r="AN4">
        <v>0.97563</v>
      </c>
      <c r="AO4">
        <v>0.3456433344</v>
      </c>
      <c r="AP4">
        <v>0.47161295999999986</v>
      </c>
      <c r="AQ4">
        <v>9.8003099999999979</v>
      </c>
      <c r="AR4">
        <v>15.241823999999998</v>
      </c>
      <c r="AS4">
        <v>10.070059583999999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35.403234920099337</v>
      </c>
      <c r="BB4">
        <f t="shared" ref="BB4:BB67" si="0">SUM(B4:AZ4)-BA4</f>
        <v>964.68812398294619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9.413199116397724</v>
      </c>
      <c r="L5">
        <v>578.48829121960512</v>
      </c>
      <c r="M5">
        <v>28.230335812485912</v>
      </c>
      <c r="N5">
        <v>36.236888879136316</v>
      </c>
      <c r="O5">
        <v>0</v>
      </c>
      <c r="P5">
        <v>38.527462230661271</v>
      </c>
      <c r="Q5">
        <v>6.3129621785173988</v>
      </c>
      <c r="R5">
        <v>13.007231173594134</v>
      </c>
      <c r="S5">
        <v>8.0984943418467576</v>
      </c>
      <c r="T5">
        <v>0</v>
      </c>
      <c r="U5">
        <v>107.06751626414761</v>
      </c>
      <c r="V5">
        <v>3.5757333333333339</v>
      </c>
      <c r="W5">
        <v>10.243596273291924</v>
      </c>
      <c r="X5">
        <v>45.262887507913675</v>
      </c>
      <c r="Y5">
        <v>0</v>
      </c>
      <c r="Z5">
        <v>2.01070584</v>
      </c>
      <c r="AA5">
        <v>4.3103436480000008</v>
      </c>
      <c r="AB5">
        <v>8.0565986800000005</v>
      </c>
      <c r="AC5">
        <v>2.9691613119999998</v>
      </c>
      <c r="AD5">
        <v>2.7964513200000001</v>
      </c>
      <c r="AE5">
        <v>8.8565489999999993</v>
      </c>
      <c r="AF5">
        <v>2.7224999999999997</v>
      </c>
      <c r="AG5">
        <v>10.911157920000001</v>
      </c>
      <c r="AH5">
        <v>14.352656240000002</v>
      </c>
      <c r="AI5">
        <v>0</v>
      </c>
      <c r="AJ5">
        <v>0</v>
      </c>
      <c r="AK5">
        <v>15.805579999999996</v>
      </c>
      <c r="AL5">
        <v>0</v>
      </c>
      <c r="AM5">
        <v>1.6196330857142853</v>
      </c>
      <c r="AN5">
        <v>0.97563</v>
      </c>
      <c r="AO5">
        <v>0.22360381680000005</v>
      </c>
      <c r="AP5">
        <v>0.47161295999999986</v>
      </c>
      <c r="AQ5">
        <v>9.8003099999999979</v>
      </c>
      <c r="AR5">
        <v>15.241823999999998</v>
      </c>
      <c r="AS5">
        <v>10.070059583999999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35.246328196099334</v>
      </c>
      <c r="BB5">
        <f t="shared" si="0"/>
        <v>960.41264754134613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9.413199116397724</v>
      </c>
      <c r="L6">
        <v>578.48829121960512</v>
      </c>
      <c r="M6">
        <v>28.230335812485912</v>
      </c>
      <c r="N6">
        <v>36.236888879136316</v>
      </c>
      <c r="O6">
        <v>0</v>
      </c>
      <c r="P6">
        <v>38.527462230661271</v>
      </c>
      <c r="Q6">
        <v>6.3129621785173988</v>
      </c>
      <c r="R6">
        <v>13.007231173594134</v>
      </c>
      <c r="S6">
        <v>8.0984943418467576</v>
      </c>
      <c r="T6">
        <v>0</v>
      </c>
      <c r="U6">
        <v>107.06751626414761</v>
      </c>
      <c r="V6">
        <v>3.5757333333333339</v>
      </c>
      <c r="W6">
        <v>10.243596273291924</v>
      </c>
      <c r="X6">
        <v>45.262887507913675</v>
      </c>
      <c r="Y6">
        <v>0</v>
      </c>
      <c r="Z6">
        <v>2.01070584</v>
      </c>
      <c r="AA6">
        <v>4.3103436480000008</v>
      </c>
      <c r="AB6">
        <v>8.0565986800000005</v>
      </c>
      <c r="AC6">
        <v>2.9691613119999998</v>
      </c>
      <c r="AD6">
        <v>2.7964513200000001</v>
      </c>
      <c r="AE6">
        <v>8.8565489999999993</v>
      </c>
      <c r="AF6">
        <v>2.7224999999999997</v>
      </c>
      <c r="AG6">
        <v>10.911157920000001</v>
      </c>
      <c r="AH6">
        <v>14.352656240000002</v>
      </c>
      <c r="AI6">
        <v>0</v>
      </c>
      <c r="AJ6">
        <v>0</v>
      </c>
      <c r="AK6">
        <v>15.805579999999996</v>
      </c>
      <c r="AL6">
        <v>0</v>
      </c>
      <c r="AM6">
        <v>1.6196330857142853</v>
      </c>
      <c r="AN6">
        <v>0.97563</v>
      </c>
      <c r="AO6">
        <v>0.20303839919999997</v>
      </c>
      <c r="AP6">
        <v>0.47161295999999986</v>
      </c>
      <c r="AQ6">
        <v>9.8003099999999979</v>
      </c>
      <c r="AR6">
        <v>15.241823999999998</v>
      </c>
      <c r="AS6">
        <v>10.070059583999999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35.245600466499333</v>
      </c>
      <c r="BB6">
        <f t="shared" si="0"/>
        <v>960.39280985334597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9.413199116397724</v>
      </c>
      <c r="L7">
        <v>578.48829121960512</v>
      </c>
      <c r="M7">
        <v>28.230335812485912</v>
      </c>
      <c r="N7">
        <v>36.236888879136316</v>
      </c>
      <c r="O7">
        <v>0</v>
      </c>
      <c r="P7">
        <v>38.527462230661271</v>
      </c>
      <c r="Q7">
        <v>6.3129621785173988</v>
      </c>
      <c r="R7">
        <v>13.007231173594134</v>
      </c>
      <c r="S7">
        <v>8.0984943418467576</v>
      </c>
      <c r="T7">
        <v>0</v>
      </c>
      <c r="U7">
        <v>107.06751626414761</v>
      </c>
      <c r="V7">
        <v>3.5757333333333339</v>
      </c>
      <c r="W7">
        <v>10.243596273291924</v>
      </c>
      <c r="X7">
        <v>45.262887507913675</v>
      </c>
      <c r="Y7">
        <v>0</v>
      </c>
      <c r="Z7">
        <v>2.01070584</v>
      </c>
      <c r="AA7">
        <v>4.3103436480000008</v>
      </c>
      <c r="AB7">
        <v>4.0405682719999989</v>
      </c>
      <c r="AC7">
        <v>0</v>
      </c>
      <c r="AD7">
        <v>2.7964513200000001</v>
      </c>
      <c r="AE7">
        <v>8.8565489999999993</v>
      </c>
      <c r="AF7">
        <v>2.7224999999999997</v>
      </c>
      <c r="AG7">
        <v>10.911157920000001</v>
      </c>
      <c r="AH7">
        <v>14.352656240000002</v>
      </c>
      <c r="AI7">
        <v>0</v>
      </c>
      <c r="AJ7">
        <v>0</v>
      </c>
      <c r="AK7">
        <v>15.805579999999996</v>
      </c>
      <c r="AL7">
        <v>0</v>
      </c>
      <c r="AM7">
        <v>1.6196330857142853</v>
      </c>
      <c r="AN7">
        <v>0.97563</v>
      </c>
      <c r="AO7">
        <v>0.39263711760000003</v>
      </c>
      <c r="AP7">
        <v>0.47161295999999986</v>
      </c>
      <c r="AQ7">
        <v>6.5335400000000003</v>
      </c>
      <c r="AR7">
        <v>15.241823999999998</v>
      </c>
      <c r="AS7">
        <v>10.070059583999999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34.889392412759648</v>
      </c>
      <c r="BB7">
        <f t="shared" si="0"/>
        <v>950.68665490548574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9.413199116397724</v>
      </c>
      <c r="L8">
        <v>578.48829121960512</v>
      </c>
      <c r="M8">
        <v>28.230335812485912</v>
      </c>
      <c r="N8">
        <v>36.236888879136316</v>
      </c>
      <c r="O8">
        <v>0</v>
      </c>
      <c r="P8">
        <v>38.527462230661271</v>
      </c>
      <c r="Q8">
        <v>6.3129621785173988</v>
      </c>
      <c r="R8">
        <v>13.007231173594134</v>
      </c>
      <c r="S8">
        <v>8.0984943418467576</v>
      </c>
      <c r="T8">
        <v>0</v>
      </c>
      <c r="U8">
        <v>107.06751626414761</v>
      </c>
      <c r="V8">
        <v>3.5757333333333339</v>
      </c>
      <c r="W8">
        <v>10.243596273291924</v>
      </c>
      <c r="X8">
        <v>45.262887507913675</v>
      </c>
      <c r="Y8">
        <v>0</v>
      </c>
      <c r="Z8">
        <v>2.01070584</v>
      </c>
      <c r="AA8">
        <v>0</v>
      </c>
      <c r="AB8">
        <v>4.0405682719999989</v>
      </c>
      <c r="AC8">
        <v>0</v>
      </c>
      <c r="AD8">
        <v>2.7964513200000001</v>
      </c>
      <c r="AE8">
        <v>8.8565489999999993</v>
      </c>
      <c r="AF8">
        <v>2.7224999999999997</v>
      </c>
      <c r="AG8">
        <v>10.911157920000001</v>
      </c>
      <c r="AH8">
        <v>7.1763281200000009</v>
      </c>
      <c r="AI8">
        <v>0</v>
      </c>
      <c r="AJ8">
        <v>0</v>
      </c>
      <c r="AK8">
        <v>15.805579999999996</v>
      </c>
      <c r="AL8">
        <v>0</v>
      </c>
      <c r="AM8">
        <v>1.6196330857142853</v>
      </c>
      <c r="AN8">
        <v>0.97563</v>
      </c>
      <c r="AO8">
        <v>0.39065273519999999</v>
      </c>
      <c r="AP8">
        <v>0.47161295999999986</v>
      </c>
      <c r="AQ8">
        <v>6.5335400000000003</v>
      </c>
      <c r="AR8">
        <v>15.241823999999998</v>
      </c>
      <c r="AS8">
        <v>10.070059583999999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34.482694037559654</v>
      </c>
      <c r="BB8">
        <f t="shared" si="0"/>
        <v>939.60469713028579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9.413199116397724</v>
      </c>
      <c r="L9">
        <v>578.48829121960512</v>
      </c>
      <c r="M9">
        <v>28.230335812485912</v>
      </c>
      <c r="N9">
        <v>36.236888879136316</v>
      </c>
      <c r="O9">
        <v>0</v>
      </c>
      <c r="P9">
        <v>38.527462230661271</v>
      </c>
      <c r="Q9">
        <v>6.3129621785173988</v>
      </c>
      <c r="R9">
        <v>13.007231173594134</v>
      </c>
      <c r="S9">
        <v>8.0984943418467576</v>
      </c>
      <c r="T9">
        <v>0</v>
      </c>
      <c r="U9">
        <v>107.06751626414761</v>
      </c>
      <c r="V9">
        <v>3.5757333333333339</v>
      </c>
      <c r="W9">
        <v>10.243596273291924</v>
      </c>
      <c r="X9">
        <v>45.262887507913675</v>
      </c>
      <c r="Y9">
        <v>0</v>
      </c>
      <c r="Z9">
        <v>2.01070584</v>
      </c>
      <c r="AA9">
        <v>0</v>
      </c>
      <c r="AB9">
        <v>4.0405682719999989</v>
      </c>
      <c r="AC9">
        <v>0</v>
      </c>
      <c r="AD9">
        <v>2.7964513200000001</v>
      </c>
      <c r="AE9">
        <v>8.8565489999999993</v>
      </c>
      <c r="AF9">
        <v>2.7224999999999997</v>
      </c>
      <c r="AG9">
        <v>10.911157920000001</v>
      </c>
      <c r="AH9">
        <v>0</v>
      </c>
      <c r="AI9">
        <v>0</v>
      </c>
      <c r="AJ9">
        <v>0</v>
      </c>
      <c r="AK9">
        <v>15.805579999999996</v>
      </c>
      <c r="AL9">
        <v>0</v>
      </c>
      <c r="AM9">
        <v>0</v>
      </c>
      <c r="AN9">
        <v>0.97563</v>
      </c>
      <c r="AO9">
        <v>0.12898485600000001</v>
      </c>
      <c r="AP9">
        <v>0.47161295999999986</v>
      </c>
      <c r="AQ9">
        <v>3.1894499999999995</v>
      </c>
      <c r="AR9">
        <v>15.241823999999998</v>
      </c>
      <c r="AS9">
        <v>10.070059583999999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34.043673237051699</v>
      </c>
      <c r="BB9">
        <f t="shared" si="0"/>
        <v>927.64199884587936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9.413199116397724</v>
      </c>
      <c r="L10">
        <v>578.48829121960512</v>
      </c>
      <c r="M10">
        <v>28.230335812485912</v>
      </c>
      <c r="N10">
        <v>36.236888879136316</v>
      </c>
      <c r="O10">
        <v>0</v>
      </c>
      <c r="P10">
        <v>38.527462230661271</v>
      </c>
      <c r="Q10">
        <v>6.3129621785173988</v>
      </c>
      <c r="R10">
        <v>13.007231173594134</v>
      </c>
      <c r="S10">
        <v>8.0984943418467576</v>
      </c>
      <c r="T10">
        <v>0</v>
      </c>
      <c r="U10">
        <v>107.06751626414761</v>
      </c>
      <c r="V10">
        <v>3.5757333333333339</v>
      </c>
      <c r="W10">
        <v>10.243596273291924</v>
      </c>
      <c r="X10">
        <v>45.262887507913675</v>
      </c>
      <c r="Y10">
        <v>0</v>
      </c>
      <c r="Z10">
        <v>2.01070584</v>
      </c>
      <c r="AA10">
        <v>0</v>
      </c>
      <c r="AB10">
        <v>4.0405682719999989</v>
      </c>
      <c r="AC10">
        <v>0</v>
      </c>
      <c r="AD10">
        <v>2.7964513200000001</v>
      </c>
      <c r="AE10">
        <v>8.8565489999999993</v>
      </c>
      <c r="AF10">
        <v>2.7224999999999997</v>
      </c>
      <c r="AG10">
        <v>10.911157920000001</v>
      </c>
      <c r="AH10">
        <v>0</v>
      </c>
      <c r="AI10">
        <v>0</v>
      </c>
      <c r="AJ10">
        <v>0</v>
      </c>
      <c r="AK10">
        <v>15.805579999999996</v>
      </c>
      <c r="AL10">
        <v>0</v>
      </c>
      <c r="AM10">
        <v>0</v>
      </c>
      <c r="AN10">
        <v>0.97563</v>
      </c>
      <c r="AO10">
        <v>0.15532302240000001</v>
      </c>
      <c r="AP10">
        <v>0.47161295999999986</v>
      </c>
      <c r="AQ10">
        <v>3.1894499999999995</v>
      </c>
      <c r="AR10">
        <v>15.241823999999998</v>
      </c>
      <c r="AS10">
        <v>10.070059583999999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34.0446056022517</v>
      </c>
      <c r="BB10">
        <f t="shared" si="0"/>
        <v>927.66740464707937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9.413199116397724</v>
      </c>
      <c r="L11">
        <v>578.48829121960512</v>
      </c>
      <c r="M11">
        <v>28.230335812485912</v>
      </c>
      <c r="N11">
        <v>36.236888879136316</v>
      </c>
      <c r="O11">
        <v>0</v>
      </c>
      <c r="P11">
        <v>38.527462230661271</v>
      </c>
      <c r="Q11">
        <v>6.3129621785173988</v>
      </c>
      <c r="R11">
        <v>13.007231173594134</v>
      </c>
      <c r="S11">
        <v>8.0984943418467576</v>
      </c>
      <c r="T11">
        <v>0</v>
      </c>
      <c r="U11">
        <v>107.06751626414761</v>
      </c>
      <c r="V11">
        <v>3.5757333333333339</v>
      </c>
      <c r="W11">
        <v>10.243596273291924</v>
      </c>
      <c r="X11">
        <v>45.262887507913675</v>
      </c>
      <c r="Y11">
        <v>0</v>
      </c>
      <c r="Z11">
        <v>2.01070584</v>
      </c>
      <c r="AA11">
        <v>0</v>
      </c>
      <c r="AB11">
        <v>4.0405682719999989</v>
      </c>
      <c r="AC11">
        <v>0</v>
      </c>
      <c r="AD11">
        <v>2.7964513200000001</v>
      </c>
      <c r="AE11">
        <v>8.8565489999999993</v>
      </c>
      <c r="AF11">
        <v>2.7224999999999997</v>
      </c>
      <c r="AG11">
        <v>10.911157920000001</v>
      </c>
      <c r="AH11">
        <v>0</v>
      </c>
      <c r="AI11">
        <v>0</v>
      </c>
      <c r="AJ11">
        <v>0</v>
      </c>
      <c r="AK11">
        <v>15.805579999999996</v>
      </c>
      <c r="AL11">
        <v>0</v>
      </c>
      <c r="AM11">
        <v>0</v>
      </c>
      <c r="AN11">
        <v>0.97563</v>
      </c>
      <c r="AO11">
        <v>0.13475760479999999</v>
      </c>
      <c r="AP11">
        <v>0.47161295999999986</v>
      </c>
      <c r="AQ11">
        <v>0</v>
      </c>
      <c r="AR11">
        <v>15.241823999999998</v>
      </c>
      <c r="AS11">
        <v>10.070059583999999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33.930971035851705</v>
      </c>
      <c r="BB11">
        <f t="shared" si="0"/>
        <v>924.57102379587946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9.413199116397724</v>
      </c>
      <c r="L12">
        <v>578.48829121960512</v>
      </c>
      <c r="M12">
        <v>28.230335812485912</v>
      </c>
      <c r="N12">
        <v>36.236888879136316</v>
      </c>
      <c r="O12">
        <v>0</v>
      </c>
      <c r="P12">
        <v>38.527462230661271</v>
      </c>
      <c r="Q12">
        <v>6.3129621785173988</v>
      </c>
      <c r="R12">
        <v>13.007231173594134</v>
      </c>
      <c r="S12">
        <v>8.0984943418467576</v>
      </c>
      <c r="T12">
        <v>0</v>
      </c>
      <c r="U12">
        <v>107.06751626414761</v>
      </c>
      <c r="V12">
        <v>3.5757333333333339</v>
      </c>
      <c r="W12">
        <v>10.243596273291924</v>
      </c>
      <c r="X12">
        <v>45.262887507913675</v>
      </c>
      <c r="Y12">
        <v>0</v>
      </c>
      <c r="Z12">
        <v>2.01070584</v>
      </c>
      <c r="AA12">
        <v>0</v>
      </c>
      <c r="AB12">
        <v>4.0405682719999989</v>
      </c>
      <c r="AC12">
        <v>0</v>
      </c>
      <c r="AD12">
        <v>2.7964513200000001</v>
      </c>
      <c r="AE12">
        <v>8.8565489999999993</v>
      </c>
      <c r="AF12">
        <v>2.7224999999999997</v>
      </c>
      <c r="AG12">
        <v>10.911157920000001</v>
      </c>
      <c r="AH12">
        <v>0</v>
      </c>
      <c r="AI12">
        <v>0</v>
      </c>
      <c r="AJ12">
        <v>0</v>
      </c>
      <c r="AK12">
        <v>15.805579999999996</v>
      </c>
      <c r="AL12">
        <v>0</v>
      </c>
      <c r="AM12">
        <v>0</v>
      </c>
      <c r="AN12">
        <v>0.97563</v>
      </c>
      <c r="AO12">
        <v>0.1286240592</v>
      </c>
      <c r="AP12">
        <v>0.47161295999999986</v>
      </c>
      <c r="AQ12">
        <v>0</v>
      </c>
      <c r="AR12">
        <v>15.241823999999998</v>
      </c>
      <c r="AS12">
        <v>10.070059583999999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33.930753821451702</v>
      </c>
      <c r="BB12">
        <f t="shared" si="0"/>
        <v>924.56510746467939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9.413199116397724</v>
      </c>
      <c r="L13">
        <v>578.48829121960512</v>
      </c>
      <c r="M13">
        <v>28.230335812485912</v>
      </c>
      <c r="N13">
        <v>36.236888879136316</v>
      </c>
      <c r="O13">
        <v>0</v>
      </c>
      <c r="P13">
        <v>38.527462230661271</v>
      </c>
      <c r="Q13">
        <v>6.3129621785173988</v>
      </c>
      <c r="R13">
        <v>13.007231173594134</v>
      </c>
      <c r="S13">
        <v>8.0984943418467576</v>
      </c>
      <c r="T13">
        <v>0</v>
      </c>
      <c r="U13">
        <v>107.06751626414761</v>
      </c>
      <c r="V13">
        <v>3.5757333333333339</v>
      </c>
      <c r="W13">
        <v>10.677178820375335</v>
      </c>
      <c r="X13">
        <v>45.262887507913675</v>
      </c>
      <c r="Y13">
        <v>0</v>
      </c>
      <c r="Z13">
        <v>2.01070584</v>
      </c>
      <c r="AA13">
        <v>0</v>
      </c>
      <c r="AB13">
        <v>4.0405682719999989</v>
      </c>
      <c r="AC13">
        <v>0</v>
      </c>
      <c r="AD13">
        <v>2.7964513200000001</v>
      </c>
      <c r="AE13">
        <v>8.8565489999999993</v>
      </c>
      <c r="AF13">
        <v>2.7224999999999997</v>
      </c>
      <c r="AG13">
        <v>10.911157920000001</v>
      </c>
      <c r="AH13">
        <v>0</v>
      </c>
      <c r="AI13">
        <v>0</v>
      </c>
      <c r="AJ13">
        <v>0</v>
      </c>
      <c r="AK13">
        <v>15.805579999999996</v>
      </c>
      <c r="AL13">
        <v>0</v>
      </c>
      <c r="AM13">
        <v>0</v>
      </c>
      <c r="AN13">
        <v>0.97563</v>
      </c>
      <c r="AO13">
        <v>0.13755378000000001</v>
      </c>
      <c r="AP13">
        <v>0.47161295999999986</v>
      </c>
      <c r="AQ13">
        <v>0</v>
      </c>
      <c r="AR13">
        <v>15.241823999999998</v>
      </c>
      <c r="AS13">
        <v>10.070059583999999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33.946419085124447</v>
      </c>
      <c r="BB13">
        <f t="shared" si="0"/>
        <v>924.99195446889007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9.413199116397724</v>
      </c>
      <c r="L14">
        <v>578.48829121960512</v>
      </c>
      <c r="M14">
        <v>28.230335812485912</v>
      </c>
      <c r="N14">
        <v>36.236888879136316</v>
      </c>
      <c r="O14">
        <v>0</v>
      </c>
      <c r="P14">
        <v>38.527462230661271</v>
      </c>
      <c r="Q14">
        <v>6.3129621785173988</v>
      </c>
      <c r="R14">
        <v>13.007231173594134</v>
      </c>
      <c r="S14">
        <v>8.0984943418467576</v>
      </c>
      <c r="T14">
        <v>0</v>
      </c>
      <c r="U14">
        <v>107.06751626414761</v>
      </c>
      <c r="V14">
        <v>3.5757333333333339</v>
      </c>
      <c r="W14">
        <v>10.677178820375335</v>
      </c>
      <c r="X14">
        <v>45.262887507913675</v>
      </c>
      <c r="Y14">
        <v>0</v>
      </c>
      <c r="Z14">
        <v>2.01070584</v>
      </c>
      <c r="AA14">
        <v>0</v>
      </c>
      <c r="AB14">
        <v>0</v>
      </c>
      <c r="AC14">
        <v>0</v>
      </c>
      <c r="AD14">
        <v>2.7964513200000001</v>
      </c>
      <c r="AE14">
        <v>8.8565489999999993</v>
      </c>
      <c r="AF14">
        <v>2.7224999999999997</v>
      </c>
      <c r="AG14">
        <v>10.911157920000001</v>
      </c>
      <c r="AH14">
        <v>0</v>
      </c>
      <c r="AI14">
        <v>0</v>
      </c>
      <c r="AJ14">
        <v>0</v>
      </c>
      <c r="AK14">
        <v>15.805579999999996</v>
      </c>
      <c r="AL14">
        <v>0</v>
      </c>
      <c r="AM14">
        <v>1.6196330857142853</v>
      </c>
      <c r="AN14">
        <v>0.97563</v>
      </c>
      <c r="AO14">
        <v>0.16876270319999997</v>
      </c>
      <c r="AP14">
        <v>0.47161295999999986</v>
      </c>
      <c r="AQ14">
        <v>0</v>
      </c>
      <c r="AR14">
        <v>15.241823999999998</v>
      </c>
      <c r="AS14">
        <v>10.070059583999999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33.861822810502225</v>
      </c>
      <c r="BB14">
        <f t="shared" si="0"/>
        <v>922.68682448042671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9.413199116397724</v>
      </c>
      <c r="L15">
        <v>578.48829121960512</v>
      </c>
      <c r="M15">
        <v>28.230335812485912</v>
      </c>
      <c r="N15">
        <v>36.236888879136316</v>
      </c>
      <c r="O15">
        <v>0</v>
      </c>
      <c r="P15">
        <v>38.527462230661271</v>
      </c>
      <c r="Q15">
        <v>6.3129621785173988</v>
      </c>
      <c r="R15">
        <v>13.007231173594134</v>
      </c>
      <c r="S15">
        <v>8.0984943418467576</v>
      </c>
      <c r="T15">
        <v>0</v>
      </c>
      <c r="U15">
        <v>107.06751626414761</v>
      </c>
      <c r="V15">
        <v>3.5757333333333339</v>
      </c>
      <c r="W15">
        <v>10.677178820375335</v>
      </c>
      <c r="X15">
        <v>45.262887507913675</v>
      </c>
      <c r="Y15">
        <v>0</v>
      </c>
      <c r="Z15">
        <v>2.01070584</v>
      </c>
      <c r="AA15">
        <v>0</v>
      </c>
      <c r="AB15">
        <v>0</v>
      </c>
      <c r="AC15">
        <v>0</v>
      </c>
      <c r="AD15">
        <v>2.7964513200000001</v>
      </c>
      <c r="AE15">
        <v>12.9896052</v>
      </c>
      <c r="AF15">
        <v>2.7224999999999997</v>
      </c>
      <c r="AG15">
        <v>10.911157920000001</v>
      </c>
      <c r="AH15">
        <v>0</v>
      </c>
      <c r="AI15">
        <v>0</v>
      </c>
      <c r="AJ15">
        <v>0</v>
      </c>
      <c r="AK15">
        <v>15.805579999999996</v>
      </c>
      <c r="AL15">
        <v>0</v>
      </c>
      <c r="AM15">
        <v>1.6196330857142853</v>
      </c>
      <c r="AN15">
        <v>0.97563</v>
      </c>
      <c r="AO15">
        <v>0.15378963599999998</v>
      </c>
      <c r="AP15">
        <v>0.47161295999999986</v>
      </c>
      <c r="AQ15">
        <v>0</v>
      </c>
      <c r="AR15">
        <v>16.257945599999999</v>
      </c>
      <c r="AS15">
        <v>9.7861171044000006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34.033521896502229</v>
      </c>
      <c r="BB15">
        <f t="shared" si="0"/>
        <v>927.3653876476269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9.413199116397724</v>
      </c>
      <c r="L16">
        <v>578.48829121960512</v>
      </c>
      <c r="M16">
        <v>28.230335812485912</v>
      </c>
      <c r="N16">
        <v>36.236888879136316</v>
      </c>
      <c r="O16">
        <v>0</v>
      </c>
      <c r="P16">
        <v>38.527462230661271</v>
      </c>
      <c r="Q16">
        <v>6.3129621785173988</v>
      </c>
      <c r="R16">
        <v>13.007231173594134</v>
      </c>
      <c r="S16">
        <v>8.0984943418467576</v>
      </c>
      <c r="T16">
        <v>0</v>
      </c>
      <c r="U16">
        <v>107.06751626414761</v>
      </c>
      <c r="V16">
        <v>3.5757333333333339</v>
      </c>
      <c r="W16">
        <v>10.677178820375335</v>
      </c>
      <c r="X16">
        <v>45.262887507913675</v>
      </c>
      <c r="Y16">
        <v>0</v>
      </c>
      <c r="Z16">
        <v>2.01070584</v>
      </c>
      <c r="AA16">
        <v>0</v>
      </c>
      <c r="AB16">
        <v>0</v>
      </c>
      <c r="AC16">
        <v>0</v>
      </c>
      <c r="AD16">
        <v>2.7964513200000001</v>
      </c>
      <c r="AE16">
        <v>12.9896052</v>
      </c>
      <c r="AF16">
        <v>2.7224999999999997</v>
      </c>
      <c r="AG16">
        <v>10.911157920000001</v>
      </c>
      <c r="AH16">
        <v>0</v>
      </c>
      <c r="AI16">
        <v>0</v>
      </c>
      <c r="AJ16">
        <v>0</v>
      </c>
      <c r="AK16">
        <v>15.805579999999996</v>
      </c>
      <c r="AL16">
        <v>0</v>
      </c>
      <c r="AM16">
        <v>1.6196330857142853</v>
      </c>
      <c r="AN16">
        <v>0.97563</v>
      </c>
      <c r="AO16">
        <v>0.13457720640000001</v>
      </c>
      <c r="AP16">
        <v>0.47161295999999986</v>
      </c>
      <c r="AQ16">
        <v>0</v>
      </c>
      <c r="AR16">
        <v>16.257945599999999</v>
      </c>
      <c r="AS16">
        <v>9.7861171044000006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34.032841720902233</v>
      </c>
      <c r="BB16">
        <f t="shared" si="0"/>
        <v>927.34685539362681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9.413199116397724</v>
      </c>
      <c r="L17">
        <v>578.48829121960512</v>
      </c>
      <c r="M17">
        <v>28.230335812485912</v>
      </c>
      <c r="N17">
        <v>36.236888879136316</v>
      </c>
      <c r="O17">
        <v>0</v>
      </c>
      <c r="P17">
        <v>38.527462230661271</v>
      </c>
      <c r="Q17">
        <v>6.3129621785173988</v>
      </c>
      <c r="R17">
        <v>13.007231173594134</v>
      </c>
      <c r="S17">
        <v>8.0984943418467576</v>
      </c>
      <c r="T17">
        <v>0</v>
      </c>
      <c r="U17">
        <v>107.06751626414761</v>
      </c>
      <c r="V17">
        <v>3.5757333333333339</v>
      </c>
      <c r="W17">
        <v>10.677178820375335</v>
      </c>
      <c r="X17">
        <v>45.262887507913675</v>
      </c>
      <c r="Y17">
        <v>0</v>
      </c>
      <c r="Z17">
        <v>2.01070584</v>
      </c>
      <c r="AA17">
        <v>0</v>
      </c>
      <c r="AB17">
        <v>0</v>
      </c>
      <c r="AC17">
        <v>0</v>
      </c>
      <c r="AD17">
        <v>2.7964513200000001</v>
      </c>
      <c r="AE17">
        <v>12.9896052</v>
      </c>
      <c r="AF17">
        <v>2.7224999999999997</v>
      </c>
      <c r="AG17">
        <v>10.911157920000001</v>
      </c>
      <c r="AH17">
        <v>0</v>
      </c>
      <c r="AI17">
        <v>0</v>
      </c>
      <c r="AJ17">
        <v>0</v>
      </c>
      <c r="AK17">
        <v>15.805579999999996</v>
      </c>
      <c r="AL17">
        <v>0</v>
      </c>
      <c r="AM17">
        <v>1.6196330857142853</v>
      </c>
      <c r="AN17">
        <v>0.97563</v>
      </c>
      <c r="AO17">
        <v>0.10544286479999999</v>
      </c>
      <c r="AP17">
        <v>0.47161295999999986</v>
      </c>
      <c r="AQ17">
        <v>0</v>
      </c>
      <c r="AR17">
        <v>16.257945599999999</v>
      </c>
      <c r="AS17">
        <v>9.7861171044000006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34.031810259302233</v>
      </c>
      <c r="BB17">
        <f t="shared" si="0"/>
        <v>927.31875251362681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9.413199116397724</v>
      </c>
      <c r="L18">
        <v>578.48829121960512</v>
      </c>
      <c r="M18">
        <v>28.230335812485912</v>
      </c>
      <c r="N18">
        <v>36.236888879136316</v>
      </c>
      <c r="O18">
        <v>0</v>
      </c>
      <c r="P18">
        <v>38.527462230661271</v>
      </c>
      <c r="Q18">
        <v>6.3129621785173988</v>
      </c>
      <c r="R18">
        <v>13.007231173594134</v>
      </c>
      <c r="S18">
        <v>8.0984943418467576</v>
      </c>
      <c r="T18">
        <v>0</v>
      </c>
      <c r="U18">
        <v>107.06751626414761</v>
      </c>
      <c r="V18">
        <v>3.5757333333333339</v>
      </c>
      <c r="W18">
        <v>10.677178820375335</v>
      </c>
      <c r="X18">
        <v>45.262887507913675</v>
      </c>
      <c r="Y18">
        <v>0</v>
      </c>
      <c r="Z18">
        <v>2.01070584</v>
      </c>
      <c r="AA18">
        <v>0</v>
      </c>
      <c r="AB18">
        <v>0</v>
      </c>
      <c r="AC18">
        <v>0</v>
      </c>
      <c r="AD18">
        <v>2.7964513200000001</v>
      </c>
      <c r="AE18">
        <v>12.9896052</v>
      </c>
      <c r="AF18">
        <v>2.7224999999999997</v>
      </c>
      <c r="AG18">
        <v>10.911157920000001</v>
      </c>
      <c r="AH18">
        <v>0</v>
      </c>
      <c r="AI18">
        <v>0</v>
      </c>
      <c r="AJ18">
        <v>0</v>
      </c>
      <c r="AK18">
        <v>15.805579999999996</v>
      </c>
      <c r="AL18">
        <v>0</v>
      </c>
      <c r="AM18">
        <v>1.6196330857142853</v>
      </c>
      <c r="AN18">
        <v>0.97563</v>
      </c>
      <c r="AO18">
        <v>6.2057049600000011E-2</v>
      </c>
      <c r="AP18">
        <v>0.47161295999999986</v>
      </c>
      <c r="AQ18">
        <v>0</v>
      </c>
      <c r="AR18">
        <v>16.257945599999999</v>
      </c>
      <c r="AS18">
        <v>9.7861171044000006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34.030274418502231</v>
      </c>
      <c r="BB18">
        <f t="shared" si="0"/>
        <v>927.27690253922674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9.413199116397724</v>
      </c>
      <c r="L19">
        <v>578.48829121960512</v>
      </c>
      <c r="M19">
        <v>28.230335812485912</v>
      </c>
      <c r="N19">
        <v>36.236888879136316</v>
      </c>
      <c r="O19">
        <v>0</v>
      </c>
      <c r="P19">
        <v>38.527462230661271</v>
      </c>
      <c r="Q19">
        <v>6.3129621785173988</v>
      </c>
      <c r="R19">
        <v>13.007231173594134</v>
      </c>
      <c r="S19">
        <v>8.0984943418467576</v>
      </c>
      <c r="T19">
        <v>0</v>
      </c>
      <c r="U19">
        <v>107.06751626414761</v>
      </c>
      <c r="V19">
        <v>3.5757333333333339</v>
      </c>
      <c r="W19">
        <v>10.677178820375335</v>
      </c>
      <c r="X19">
        <v>45.262887507913675</v>
      </c>
      <c r="Y19">
        <v>0</v>
      </c>
      <c r="Z19">
        <v>2.01070584</v>
      </c>
      <c r="AA19">
        <v>2.1571108000000003</v>
      </c>
      <c r="AB19">
        <v>0</v>
      </c>
      <c r="AC19">
        <v>0</v>
      </c>
      <c r="AD19">
        <v>2.7964513200000001</v>
      </c>
      <c r="AE19">
        <v>12.9896052</v>
      </c>
      <c r="AF19">
        <v>2.7224999999999997</v>
      </c>
      <c r="AG19">
        <v>10.911157920000001</v>
      </c>
      <c r="AH19">
        <v>7.1763281200000009</v>
      </c>
      <c r="AI19">
        <v>0</v>
      </c>
      <c r="AJ19">
        <v>0</v>
      </c>
      <c r="AK19">
        <v>15.805579999999996</v>
      </c>
      <c r="AL19">
        <v>0</v>
      </c>
      <c r="AM19">
        <v>1.6196330857142853</v>
      </c>
      <c r="AN19">
        <v>0.97563</v>
      </c>
      <c r="AO19">
        <v>6.5574818400000012E-2</v>
      </c>
      <c r="AP19">
        <v>1.9257529200000001</v>
      </c>
      <c r="AQ19">
        <v>0</v>
      </c>
      <c r="AR19">
        <v>15.241823999999998</v>
      </c>
      <c r="AS19">
        <v>9.7861171044000006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34.376308309302225</v>
      </c>
      <c r="BB19">
        <f t="shared" si="0"/>
        <v>936.7058436972269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9.413199116397724</v>
      </c>
      <c r="L20">
        <v>578.48829121960512</v>
      </c>
      <c r="M20">
        <v>28.230335812485912</v>
      </c>
      <c r="N20">
        <v>36.236888879136316</v>
      </c>
      <c r="O20">
        <v>0</v>
      </c>
      <c r="P20">
        <v>38.527462230661271</v>
      </c>
      <c r="Q20">
        <v>6.3129621785173988</v>
      </c>
      <c r="R20">
        <v>13.007231173594134</v>
      </c>
      <c r="S20">
        <v>8.0984943418467576</v>
      </c>
      <c r="T20">
        <v>0</v>
      </c>
      <c r="U20">
        <v>107.06751626414761</v>
      </c>
      <c r="V20">
        <v>3.5757333333333339</v>
      </c>
      <c r="W20">
        <v>10.677178820375335</v>
      </c>
      <c r="X20">
        <v>45.262887507913675</v>
      </c>
      <c r="Y20">
        <v>0</v>
      </c>
      <c r="Z20">
        <v>2.01070584</v>
      </c>
      <c r="AA20">
        <v>4.3103436480000008</v>
      </c>
      <c r="AB20">
        <v>0</v>
      </c>
      <c r="AC20">
        <v>0</v>
      </c>
      <c r="AD20">
        <v>2.7964513200000001</v>
      </c>
      <c r="AE20">
        <v>12.9896052</v>
      </c>
      <c r="AF20">
        <v>2.7224999999999997</v>
      </c>
      <c r="AG20">
        <v>10.911157920000001</v>
      </c>
      <c r="AH20">
        <v>7.1763281200000009</v>
      </c>
      <c r="AI20">
        <v>0</v>
      </c>
      <c r="AJ20">
        <v>0</v>
      </c>
      <c r="AK20">
        <v>15.805579999999996</v>
      </c>
      <c r="AL20">
        <v>0</v>
      </c>
      <c r="AM20">
        <v>1.6196330857142853</v>
      </c>
      <c r="AN20">
        <v>0.97563</v>
      </c>
      <c r="AO20">
        <v>4.2032827199999991E-2</v>
      </c>
      <c r="AP20">
        <v>1.9257529200000001</v>
      </c>
      <c r="AQ20">
        <v>2.0683099999999994</v>
      </c>
      <c r="AR20">
        <v>15.241823999999998</v>
      </c>
      <c r="AS20">
        <v>9.7861171044000006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34.52491755177207</v>
      </c>
      <c r="BB20">
        <f t="shared" si="0"/>
        <v>940.75523531155693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9.413199116397724</v>
      </c>
      <c r="L21">
        <v>578.48829121960512</v>
      </c>
      <c r="M21">
        <v>28.230335812485912</v>
      </c>
      <c r="N21">
        <v>36.236888879136316</v>
      </c>
      <c r="O21">
        <v>0</v>
      </c>
      <c r="P21">
        <v>38.527462230661271</v>
      </c>
      <c r="Q21">
        <v>6.3129621785173988</v>
      </c>
      <c r="R21">
        <v>13.007231173594134</v>
      </c>
      <c r="S21">
        <v>8.0984943418467576</v>
      </c>
      <c r="T21">
        <v>0</v>
      </c>
      <c r="U21">
        <v>107.06751626414761</v>
      </c>
      <c r="V21">
        <v>3.5757333333333339</v>
      </c>
      <c r="W21">
        <v>10.677178820375335</v>
      </c>
      <c r="X21">
        <v>45.262887507913675</v>
      </c>
      <c r="Y21">
        <v>0</v>
      </c>
      <c r="Z21">
        <v>2.01070584</v>
      </c>
      <c r="AA21">
        <v>6.4713324000000005</v>
      </c>
      <c r="AB21">
        <v>0</v>
      </c>
      <c r="AC21">
        <v>2.9691613119999998</v>
      </c>
      <c r="AD21">
        <v>5.592902640000001</v>
      </c>
      <c r="AE21">
        <v>15.167135380800001</v>
      </c>
      <c r="AF21">
        <v>2.7224999999999997</v>
      </c>
      <c r="AG21">
        <v>10.911157920000001</v>
      </c>
      <c r="AH21">
        <v>7.1763281200000009</v>
      </c>
      <c r="AI21">
        <v>0</v>
      </c>
      <c r="AJ21">
        <v>0</v>
      </c>
      <c r="AK21">
        <v>15.805579999999996</v>
      </c>
      <c r="AL21">
        <v>0</v>
      </c>
      <c r="AM21">
        <v>1.6196330857142853</v>
      </c>
      <c r="AN21">
        <v>0.97563</v>
      </c>
      <c r="AO21">
        <v>2.8051951200000001E-2</v>
      </c>
      <c r="AP21">
        <v>1.9257529200000001</v>
      </c>
      <c r="AQ21">
        <v>3.0928</v>
      </c>
      <c r="AR21">
        <v>15.241823999999998</v>
      </c>
      <c r="AS21">
        <v>9.7861171044000006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34.918376213702231</v>
      </c>
      <c r="BB21">
        <f t="shared" si="0"/>
        <v>951.47641733842693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9.413199116397724</v>
      </c>
      <c r="L22">
        <v>578.48829121960512</v>
      </c>
      <c r="M22">
        <v>28.230335812485912</v>
      </c>
      <c r="N22">
        <v>36.236888879136316</v>
      </c>
      <c r="O22">
        <v>0</v>
      </c>
      <c r="P22">
        <v>38.527462230661271</v>
      </c>
      <c r="Q22">
        <v>6.3129621785173988</v>
      </c>
      <c r="R22">
        <v>13.007231173594134</v>
      </c>
      <c r="S22">
        <v>8.0984943418467576</v>
      </c>
      <c r="T22">
        <v>0</v>
      </c>
      <c r="U22">
        <v>107.06751626414761</v>
      </c>
      <c r="V22">
        <v>3.5757333333333339</v>
      </c>
      <c r="W22">
        <v>10.677178820375335</v>
      </c>
      <c r="X22">
        <v>45.262887507913675</v>
      </c>
      <c r="Y22">
        <v>0</v>
      </c>
      <c r="Z22">
        <v>2.01070584</v>
      </c>
      <c r="AA22">
        <v>8.6206872959999998</v>
      </c>
      <c r="AB22">
        <v>0</v>
      </c>
      <c r="AC22">
        <v>2.9691613119999998</v>
      </c>
      <c r="AD22">
        <v>5.592902640000001</v>
      </c>
      <c r="AE22">
        <v>15.167135380800001</v>
      </c>
      <c r="AF22">
        <v>2.7224999999999997</v>
      </c>
      <c r="AG22">
        <v>10.911157920000001</v>
      </c>
      <c r="AH22">
        <v>7.524975640000001</v>
      </c>
      <c r="AI22">
        <v>0</v>
      </c>
      <c r="AJ22">
        <v>0</v>
      </c>
      <c r="AK22">
        <v>15.805579999999996</v>
      </c>
      <c r="AL22">
        <v>0</v>
      </c>
      <c r="AM22">
        <v>3.2392661714285707</v>
      </c>
      <c r="AN22">
        <v>0.97563</v>
      </c>
      <c r="AO22">
        <v>0.25959329759999999</v>
      </c>
      <c r="AP22">
        <v>1.9257529200000001</v>
      </c>
      <c r="AQ22">
        <v>3.9239899999999994</v>
      </c>
      <c r="AR22">
        <v>15.241823999999998</v>
      </c>
      <c r="AS22">
        <v>9.7861171044000006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35.101761436635563</v>
      </c>
      <c r="BB22">
        <f t="shared" si="0"/>
        <v>956.47339896360768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9.413199116397724</v>
      </c>
      <c r="L23">
        <v>578.48829121960512</v>
      </c>
      <c r="M23">
        <v>23.926634768740033</v>
      </c>
      <c r="N23">
        <v>36.236888879136316</v>
      </c>
      <c r="O23">
        <v>0</v>
      </c>
      <c r="P23">
        <v>38.527462230661271</v>
      </c>
      <c r="Q23">
        <v>6.3129621785173988</v>
      </c>
      <c r="R23">
        <v>13.007231173594134</v>
      </c>
      <c r="S23">
        <v>8.0984943418467576</v>
      </c>
      <c r="T23">
        <v>0</v>
      </c>
      <c r="U23">
        <v>107.06751626414761</v>
      </c>
      <c r="V23">
        <v>3.5757333333333339</v>
      </c>
      <c r="W23">
        <v>10.677178820375335</v>
      </c>
      <c r="X23">
        <v>45.262887507913675</v>
      </c>
      <c r="Y23">
        <v>0</v>
      </c>
      <c r="Z23">
        <v>4.0214116799999999</v>
      </c>
      <c r="AA23">
        <v>8.6206872959999998</v>
      </c>
      <c r="AB23">
        <v>4.0078511199999998</v>
      </c>
      <c r="AC23">
        <v>2.9691613119999998</v>
      </c>
      <c r="AD23">
        <v>5.592902640000001</v>
      </c>
      <c r="AE23">
        <v>15.167135380800001</v>
      </c>
      <c r="AF23">
        <v>2.7224999999999997</v>
      </c>
      <c r="AG23">
        <v>10.911157920000001</v>
      </c>
      <c r="AH23">
        <v>14.352656240000002</v>
      </c>
      <c r="AI23">
        <v>0.78111279999999994</v>
      </c>
      <c r="AJ23">
        <v>0</v>
      </c>
      <c r="AK23">
        <v>15.805579999999996</v>
      </c>
      <c r="AL23">
        <v>0</v>
      </c>
      <c r="AM23">
        <v>4.8588992571428573</v>
      </c>
      <c r="AN23">
        <v>0.97563</v>
      </c>
      <c r="AO23">
        <v>0.20502278160000001</v>
      </c>
      <c r="AP23">
        <v>0.47161295999999986</v>
      </c>
      <c r="AQ23">
        <v>6.5335400000000003</v>
      </c>
      <c r="AR23">
        <v>16.257945599999999</v>
      </c>
      <c r="AS23">
        <v>9.7861171044000006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35.564093850664754</v>
      </c>
      <c r="BB23">
        <f t="shared" si="0"/>
        <v>969.07131007554699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9.413199116397724</v>
      </c>
      <c r="L24">
        <v>578.48829121960512</v>
      </c>
      <c r="M24">
        <v>23.926634768740033</v>
      </c>
      <c r="N24">
        <v>36.236888879136316</v>
      </c>
      <c r="O24">
        <v>0</v>
      </c>
      <c r="P24">
        <v>38.527462230661271</v>
      </c>
      <c r="Q24">
        <v>6.3129621785173988</v>
      </c>
      <c r="R24">
        <v>13.007231173594134</v>
      </c>
      <c r="S24">
        <v>8.0984943418467576</v>
      </c>
      <c r="T24">
        <v>0</v>
      </c>
      <c r="U24">
        <v>107.06751626414761</v>
      </c>
      <c r="V24">
        <v>3.5757333333333339</v>
      </c>
      <c r="W24">
        <v>10.677178820375335</v>
      </c>
      <c r="X24">
        <v>45.262887507913675</v>
      </c>
      <c r="Y24">
        <v>0</v>
      </c>
      <c r="Z24">
        <v>4.0214116799999999</v>
      </c>
      <c r="AA24">
        <v>8.6206872959999998</v>
      </c>
      <c r="AB24">
        <v>4.0078511199999998</v>
      </c>
      <c r="AC24">
        <v>5.9383226239999995</v>
      </c>
      <c r="AD24">
        <v>8.3893539599999993</v>
      </c>
      <c r="AE24">
        <v>15.167135380800001</v>
      </c>
      <c r="AF24">
        <v>2.7224999999999997</v>
      </c>
      <c r="AG24">
        <v>10.911157920000001</v>
      </c>
      <c r="AH24">
        <v>14.352656240000002</v>
      </c>
      <c r="AI24">
        <v>2.3433383999999999</v>
      </c>
      <c r="AJ24">
        <v>0</v>
      </c>
      <c r="AK24">
        <v>15.805579999999996</v>
      </c>
      <c r="AL24">
        <v>0</v>
      </c>
      <c r="AM24">
        <v>4.8588992571428573</v>
      </c>
      <c r="AN24">
        <v>0.97563</v>
      </c>
      <c r="AO24">
        <v>0.1259180832</v>
      </c>
      <c r="AP24">
        <v>0.47161295999999986</v>
      </c>
      <c r="AQ24">
        <v>9.8003099999999979</v>
      </c>
      <c r="AR24">
        <v>16.257945599999999</v>
      </c>
      <c r="AS24">
        <v>9.7861171044000006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35.936342328804436</v>
      </c>
      <c r="BB24">
        <f t="shared" si="0"/>
        <v>979.21456513100725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9.413199116397724</v>
      </c>
      <c r="L25">
        <v>578.48829121960512</v>
      </c>
      <c r="M25">
        <v>23.926634768740033</v>
      </c>
      <c r="N25">
        <v>36.236888879136316</v>
      </c>
      <c r="O25">
        <v>0</v>
      </c>
      <c r="P25">
        <v>38.527462230661271</v>
      </c>
      <c r="Q25">
        <v>6.3129621785173988</v>
      </c>
      <c r="R25">
        <v>13.007231173594134</v>
      </c>
      <c r="S25">
        <v>8.0984943418467576</v>
      </c>
      <c r="T25">
        <v>0</v>
      </c>
      <c r="U25">
        <v>107.06751626414761</v>
      </c>
      <c r="V25">
        <v>3.5757333333333339</v>
      </c>
      <c r="W25">
        <v>10.677178820375335</v>
      </c>
      <c r="X25">
        <v>45.262887507913675</v>
      </c>
      <c r="Y25">
        <v>0</v>
      </c>
      <c r="Z25">
        <v>4.0214116799999999</v>
      </c>
      <c r="AA25">
        <v>8.6206872959999998</v>
      </c>
      <c r="AB25">
        <v>8.0565986800000005</v>
      </c>
      <c r="AC25">
        <v>5.9383226239999995</v>
      </c>
      <c r="AD25">
        <v>8.3893539599999993</v>
      </c>
      <c r="AE25">
        <v>15.167135380800001</v>
      </c>
      <c r="AF25">
        <v>2.7224999999999997</v>
      </c>
      <c r="AG25">
        <v>10.911157920000001</v>
      </c>
      <c r="AH25">
        <v>14.352656240000002</v>
      </c>
      <c r="AI25">
        <v>15.231699599999999</v>
      </c>
      <c r="AJ25">
        <v>0</v>
      </c>
      <c r="AK25">
        <v>15.805579999999996</v>
      </c>
      <c r="AL25">
        <v>0</v>
      </c>
      <c r="AM25">
        <v>4.8588992571428573</v>
      </c>
      <c r="AN25">
        <v>0.97563</v>
      </c>
      <c r="AO25">
        <v>7.3061351999999996E-2</v>
      </c>
      <c r="AP25">
        <v>0.47161295999999986</v>
      </c>
      <c r="AQ25">
        <v>9.8003099999999979</v>
      </c>
      <c r="AR25">
        <v>16.257945599999999</v>
      </c>
      <c r="AS25">
        <v>9.7861171044000006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36.534045180004419</v>
      </c>
      <c r="BB25">
        <f t="shared" si="0"/>
        <v>995.50111430860727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9.413199116397724</v>
      </c>
      <c r="L26">
        <v>578.48829121960512</v>
      </c>
      <c r="M26">
        <v>23.926634768740033</v>
      </c>
      <c r="N26">
        <v>36.236888879136316</v>
      </c>
      <c r="O26">
        <v>0</v>
      </c>
      <c r="P26">
        <v>38.527462230661271</v>
      </c>
      <c r="Q26">
        <v>6.3129621785173988</v>
      </c>
      <c r="R26">
        <v>13.007231173594134</v>
      </c>
      <c r="S26">
        <v>8.0984943418467576</v>
      </c>
      <c r="T26">
        <v>0</v>
      </c>
      <c r="U26">
        <v>107.06751626414761</v>
      </c>
      <c r="V26">
        <v>3.5757333333333339</v>
      </c>
      <c r="W26">
        <v>10.677178820375335</v>
      </c>
      <c r="X26">
        <v>45.262887507913675</v>
      </c>
      <c r="Y26">
        <v>0</v>
      </c>
      <c r="Z26">
        <v>4.0214116799999999</v>
      </c>
      <c r="AA26">
        <v>8.6206872959999998</v>
      </c>
      <c r="AB26">
        <v>8.0565986800000005</v>
      </c>
      <c r="AC26">
        <v>5.9383226239999995</v>
      </c>
      <c r="AD26">
        <v>8.3893539599999993</v>
      </c>
      <c r="AE26">
        <v>15.167135380800001</v>
      </c>
      <c r="AF26">
        <v>2.7224999999999997</v>
      </c>
      <c r="AG26">
        <v>10.911157920000001</v>
      </c>
      <c r="AH26">
        <v>21.528984360000003</v>
      </c>
      <c r="AI26">
        <v>15.231699599999999</v>
      </c>
      <c r="AJ26">
        <v>0</v>
      </c>
      <c r="AK26">
        <v>15.805579999999996</v>
      </c>
      <c r="AL26">
        <v>0</v>
      </c>
      <c r="AM26">
        <v>4.8588992571428573</v>
      </c>
      <c r="AN26">
        <v>0.97563</v>
      </c>
      <c r="AO26">
        <v>0</v>
      </c>
      <c r="AP26">
        <v>0.47161295999999986</v>
      </c>
      <c r="AQ26">
        <v>9.8003099999999979</v>
      </c>
      <c r="AR26">
        <v>16.257945599999999</v>
      </c>
      <c r="AS26">
        <v>9.7861171044000006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36.785500914404423</v>
      </c>
      <c r="BB26">
        <f t="shared" si="0"/>
        <v>1002.3529253422074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9.413199116397724</v>
      </c>
      <c r="L27">
        <v>578.48829121960512</v>
      </c>
      <c r="M27">
        <v>23.926634768740033</v>
      </c>
      <c r="N27">
        <v>36.236888879136316</v>
      </c>
      <c r="O27">
        <v>0</v>
      </c>
      <c r="P27">
        <v>38.527462230661271</v>
      </c>
      <c r="Q27">
        <v>6.3129621785173988</v>
      </c>
      <c r="R27">
        <v>13.007231173594134</v>
      </c>
      <c r="S27">
        <v>8.0984943418467576</v>
      </c>
      <c r="T27">
        <v>0</v>
      </c>
      <c r="U27">
        <v>107.06751626414761</v>
      </c>
      <c r="V27">
        <v>3.5757333333333339</v>
      </c>
      <c r="W27">
        <v>10.677178820375335</v>
      </c>
      <c r="X27">
        <v>45.262887507913675</v>
      </c>
      <c r="Y27">
        <v>0</v>
      </c>
      <c r="Z27">
        <v>4.0214116799999999</v>
      </c>
      <c r="AA27">
        <v>8.6206872959999998</v>
      </c>
      <c r="AB27">
        <v>8.0565986800000005</v>
      </c>
      <c r="AC27">
        <v>8.9074839360000002</v>
      </c>
      <c r="AD27">
        <v>8.3893539599999993</v>
      </c>
      <c r="AE27">
        <v>15.167135380800001</v>
      </c>
      <c r="AF27">
        <v>2.7224999999999997</v>
      </c>
      <c r="AG27">
        <v>10.911157920000001</v>
      </c>
      <c r="AH27">
        <v>21.528984360000003</v>
      </c>
      <c r="AI27">
        <v>15.231699599999999</v>
      </c>
      <c r="AJ27">
        <v>0</v>
      </c>
      <c r="AK27">
        <v>15.805579999999996</v>
      </c>
      <c r="AL27">
        <v>0</v>
      </c>
      <c r="AM27">
        <v>4.8588992571428573</v>
      </c>
      <c r="AN27">
        <v>0.97563</v>
      </c>
      <c r="AO27">
        <v>0</v>
      </c>
      <c r="AP27">
        <v>0.47161295999999986</v>
      </c>
      <c r="AQ27">
        <v>9.8003099999999979</v>
      </c>
      <c r="AR27">
        <v>15.241823999999998</v>
      </c>
      <c r="AS27">
        <v>9.7861171044000006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36.854638601204421</v>
      </c>
      <c r="BB27">
        <f t="shared" si="0"/>
        <v>1004.2368273674074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9.413199116397724</v>
      </c>
      <c r="L28">
        <v>578.48829121960512</v>
      </c>
      <c r="M28">
        <v>23.926634768740033</v>
      </c>
      <c r="N28">
        <v>36.236888879136316</v>
      </c>
      <c r="O28">
        <v>0</v>
      </c>
      <c r="P28">
        <v>38.527462230661271</v>
      </c>
      <c r="Q28">
        <v>6.3129621785173988</v>
      </c>
      <c r="R28">
        <v>13.007231173594134</v>
      </c>
      <c r="S28">
        <v>8.0984943418467576</v>
      </c>
      <c r="T28">
        <v>0</v>
      </c>
      <c r="U28">
        <v>107.06751626414761</v>
      </c>
      <c r="V28">
        <v>3.5757333333333339</v>
      </c>
      <c r="W28">
        <v>10.677178820375335</v>
      </c>
      <c r="X28">
        <v>45.262887507913675</v>
      </c>
      <c r="Y28">
        <v>0</v>
      </c>
      <c r="Z28">
        <v>4.0214116799999999</v>
      </c>
      <c r="AA28">
        <v>8.6206872959999998</v>
      </c>
      <c r="AB28">
        <v>12.121704815999999</v>
      </c>
      <c r="AC28">
        <v>8.9074839360000002</v>
      </c>
      <c r="AD28">
        <v>8.3893539599999993</v>
      </c>
      <c r="AE28">
        <v>15.167135380800001</v>
      </c>
      <c r="AF28">
        <v>2.7224999999999997</v>
      </c>
      <c r="AG28">
        <v>10.911157920000001</v>
      </c>
      <c r="AH28">
        <v>21.528984360000003</v>
      </c>
      <c r="AI28">
        <v>15.231699599999999</v>
      </c>
      <c r="AJ28">
        <v>0</v>
      </c>
      <c r="AK28">
        <v>15.805579999999996</v>
      </c>
      <c r="AL28">
        <v>0</v>
      </c>
      <c r="AM28">
        <v>4.8588992571428573</v>
      </c>
      <c r="AN28">
        <v>0.97563</v>
      </c>
      <c r="AO28">
        <v>0</v>
      </c>
      <c r="AP28">
        <v>0.47161295999999986</v>
      </c>
      <c r="AQ28">
        <v>9.8003099999999979</v>
      </c>
      <c r="AR28">
        <v>15.241823999999998</v>
      </c>
      <c r="AS28">
        <v>9.7861171044000006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36.998543141204429</v>
      </c>
      <c r="BB28">
        <f t="shared" si="0"/>
        <v>1008.1580289634073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9.413199116397724</v>
      </c>
      <c r="L29">
        <v>578.48829121960512</v>
      </c>
      <c r="M29">
        <v>23.926634768740033</v>
      </c>
      <c r="N29">
        <v>36.236888879136316</v>
      </c>
      <c r="O29">
        <v>0</v>
      </c>
      <c r="P29">
        <v>38.527462230661271</v>
      </c>
      <c r="Q29">
        <v>6.3129621785173988</v>
      </c>
      <c r="R29">
        <v>13.007231173594134</v>
      </c>
      <c r="S29">
        <v>8.0984943418467576</v>
      </c>
      <c r="T29">
        <v>0</v>
      </c>
      <c r="U29">
        <v>107.06751626414761</v>
      </c>
      <c r="V29">
        <v>3.5757333333333339</v>
      </c>
      <c r="W29">
        <v>10.677178820375335</v>
      </c>
      <c r="X29">
        <v>45.262887507913675</v>
      </c>
      <c r="Y29">
        <v>0</v>
      </c>
      <c r="Z29">
        <v>4.0214116799999999</v>
      </c>
      <c r="AA29">
        <v>8.6206872959999998</v>
      </c>
      <c r="AB29">
        <v>12.121704815999999</v>
      </c>
      <c r="AC29">
        <v>8.9074839360000002</v>
      </c>
      <c r="AD29">
        <v>8.3893539599999993</v>
      </c>
      <c r="AE29">
        <v>15.167135380800001</v>
      </c>
      <c r="AF29">
        <v>2.7224999999999997</v>
      </c>
      <c r="AG29">
        <v>10.911157920000001</v>
      </c>
      <c r="AH29">
        <v>21.528984360000003</v>
      </c>
      <c r="AI29">
        <v>15.231699599999999</v>
      </c>
      <c r="AJ29">
        <v>0</v>
      </c>
      <c r="AK29">
        <v>15.805579999999996</v>
      </c>
      <c r="AL29">
        <v>0</v>
      </c>
      <c r="AM29">
        <v>4.8588992571428573</v>
      </c>
      <c r="AN29">
        <v>0.97563</v>
      </c>
      <c r="AO29">
        <v>0</v>
      </c>
      <c r="AP29">
        <v>0.47161295999999986</v>
      </c>
      <c r="AQ29">
        <v>9.8003099999999979</v>
      </c>
      <c r="AR29">
        <v>15.241823999999998</v>
      </c>
      <c r="AS29">
        <v>9.7861171044000006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36.998543141204429</v>
      </c>
      <c r="BB29">
        <f t="shared" si="0"/>
        <v>1008.1580289634073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9.413199116397724</v>
      </c>
      <c r="L30">
        <v>578.48829121960512</v>
      </c>
      <c r="M30">
        <v>23.926634768740033</v>
      </c>
      <c r="N30">
        <v>36.236888879136316</v>
      </c>
      <c r="O30">
        <v>0</v>
      </c>
      <c r="P30">
        <v>38.527462230661271</v>
      </c>
      <c r="Q30">
        <v>6.3129621785173988</v>
      </c>
      <c r="R30">
        <v>13.007231173594134</v>
      </c>
      <c r="S30">
        <v>8.0984943418467576</v>
      </c>
      <c r="T30">
        <v>0</v>
      </c>
      <c r="U30">
        <v>107.06751626414761</v>
      </c>
      <c r="V30">
        <v>3.5757333333333339</v>
      </c>
      <c r="W30">
        <v>10.677178820375335</v>
      </c>
      <c r="X30">
        <v>45.262887507913675</v>
      </c>
      <c r="Y30">
        <v>0</v>
      </c>
      <c r="Z30">
        <v>4.0214116799999999</v>
      </c>
      <c r="AA30">
        <v>8.6206872959999998</v>
      </c>
      <c r="AB30">
        <v>12.121704815999999</v>
      </c>
      <c r="AC30">
        <v>8.9074839360000002</v>
      </c>
      <c r="AD30">
        <v>8.3893539599999993</v>
      </c>
      <c r="AE30">
        <v>15.167135380800001</v>
      </c>
      <c r="AF30">
        <v>2.7224999999999997</v>
      </c>
      <c r="AG30">
        <v>10.911157920000001</v>
      </c>
      <c r="AH30">
        <v>21.528984360000003</v>
      </c>
      <c r="AI30">
        <v>15.231699599999999</v>
      </c>
      <c r="AJ30">
        <v>0</v>
      </c>
      <c r="AK30">
        <v>15.805579999999996</v>
      </c>
      <c r="AL30">
        <v>0</v>
      </c>
      <c r="AM30">
        <v>4.8588992571428573</v>
      </c>
      <c r="AN30">
        <v>0.97563</v>
      </c>
      <c r="AO30">
        <v>0</v>
      </c>
      <c r="AP30">
        <v>0.47161295999999986</v>
      </c>
      <c r="AQ30">
        <v>9.8003099999999979</v>
      </c>
      <c r="AR30">
        <v>15.241823999999998</v>
      </c>
      <c r="AS30">
        <v>9.7861171044000006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36.998543141204429</v>
      </c>
      <c r="BB30">
        <f t="shared" si="0"/>
        <v>1008.1580289634073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9.413199116397724</v>
      </c>
      <c r="L31">
        <v>578.48829121960512</v>
      </c>
      <c r="M31">
        <v>23.926634768740033</v>
      </c>
      <c r="N31">
        <v>36.236888879136316</v>
      </c>
      <c r="O31">
        <v>0</v>
      </c>
      <c r="P31">
        <v>38.527462230661271</v>
      </c>
      <c r="Q31">
        <v>6.3129621785173988</v>
      </c>
      <c r="R31">
        <v>13.007231173594134</v>
      </c>
      <c r="S31">
        <v>8.0984943418467576</v>
      </c>
      <c r="T31">
        <v>0</v>
      </c>
      <c r="U31">
        <v>107.06751626414761</v>
      </c>
      <c r="V31">
        <v>3.5757333333333339</v>
      </c>
      <c r="W31">
        <v>10.677178820375335</v>
      </c>
      <c r="X31">
        <v>45.262887507913675</v>
      </c>
      <c r="Y31">
        <v>0</v>
      </c>
      <c r="Z31">
        <v>4.0214116799999999</v>
      </c>
      <c r="AA31">
        <v>8.6206872959999998</v>
      </c>
      <c r="AB31">
        <v>12.121704815999999</v>
      </c>
      <c r="AC31">
        <v>8.9074839360000002</v>
      </c>
      <c r="AD31">
        <v>8.3893539599999993</v>
      </c>
      <c r="AE31">
        <v>15.167135380800001</v>
      </c>
      <c r="AF31">
        <v>2.7224999999999997</v>
      </c>
      <c r="AG31">
        <v>10.911157920000001</v>
      </c>
      <c r="AH31">
        <v>21.528984360000003</v>
      </c>
      <c r="AI31">
        <v>1.9527819999999998</v>
      </c>
      <c r="AJ31">
        <v>0</v>
      </c>
      <c r="AK31">
        <v>15.805579999999996</v>
      </c>
      <c r="AL31">
        <v>0</v>
      </c>
      <c r="AM31">
        <v>3.2392661714285707</v>
      </c>
      <c r="AN31">
        <v>0.97563</v>
      </c>
      <c r="AO31">
        <v>0</v>
      </c>
      <c r="AP31">
        <v>0.47161295999999986</v>
      </c>
      <c r="AQ31">
        <v>6.5335400000000003</v>
      </c>
      <c r="AR31">
        <v>15.241823999999998</v>
      </c>
      <c r="AS31">
        <v>9.7861171044000006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36.355491056486954</v>
      </c>
      <c r="BB31">
        <f t="shared" si="0"/>
        <v>990.63576036241056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9.413199116397724</v>
      </c>
      <c r="L32">
        <v>578.48829121960512</v>
      </c>
      <c r="M32">
        <v>23.926634768740033</v>
      </c>
      <c r="N32">
        <v>36.236888879136316</v>
      </c>
      <c r="O32">
        <v>0</v>
      </c>
      <c r="P32">
        <v>38.527462230661271</v>
      </c>
      <c r="Q32">
        <v>6.3129621785173988</v>
      </c>
      <c r="R32">
        <v>13.007231173594134</v>
      </c>
      <c r="S32">
        <v>8.0984943418467576</v>
      </c>
      <c r="T32">
        <v>0</v>
      </c>
      <c r="U32">
        <v>107.06751626414761</v>
      </c>
      <c r="V32">
        <v>3.5757333333333339</v>
      </c>
      <c r="W32">
        <v>10.677178820375335</v>
      </c>
      <c r="X32">
        <v>45.262887507913675</v>
      </c>
      <c r="Y32">
        <v>0</v>
      </c>
      <c r="Z32">
        <v>4.0214116799999999</v>
      </c>
      <c r="AA32">
        <v>8.6042059999999996</v>
      </c>
      <c r="AB32">
        <v>12.121704815999999</v>
      </c>
      <c r="AC32">
        <v>8.9074839360000002</v>
      </c>
      <c r="AD32">
        <v>5.592902640000001</v>
      </c>
      <c r="AE32">
        <v>15.167135380800001</v>
      </c>
      <c r="AF32">
        <v>2.7224999999999997</v>
      </c>
      <c r="AG32">
        <v>10.911157920000001</v>
      </c>
      <c r="AH32">
        <v>14.352656240000002</v>
      </c>
      <c r="AI32">
        <v>0.78111279999999994</v>
      </c>
      <c r="AJ32">
        <v>0</v>
      </c>
      <c r="AK32">
        <v>15.805579999999996</v>
      </c>
      <c r="AL32">
        <v>0</v>
      </c>
      <c r="AM32">
        <v>3.2392661714285707</v>
      </c>
      <c r="AN32">
        <v>0.97563</v>
      </c>
      <c r="AO32">
        <v>6.3861033600000006E-2</v>
      </c>
      <c r="AP32">
        <v>0.47161295999999986</v>
      </c>
      <c r="AQ32">
        <v>3.0928</v>
      </c>
      <c r="AR32">
        <v>15.241823999999998</v>
      </c>
      <c r="AS32">
        <v>9.7861171044000006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35.840852506956821</v>
      </c>
      <c r="BB32">
        <f t="shared" si="0"/>
        <v>976.61259000954055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9.413199116397724</v>
      </c>
      <c r="L33">
        <v>578.48829121960512</v>
      </c>
      <c r="M33">
        <v>23.926634768740033</v>
      </c>
      <c r="N33">
        <v>36.236888879136316</v>
      </c>
      <c r="O33">
        <v>0</v>
      </c>
      <c r="P33">
        <v>38.527462230661271</v>
      </c>
      <c r="Q33">
        <v>6.3129621785173988</v>
      </c>
      <c r="R33">
        <v>13.007231173594134</v>
      </c>
      <c r="S33">
        <v>8.0984943418467576</v>
      </c>
      <c r="T33">
        <v>0</v>
      </c>
      <c r="U33">
        <v>107.06751626414761</v>
      </c>
      <c r="V33">
        <v>3.5757333333333339</v>
      </c>
      <c r="W33">
        <v>10.677178820375335</v>
      </c>
      <c r="X33">
        <v>45.262887507913675</v>
      </c>
      <c r="Y33">
        <v>0</v>
      </c>
      <c r="Z33">
        <v>4.0214116799999999</v>
      </c>
      <c r="AA33">
        <v>4.3103436480000008</v>
      </c>
      <c r="AB33">
        <v>12.121704815999999</v>
      </c>
      <c r="AC33">
        <v>5.9383226239999995</v>
      </c>
      <c r="AD33">
        <v>5.592902640000001</v>
      </c>
      <c r="AE33">
        <v>15.167135380800001</v>
      </c>
      <c r="AF33">
        <v>2.7224999999999997</v>
      </c>
      <c r="AG33">
        <v>10.911157920000001</v>
      </c>
      <c r="AH33">
        <v>7.1763281200000009</v>
      </c>
      <c r="AI33">
        <v>0</v>
      </c>
      <c r="AJ33">
        <v>0</v>
      </c>
      <c r="AK33">
        <v>15.805579999999996</v>
      </c>
      <c r="AL33">
        <v>0</v>
      </c>
      <c r="AM33">
        <v>3.2392661714285707</v>
      </c>
      <c r="AN33">
        <v>0.97563</v>
      </c>
      <c r="AO33">
        <v>7.7030116799999993E-2</v>
      </c>
      <c r="AP33">
        <v>0.47161295999999986</v>
      </c>
      <c r="AQ33">
        <v>0</v>
      </c>
      <c r="AR33">
        <v>15.241823999999998</v>
      </c>
      <c r="AS33">
        <v>9.7861171044000006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35.19302880175681</v>
      </c>
      <c r="BB33">
        <f t="shared" si="0"/>
        <v>958.96031821394058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9.413199116397724</v>
      </c>
      <c r="L34">
        <v>578.48829121960512</v>
      </c>
      <c r="M34">
        <v>23.926634768740033</v>
      </c>
      <c r="N34">
        <v>36.236888879136316</v>
      </c>
      <c r="O34">
        <v>0</v>
      </c>
      <c r="P34">
        <v>38.527462230661271</v>
      </c>
      <c r="Q34">
        <v>6.3129621785173988</v>
      </c>
      <c r="R34">
        <v>13.007231173594134</v>
      </c>
      <c r="S34">
        <v>8.0984943418467576</v>
      </c>
      <c r="T34">
        <v>0</v>
      </c>
      <c r="U34">
        <v>107.06751626414761</v>
      </c>
      <c r="V34">
        <v>3.5757333333333339</v>
      </c>
      <c r="W34">
        <v>10.677178820375335</v>
      </c>
      <c r="X34">
        <v>45.262887507913675</v>
      </c>
      <c r="Y34">
        <v>0</v>
      </c>
      <c r="Z34">
        <v>4.0214116799999999</v>
      </c>
      <c r="AA34">
        <v>0</v>
      </c>
      <c r="AB34">
        <v>12.121704815999999</v>
      </c>
      <c r="AC34">
        <v>5.9383226239999995</v>
      </c>
      <c r="AD34">
        <v>5.592902640000001</v>
      </c>
      <c r="AE34">
        <v>12.9896052</v>
      </c>
      <c r="AF34">
        <v>2.7224999999999997</v>
      </c>
      <c r="AG34">
        <v>10.911157920000001</v>
      </c>
      <c r="AH34">
        <v>7.1763281200000009</v>
      </c>
      <c r="AI34">
        <v>0</v>
      </c>
      <c r="AJ34">
        <v>0</v>
      </c>
      <c r="AK34">
        <v>15.805579999999996</v>
      </c>
      <c r="AL34">
        <v>0</v>
      </c>
      <c r="AM34">
        <v>1.9631916190476186</v>
      </c>
      <c r="AN34">
        <v>0.97563</v>
      </c>
      <c r="AO34">
        <v>0.10688605199999998</v>
      </c>
      <c r="AP34">
        <v>0.47161295999999986</v>
      </c>
      <c r="AQ34">
        <v>0</v>
      </c>
      <c r="AR34">
        <v>15.241823999999998</v>
      </c>
      <c r="AS34">
        <v>9.7861171044000006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34.919241958232988</v>
      </c>
      <c r="BB34">
        <f t="shared" si="0"/>
        <v>951.50001261148361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9.413199116397724</v>
      </c>
      <c r="L35">
        <v>578.48829121960512</v>
      </c>
      <c r="M35">
        <v>26.083668740090257</v>
      </c>
      <c r="N35">
        <v>36.236888879136316</v>
      </c>
      <c r="O35">
        <v>0</v>
      </c>
      <c r="P35">
        <v>38.527462230661271</v>
      </c>
      <c r="Q35">
        <v>6.3129621785173988</v>
      </c>
      <c r="R35">
        <v>13.007231173594134</v>
      </c>
      <c r="S35">
        <v>8.0984943418467576</v>
      </c>
      <c r="T35">
        <v>0</v>
      </c>
      <c r="U35">
        <v>107.06751626414761</v>
      </c>
      <c r="V35">
        <v>3.5757333333333339</v>
      </c>
      <c r="W35">
        <v>10.677178820375335</v>
      </c>
      <c r="X35">
        <v>45.262887507913675</v>
      </c>
      <c r="Y35">
        <v>0</v>
      </c>
      <c r="Z35">
        <v>4.0214116799999999</v>
      </c>
      <c r="AA35">
        <v>0</v>
      </c>
      <c r="AB35">
        <v>8.0565986800000005</v>
      </c>
      <c r="AC35">
        <v>2.9691613119999998</v>
      </c>
      <c r="AD35">
        <v>2.7964513200000001</v>
      </c>
      <c r="AE35">
        <v>12.9896052</v>
      </c>
      <c r="AF35">
        <v>2.7224999999999997</v>
      </c>
      <c r="AG35">
        <v>10.911157920000001</v>
      </c>
      <c r="AH35">
        <v>7.1763281200000009</v>
      </c>
      <c r="AI35">
        <v>0</v>
      </c>
      <c r="AJ35">
        <v>0</v>
      </c>
      <c r="AK35">
        <v>15.805579999999996</v>
      </c>
      <c r="AL35">
        <v>0</v>
      </c>
      <c r="AM35">
        <v>1.6196330857142853</v>
      </c>
      <c r="AN35">
        <v>0.97563</v>
      </c>
      <c r="AO35">
        <v>0.10733704799999999</v>
      </c>
      <c r="AP35">
        <v>0.47161295999999986</v>
      </c>
      <c r="AQ35">
        <v>0</v>
      </c>
      <c r="AR35">
        <v>15.241823999999998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34.635447740939426</v>
      </c>
      <c r="BB35">
        <f t="shared" si="0"/>
        <v>943.7670144947939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9.413199116397724</v>
      </c>
      <c r="L36">
        <v>578.48829121960512</v>
      </c>
      <c r="M36">
        <v>28.230335812485912</v>
      </c>
      <c r="N36">
        <v>36.236888879136316</v>
      </c>
      <c r="O36">
        <v>0</v>
      </c>
      <c r="P36">
        <v>38.527462230661271</v>
      </c>
      <c r="Q36">
        <v>6.3129621785173988</v>
      </c>
      <c r="R36">
        <v>13.007231173594134</v>
      </c>
      <c r="S36">
        <v>8.0984943418467576</v>
      </c>
      <c r="T36">
        <v>0</v>
      </c>
      <c r="U36">
        <v>107.06751626414761</v>
      </c>
      <c r="V36">
        <v>3.5757333333333339</v>
      </c>
      <c r="W36">
        <v>10.677178820375335</v>
      </c>
      <c r="X36">
        <v>45.262887507913675</v>
      </c>
      <c r="Y36">
        <v>0</v>
      </c>
      <c r="Z36">
        <v>4.0214116799999999</v>
      </c>
      <c r="AA36">
        <v>0</v>
      </c>
      <c r="AB36">
        <v>8.0565986800000005</v>
      </c>
      <c r="AC36">
        <v>2.9691613119999998</v>
      </c>
      <c r="AD36">
        <v>2.7964513200000001</v>
      </c>
      <c r="AE36">
        <v>12.9896052</v>
      </c>
      <c r="AF36">
        <v>2.7224999999999997</v>
      </c>
      <c r="AG36">
        <v>10.911157920000001</v>
      </c>
      <c r="AH36">
        <v>0</v>
      </c>
      <c r="AI36">
        <v>0</v>
      </c>
      <c r="AJ36">
        <v>0</v>
      </c>
      <c r="AK36">
        <v>15.805579999999996</v>
      </c>
      <c r="AL36">
        <v>0</v>
      </c>
      <c r="AM36">
        <v>0</v>
      </c>
      <c r="AN36">
        <v>0.97563</v>
      </c>
      <c r="AO36">
        <v>0.12032573279999999</v>
      </c>
      <c r="AP36">
        <v>0.47161295999999986</v>
      </c>
      <c r="AQ36">
        <v>0</v>
      </c>
      <c r="AR36">
        <v>15.241823999999998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34.400522662324448</v>
      </c>
      <c r="BB36">
        <f t="shared" si="0"/>
        <v>937.36563412489022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9.4131514346300378</v>
      </c>
      <c r="L37">
        <v>578.49049328532919</v>
      </c>
      <c r="M37">
        <v>28.230335812485912</v>
      </c>
      <c r="N37">
        <v>36.236888879136316</v>
      </c>
      <c r="O37">
        <v>0</v>
      </c>
      <c r="P37">
        <v>38.527462230661271</v>
      </c>
      <c r="Q37">
        <v>6.3129621785173988</v>
      </c>
      <c r="R37">
        <v>13.007231173594134</v>
      </c>
      <c r="S37">
        <v>8.0984943418467576</v>
      </c>
      <c r="T37">
        <v>0</v>
      </c>
      <c r="U37">
        <v>107.06751626414761</v>
      </c>
      <c r="V37">
        <v>3.5757333333333339</v>
      </c>
      <c r="W37">
        <v>10.677178820375335</v>
      </c>
      <c r="X37">
        <v>45.262887507913675</v>
      </c>
      <c r="Y37">
        <v>0</v>
      </c>
      <c r="Z37">
        <v>4.0214116799999999</v>
      </c>
      <c r="AA37">
        <v>0</v>
      </c>
      <c r="AB37">
        <v>4.0078511199999998</v>
      </c>
      <c r="AC37">
        <v>2.9691613119999998</v>
      </c>
      <c r="AD37">
        <v>0</v>
      </c>
      <c r="AE37">
        <v>12.9896052</v>
      </c>
      <c r="AF37">
        <v>2.7224999999999997</v>
      </c>
      <c r="AG37">
        <v>10.911157920000001</v>
      </c>
      <c r="AH37">
        <v>0</v>
      </c>
      <c r="AI37">
        <v>0</v>
      </c>
      <c r="AJ37">
        <v>0</v>
      </c>
      <c r="AK37">
        <v>15.805579999999996</v>
      </c>
      <c r="AL37">
        <v>0</v>
      </c>
      <c r="AM37">
        <v>0</v>
      </c>
      <c r="AN37">
        <v>0.97563</v>
      </c>
      <c r="AO37">
        <v>8.6230435200000011E-2</v>
      </c>
      <c r="AP37">
        <v>0.47161295999999986</v>
      </c>
      <c r="AQ37">
        <v>0</v>
      </c>
      <c r="AR37">
        <v>15.241823999999998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34.157072065308277</v>
      </c>
      <c r="BB37">
        <f t="shared" si="0"/>
        <v>930.73194492826281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9.4131127369975633</v>
      </c>
      <c r="L38">
        <v>578.49049328532919</v>
      </c>
      <c r="M38">
        <v>28.230335812485912</v>
      </c>
      <c r="N38">
        <v>36.236888879136316</v>
      </c>
      <c r="O38">
        <v>0</v>
      </c>
      <c r="P38">
        <v>38.527462230661271</v>
      </c>
      <c r="Q38">
        <v>6.3129621785173988</v>
      </c>
      <c r="R38">
        <v>13.007231173594134</v>
      </c>
      <c r="S38">
        <v>8.0984943418467576</v>
      </c>
      <c r="T38">
        <v>0</v>
      </c>
      <c r="U38">
        <v>107.06751626414761</v>
      </c>
      <c r="V38">
        <v>3.5757333333333339</v>
      </c>
      <c r="W38">
        <v>10.677178820375335</v>
      </c>
      <c r="X38">
        <v>45.262887507913675</v>
      </c>
      <c r="Y38">
        <v>0</v>
      </c>
      <c r="Z38">
        <v>4.0214116799999999</v>
      </c>
      <c r="AA38">
        <v>0</v>
      </c>
      <c r="AB38">
        <v>4.0078511199999998</v>
      </c>
      <c r="AC38">
        <v>2.9691613119999998</v>
      </c>
      <c r="AD38">
        <v>0</v>
      </c>
      <c r="AE38">
        <v>12.9896052</v>
      </c>
      <c r="AF38">
        <v>2.7224999999999997</v>
      </c>
      <c r="AG38">
        <v>10.911157920000001</v>
      </c>
      <c r="AH38">
        <v>0</v>
      </c>
      <c r="AI38">
        <v>0</v>
      </c>
      <c r="AJ38">
        <v>0</v>
      </c>
      <c r="AK38">
        <v>15.805579999999996</v>
      </c>
      <c r="AL38">
        <v>0</v>
      </c>
      <c r="AM38">
        <v>0</v>
      </c>
      <c r="AN38">
        <v>0.97563</v>
      </c>
      <c r="AO38">
        <v>8.659123199999999E-2</v>
      </c>
      <c r="AP38">
        <v>0.47161295999999986</v>
      </c>
      <c r="AQ38">
        <v>0</v>
      </c>
      <c r="AR38">
        <v>15.241823999999998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34.157083273844059</v>
      </c>
      <c r="BB38">
        <f t="shared" si="0"/>
        <v>930.73225581889471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9.4132364006061664</v>
      </c>
      <c r="L39">
        <v>578.49049328532919</v>
      </c>
      <c r="M39">
        <v>28.230335812485912</v>
      </c>
      <c r="N39">
        <v>36.236888879136316</v>
      </c>
      <c r="O39">
        <v>0</v>
      </c>
      <c r="P39">
        <v>38.527462230661271</v>
      </c>
      <c r="Q39">
        <v>6.3129621785173988</v>
      </c>
      <c r="R39">
        <v>13.007231173594134</v>
      </c>
      <c r="S39">
        <v>8.0984943418467576</v>
      </c>
      <c r="T39">
        <v>0</v>
      </c>
      <c r="U39">
        <v>107.06751626414761</v>
      </c>
      <c r="V39">
        <v>3.5757333333333339</v>
      </c>
      <c r="W39">
        <v>10.677178820375335</v>
      </c>
      <c r="X39">
        <v>45.262887507913675</v>
      </c>
      <c r="Y39">
        <v>0</v>
      </c>
      <c r="Z39">
        <v>4.0214116799999999</v>
      </c>
      <c r="AA39">
        <v>0</v>
      </c>
      <c r="AB39">
        <v>4.0078511199999998</v>
      </c>
      <c r="AC39">
        <v>2.9691613119999998</v>
      </c>
      <c r="AD39">
        <v>0</v>
      </c>
      <c r="AE39">
        <v>12.9896052</v>
      </c>
      <c r="AF39">
        <v>2.7224999999999997</v>
      </c>
      <c r="AG39">
        <v>10.911157920000001</v>
      </c>
      <c r="AH39">
        <v>0</v>
      </c>
      <c r="AI39">
        <v>0</v>
      </c>
      <c r="AJ39">
        <v>0</v>
      </c>
      <c r="AK39">
        <v>15.805579999999996</v>
      </c>
      <c r="AL39">
        <v>0</v>
      </c>
      <c r="AM39">
        <v>0</v>
      </c>
      <c r="AN39">
        <v>0.97563</v>
      </c>
      <c r="AO39">
        <v>0.1030074864</v>
      </c>
      <c r="AP39">
        <v>0.47161295999999986</v>
      </c>
      <c r="AQ39">
        <v>0</v>
      </c>
      <c r="AR39">
        <v>16.257945599999999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34.193639496975152</v>
      </c>
      <c r="BB39">
        <f t="shared" si="0"/>
        <v>931.72836111377205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9.4131362686349025</v>
      </c>
      <c r="L40">
        <v>578.49049328532919</v>
      </c>
      <c r="M40">
        <v>28.230335812485912</v>
      </c>
      <c r="N40">
        <v>36.236888879136316</v>
      </c>
      <c r="O40">
        <v>0</v>
      </c>
      <c r="P40">
        <v>38.527462230661271</v>
      </c>
      <c r="Q40">
        <v>6.3129621785173988</v>
      </c>
      <c r="R40">
        <v>13.007231173594134</v>
      </c>
      <c r="S40">
        <v>8.0984943418467576</v>
      </c>
      <c r="T40">
        <v>0</v>
      </c>
      <c r="U40">
        <v>107.06751626414761</v>
      </c>
      <c r="V40">
        <v>3.5757333333333339</v>
      </c>
      <c r="W40">
        <v>10.677178820375335</v>
      </c>
      <c r="X40">
        <v>45.262887507913675</v>
      </c>
      <c r="Y40">
        <v>0</v>
      </c>
      <c r="Z40">
        <v>4.0214116799999999</v>
      </c>
      <c r="AA40">
        <v>0</v>
      </c>
      <c r="AB40">
        <v>4.0078511199999998</v>
      </c>
      <c r="AC40">
        <v>2.9691613119999998</v>
      </c>
      <c r="AD40">
        <v>0</v>
      </c>
      <c r="AE40">
        <v>12.9896052</v>
      </c>
      <c r="AF40">
        <v>2.7224999999999997</v>
      </c>
      <c r="AG40">
        <v>10.911157920000001</v>
      </c>
      <c r="AH40">
        <v>0</v>
      </c>
      <c r="AI40">
        <v>0</v>
      </c>
      <c r="AJ40">
        <v>0</v>
      </c>
      <c r="AK40">
        <v>15.805579999999996</v>
      </c>
      <c r="AL40">
        <v>0</v>
      </c>
      <c r="AM40">
        <v>0</v>
      </c>
      <c r="AN40">
        <v>0.97563</v>
      </c>
      <c r="AO40">
        <v>0.11446278479999998</v>
      </c>
      <c r="AP40">
        <v>0.47161295999999986</v>
      </c>
      <c r="AQ40">
        <v>0</v>
      </c>
      <c r="AR40">
        <v>16.257945599999999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34.194041542185197</v>
      </c>
      <c r="BB40">
        <f t="shared" si="0"/>
        <v>931.73931423499084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9.4131466021629748</v>
      </c>
      <c r="L41">
        <v>578.49049328532919</v>
      </c>
      <c r="M41">
        <v>28.230335812485912</v>
      </c>
      <c r="N41">
        <v>36.236888879136316</v>
      </c>
      <c r="O41">
        <v>0</v>
      </c>
      <c r="P41">
        <v>38.527462230661271</v>
      </c>
      <c r="Q41">
        <v>6.3129621785173988</v>
      </c>
      <c r="R41">
        <v>13.007231173594134</v>
      </c>
      <c r="S41">
        <v>8.0984943418467576</v>
      </c>
      <c r="T41">
        <v>0</v>
      </c>
      <c r="U41">
        <v>107.06751626414761</v>
      </c>
      <c r="V41">
        <v>3.5757333333333339</v>
      </c>
      <c r="W41">
        <v>10.677178820375335</v>
      </c>
      <c r="X41">
        <v>45.262887507913675</v>
      </c>
      <c r="Y41">
        <v>0</v>
      </c>
      <c r="Z41">
        <v>4.0214116799999999</v>
      </c>
      <c r="AA41">
        <v>0</v>
      </c>
      <c r="AB41">
        <v>4.0078511199999998</v>
      </c>
      <c r="AC41">
        <v>2.9691613119999998</v>
      </c>
      <c r="AD41">
        <v>0</v>
      </c>
      <c r="AE41">
        <v>12.9896052</v>
      </c>
      <c r="AF41">
        <v>2.7224999999999997</v>
      </c>
      <c r="AG41">
        <v>10.911157920000001</v>
      </c>
      <c r="AH41">
        <v>0</v>
      </c>
      <c r="AI41">
        <v>0</v>
      </c>
      <c r="AJ41">
        <v>0</v>
      </c>
      <c r="AK41">
        <v>15.805579999999996</v>
      </c>
      <c r="AL41">
        <v>0</v>
      </c>
      <c r="AM41">
        <v>0</v>
      </c>
      <c r="AN41">
        <v>0.97563</v>
      </c>
      <c r="AO41">
        <v>0.12501609119999998</v>
      </c>
      <c r="AP41">
        <v>0.47161295999999986</v>
      </c>
      <c r="AQ41">
        <v>0</v>
      </c>
      <c r="AR41">
        <v>16.257945599999999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34.194415590620956</v>
      </c>
      <c r="BB41">
        <f t="shared" si="0"/>
        <v>931.74950382648319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9.4132065877052256</v>
      </c>
      <c r="L42">
        <v>578.49049328532919</v>
      </c>
      <c r="M42">
        <v>28.230335812485912</v>
      </c>
      <c r="N42">
        <v>36.236888879136316</v>
      </c>
      <c r="O42">
        <v>0</v>
      </c>
      <c r="P42">
        <v>38.527462230661271</v>
      </c>
      <c r="Q42">
        <v>6.3129621785173988</v>
      </c>
      <c r="R42">
        <v>13.007231173594134</v>
      </c>
      <c r="S42">
        <v>8.0984943418467576</v>
      </c>
      <c r="T42">
        <v>0</v>
      </c>
      <c r="U42">
        <v>107.06751626414761</v>
      </c>
      <c r="V42">
        <v>3.5757333333333339</v>
      </c>
      <c r="W42">
        <v>10.677178820375335</v>
      </c>
      <c r="X42">
        <v>45.262887507913675</v>
      </c>
      <c r="Y42">
        <v>0</v>
      </c>
      <c r="Z42">
        <v>4.0214116799999999</v>
      </c>
      <c r="AA42">
        <v>0</v>
      </c>
      <c r="AB42">
        <v>4.0078511199999998</v>
      </c>
      <c r="AC42">
        <v>2.9691613119999998</v>
      </c>
      <c r="AD42">
        <v>0</v>
      </c>
      <c r="AE42">
        <v>12.9896052</v>
      </c>
      <c r="AF42">
        <v>2.7224999999999997</v>
      </c>
      <c r="AG42">
        <v>10.911157920000001</v>
      </c>
      <c r="AH42">
        <v>0</v>
      </c>
      <c r="AI42">
        <v>0</v>
      </c>
      <c r="AJ42">
        <v>0</v>
      </c>
      <c r="AK42">
        <v>15.805579999999996</v>
      </c>
      <c r="AL42">
        <v>0</v>
      </c>
      <c r="AM42">
        <v>0</v>
      </c>
      <c r="AN42">
        <v>0.97563</v>
      </c>
      <c r="AO42">
        <v>0.12763186800000001</v>
      </c>
      <c r="AP42">
        <v>0.47161295999999986</v>
      </c>
      <c r="AQ42">
        <v>0</v>
      </c>
      <c r="AR42">
        <v>16.257945599999999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34.194510367851656</v>
      </c>
      <c r="BB42">
        <f t="shared" si="0"/>
        <v>931.75208481159461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9.4130948732823914</v>
      </c>
      <c r="L43">
        <v>578.49049328532919</v>
      </c>
      <c r="M43">
        <v>28.230335812485912</v>
      </c>
      <c r="N43">
        <v>36.236888879136316</v>
      </c>
      <c r="O43">
        <v>0</v>
      </c>
      <c r="P43">
        <v>38.527462230661271</v>
      </c>
      <c r="Q43">
        <v>6.3129621785173988</v>
      </c>
      <c r="R43">
        <v>13.007231173594134</v>
      </c>
      <c r="S43">
        <v>8.0984943418467576</v>
      </c>
      <c r="T43">
        <v>0</v>
      </c>
      <c r="U43">
        <v>107.06751626414761</v>
      </c>
      <c r="V43">
        <v>3.5757333333333339</v>
      </c>
      <c r="W43">
        <v>10.677178820375335</v>
      </c>
      <c r="X43">
        <v>45.262887507913675</v>
      </c>
      <c r="Y43">
        <v>0</v>
      </c>
      <c r="Z43">
        <v>4.0214116799999999</v>
      </c>
      <c r="AA43">
        <v>0</v>
      </c>
      <c r="AB43">
        <v>4.0078511199999998</v>
      </c>
      <c r="AC43">
        <v>0</v>
      </c>
      <c r="AD43">
        <v>0</v>
      </c>
      <c r="AE43">
        <v>12.9896052</v>
      </c>
      <c r="AF43">
        <v>2.7224999999999997</v>
      </c>
      <c r="AG43">
        <v>10.911157920000001</v>
      </c>
      <c r="AH43">
        <v>0</v>
      </c>
      <c r="AI43">
        <v>0</v>
      </c>
      <c r="AJ43">
        <v>0</v>
      </c>
      <c r="AK43">
        <v>15.805579999999996</v>
      </c>
      <c r="AL43">
        <v>0</v>
      </c>
      <c r="AM43">
        <v>0</v>
      </c>
      <c r="AN43">
        <v>0.97563</v>
      </c>
      <c r="AO43">
        <v>0.1187021472</v>
      </c>
      <c r="AP43">
        <v>0.47161295999999986</v>
      </c>
      <c r="AQ43">
        <v>0</v>
      </c>
      <c r="AR43">
        <v>15.241823999999998</v>
      </c>
      <c r="AS43">
        <v>9.7861171044000006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34.053110883712776</v>
      </c>
      <c r="BB43">
        <f t="shared" si="0"/>
        <v>927.89915994851071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9.4131069673085204</v>
      </c>
      <c r="L44">
        <v>578.49049328532919</v>
      </c>
      <c r="M44">
        <v>28.230335812485912</v>
      </c>
      <c r="N44">
        <v>36.236888879136316</v>
      </c>
      <c r="O44">
        <v>0</v>
      </c>
      <c r="P44">
        <v>38.527462230661271</v>
      </c>
      <c r="Q44">
        <v>6.3129621785173988</v>
      </c>
      <c r="R44">
        <v>13.007231173594134</v>
      </c>
      <c r="S44">
        <v>8.0984943418467576</v>
      </c>
      <c r="T44">
        <v>0</v>
      </c>
      <c r="U44">
        <v>107.06751626414761</v>
      </c>
      <c r="V44">
        <v>3.5757333333333339</v>
      </c>
      <c r="W44">
        <v>10.677178820375335</v>
      </c>
      <c r="X44">
        <v>45.262887507913675</v>
      </c>
      <c r="Y44">
        <v>0</v>
      </c>
      <c r="Z44">
        <v>2.01070584</v>
      </c>
      <c r="AA44">
        <v>0</v>
      </c>
      <c r="AB44">
        <v>0</v>
      </c>
      <c r="AC44">
        <v>0</v>
      </c>
      <c r="AD44">
        <v>0</v>
      </c>
      <c r="AE44">
        <v>12.9896052</v>
      </c>
      <c r="AF44">
        <v>2.7224999999999997</v>
      </c>
      <c r="AG44">
        <v>10.911157920000001</v>
      </c>
      <c r="AH44">
        <v>0</v>
      </c>
      <c r="AI44">
        <v>0</v>
      </c>
      <c r="AJ44">
        <v>0</v>
      </c>
      <c r="AK44">
        <v>15.805579999999996</v>
      </c>
      <c r="AL44">
        <v>0</v>
      </c>
      <c r="AM44">
        <v>0</v>
      </c>
      <c r="AN44">
        <v>0.97563</v>
      </c>
      <c r="AO44">
        <v>0.10264668959999999</v>
      </c>
      <c r="AP44">
        <v>0.47161295999999986</v>
      </c>
      <c r="AQ44">
        <v>0</v>
      </c>
      <c r="AR44">
        <v>15.241823999999998</v>
      </c>
      <c r="AS44">
        <v>9.7861171044000006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33.839486471824884</v>
      </c>
      <c r="BB44">
        <f t="shared" si="0"/>
        <v>922.07818403682461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9.413199116397724</v>
      </c>
      <c r="L45">
        <v>578.48829121960512</v>
      </c>
      <c r="M45">
        <v>28.230335812485912</v>
      </c>
      <c r="N45">
        <v>36.236888879136316</v>
      </c>
      <c r="O45">
        <v>0</v>
      </c>
      <c r="P45">
        <v>38.527462230661271</v>
      </c>
      <c r="Q45">
        <v>6.3129621785173988</v>
      </c>
      <c r="R45">
        <v>13.007231173594134</v>
      </c>
      <c r="S45">
        <v>8.0984943418467576</v>
      </c>
      <c r="T45">
        <v>0</v>
      </c>
      <c r="U45">
        <v>107.06751626414761</v>
      </c>
      <c r="V45">
        <v>3.5757333333333339</v>
      </c>
      <c r="W45">
        <v>10.677178820375335</v>
      </c>
      <c r="X45">
        <v>45.262887507913675</v>
      </c>
      <c r="Y45">
        <v>0</v>
      </c>
      <c r="Z45">
        <v>2.01070584</v>
      </c>
      <c r="AA45">
        <v>0</v>
      </c>
      <c r="AB45">
        <v>0</v>
      </c>
      <c r="AC45">
        <v>0</v>
      </c>
      <c r="AD45">
        <v>0</v>
      </c>
      <c r="AE45">
        <v>12.9896052</v>
      </c>
      <c r="AF45">
        <v>2.7224999999999997</v>
      </c>
      <c r="AG45">
        <v>10.911157920000001</v>
      </c>
      <c r="AH45">
        <v>0</v>
      </c>
      <c r="AI45">
        <v>0</v>
      </c>
      <c r="AJ45">
        <v>0</v>
      </c>
      <c r="AK45">
        <v>15.805579999999996</v>
      </c>
      <c r="AL45">
        <v>0</v>
      </c>
      <c r="AM45">
        <v>0</v>
      </c>
      <c r="AN45">
        <v>0.97563</v>
      </c>
      <c r="AO45">
        <v>0.114552984</v>
      </c>
      <c r="AP45">
        <v>0.47161295999999986</v>
      </c>
      <c r="AQ45">
        <v>0</v>
      </c>
      <c r="AR45">
        <v>15.241823999999998</v>
      </c>
      <c r="AS45">
        <v>9.7861171044000006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33.839833083524454</v>
      </c>
      <c r="BB45">
        <f t="shared" si="0"/>
        <v>922.08763380289031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9.413199116397724</v>
      </c>
      <c r="L46">
        <v>578.48829121960512</v>
      </c>
      <c r="M46">
        <v>28.230335812485912</v>
      </c>
      <c r="N46">
        <v>36.236888879136316</v>
      </c>
      <c r="O46">
        <v>0</v>
      </c>
      <c r="P46">
        <v>38.527462230661271</v>
      </c>
      <c r="Q46">
        <v>6.3129621785173988</v>
      </c>
      <c r="R46">
        <v>13.007231173594134</v>
      </c>
      <c r="S46">
        <v>8.0984943418467576</v>
      </c>
      <c r="T46">
        <v>0</v>
      </c>
      <c r="U46">
        <v>107.06751626414761</v>
      </c>
      <c r="V46">
        <v>3.5757333333333339</v>
      </c>
      <c r="W46">
        <v>10.677178820375335</v>
      </c>
      <c r="X46">
        <v>45.262887507913675</v>
      </c>
      <c r="Y46">
        <v>0</v>
      </c>
      <c r="Z46">
        <v>2.01070584</v>
      </c>
      <c r="AA46">
        <v>0</v>
      </c>
      <c r="AB46">
        <v>0</v>
      </c>
      <c r="AC46">
        <v>0</v>
      </c>
      <c r="AD46">
        <v>0</v>
      </c>
      <c r="AE46">
        <v>12.9896052</v>
      </c>
      <c r="AF46">
        <v>2.7224999999999997</v>
      </c>
      <c r="AG46">
        <v>10.911157920000001</v>
      </c>
      <c r="AH46">
        <v>0</v>
      </c>
      <c r="AI46">
        <v>0</v>
      </c>
      <c r="AJ46">
        <v>0</v>
      </c>
      <c r="AK46">
        <v>15.805579999999996</v>
      </c>
      <c r="AL46">
        <v>0</v>
      </c>
      <c r="AM46">
        <v>0</v>
      </c>
      <c r="AN46">
        <v>0.97563</v>
      </c>
      <c r="AO46">
        <v>7.5586929600000005E-2</v>
      </c>
      <c r="AP46">
        <v>0.47161295999999986</v>
      </c>
      <c r="AQ46">
        <v>0</v>
      </c>
      <c r="AR46">
        <v>15.241823999999998</v>
      </c>
      <c r="AS46">
        <v>9.7861171044000006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33.838453710724451</v>
      </c>
      <c r="BB46">
        <f t="shared" si="0"/>
        <v>922.05004712129028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9.413199116397724</v>
      </c>
      <c r="L47">
        <v>578.48829121960512</v>
      </c>
      <c r="M47">
        <v>28.230335812485912</v>
      </c>
      <c r="N47">
        <v>36.236888879136316</v>
      </c>
      <c r="O47">
        <v>0</v>
      </c>
      <c r="P47">
        <v>38.527462230661271</v>
      </c>
      <c r="Q47">
        <v>6.3129621785173988</v>
      </c>
      <c r="R47">
        <v>13.007231173594134</v>
      </c>
      <c r="S47">
        <v>8.0984943418467576</v>
      </c>
      <c r="T47">
        <v>0</v>
      </c>
      <c r="U47">
        <v>107.06751626414761</v>
      </c>
      <c r="V47">
        <v>3.5757333333333339</v>
      </c>
      <c r="W47">
        <v>10.677178820375335</v>
      </c>
      <c r="X47">
        <v>45.262887507913675</v>
      </c>
      <c r="Y47">
        <v>0</v>
      </c>
      <c r="Z47">
        <v>2.01070584</v>
      </c>
      <c r="AA47">
        <v>0</v>
      </c>
      <c r="AB47">
        <v>0</v>
      </c>
      <c r="AC47">
        <v>0</v>
      </c>
      <c r="AD47">
        <v>0</v>
      </c>
      <c r="AE47">
        <v>8.659736800000001</v>
      </c>
      <c r="AF47">
        <v>2.7224999999999997</v>
      </c>
      <c r="AG47">
        <v>10.911157920000001</v>
      </c>
      <c r="AH47">
        <v>0</v>
      </c>
      <c r="AI47">
        <v>0</v>
      </c>
      <c r="AJ47">
        <v>0</v>
      </c>
      <c r="AK47">
        <v>15.805579999999996</v>
      </c>
      <c r="AL47">
        <v>0</v>
      </c>
      <c r="AM47">
        <v>0</v>
      </c>
      <c r="AN47">
        <v>0.97563</v>
      </c>
      <c r="AO47">
        <v>7.1798563199999998E-2</v>
      </c>
      <c r="AP47">
        <v>0.47161295999999986</v>
      </c>
      <c r="AQ47">
        <v>0</v>
      </c>
      <c r="AR47">
        <v>15.241823999999998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33.685041745524451</v>
      </c>
      <c r="BB47">
        <f t="shared" si="0"/>
        <v>917.86980232009023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9.413199116397724</v>
      </c>
      <c r="L48">
        <v>578.48829121960512</v>
      </c>
      <c r="M48">
        <v>28.230335812485912</v>
      </c>
      <c r="N48">
        <v>36.236888879136316</v>
      </c>
      <c r="O48">
        <v>0</v>
      </c>
      <c r="P48">
        <v>38.527462230661271</v>
      </c>
      <c r="Q48">
        <v>6.3129621785173988</v>
      </c>
      <c r="R48">
        <v>13.007231173594134</v>
      </c>
      <c r="S48">
        <v>8.0984943418467576</v>
      </c>
      <c r="T48">
        <v>0</v>
      </c>
      <c r="U48">
        <v>107.06751626414761</v>
      </c>
      <c r="V48">
        <v>3.5757333333333339</v>
      </c>
      <c r="W48">
        <v>10.677178820375335</v>
      </c>
      <c r="X48">
        <v>45.262887507913675</v>
      </c>
      <c r="Y48">
        <v>0</v>
      </c>
      <c r="Z48">
        <v>2.01070584</v>
      </c>
      <c r="AA48">
        <v>0</v>
      </c>
      <c r="AB48">
        <v>0</v>
      </c>
      <c r="AC48">
        <v>0</v>
      </c>
      <c r="AD48">
        <v>0</v>
      </c>
      <c r="AE48">
        <v>8.659736800000001</v>
      </c>
      <c r="AF48">
        <v>2.7224999999999997</v>
      </c>
      <c r="AG48">
        <v>10.911157920000001</v>
      </c>
      <c r="AH48">
        <v>0</v>
      </c>
      <c r="AI48">
        <v>0</v>
      </c>
      <c r="AJ48">
        <v>0</v>
      </c>
      <c r="AK48">
        <v>15.805579999999996</v>
      </c>
      <c r="AL48">
        <v>0</v>
      </c>
      <c r="AM48">
        <v>0</v>
      </c>
      <c r="AN48">
        <v>0.97563</v>
      </c>
      <c r="AO48">
        <v>7.7661511200000005E-2</v>
      </c>
      <c r="AP48">
        <v>0.47161295999999986</v>
      </c>
      <c r="AQ48">
        <v>0</v>
      </c>
      <c r="AR48">
        <v>15.241823999999998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33.685249449124449</v>
      </c>
      <c r="BB48">
        <f t="shared" si="0"/>
        <v>917.87545756449026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9.413199116397724</v>
      </c>
      <c r="L49">
        <v>578.48829121960512</v>
      </c>
      <c r="M49">
        <v>28.230335812485912</v>
      </c>
      <c r="N49">
        <v>36.236888879136316</v>
      </c>
      <c r="O49">
        <v>0</v>
      </c>
      <c r="P49">
        <v>38.527462230661271</v>
      </c>
      <c r="Q49">
        <v>6.3129621785173988</v>
      </c>
      <c r="R49">
        <v>13.007231173594134</v>
      </c>
      <c r="S49">
        <v>8.0984943418467576</v>
      </c>
      <c r="T49">
        <v>0</v>
      </c>
      <c r="U49">
        <v>107.06751626414761</v>
      </c>
      <c r="V49">
        <v>3.5757333333333339</v>
      </c>
      <c r="W49">
        <v>10.677178820375335</v>
      </c>
      <c r="X49">
        <v>45.262887507913675</v>
      </c>
      <c r="Y49">
        <v>0</v>
      </c>
      <c r="Z49">
        <v>2.01070584</v>
      </c>
      <c r="AA49">
        <v>0</v>
      </c>
      <c r="AB49">
        <v>0</v>
      </c>
      <c r="AC49">
        <v>0</v>
      </c>
      <c r="AD49">
        <v>0</v>
      </c>
      <c r="AE49">
        <v>8.659736800000001</v>
      </c>
      <c r="AF49">
        <v>2.7224999999999997</v>
      </c>
      <c r="AG49">
        <v>10.911157920000001</v>
      </c>
      <c r="AH49">
        <v>0</v>
      </c>
      <c r="AI49">
        <v>0</v>
      </c>
      <c r="AJ49">
        <v>0</v>
      </c>
      <c r="AK49">
        <v>15.805579999999996</v>
      </c>
      <c r="AL49">
        <v>0</v>
      </c>
      <c r="AM49">
        <v>0</v>
      </c>
      <c r="AN49">
        <v>0.97563</v>
      </c>
      <c r="AO49">
        <v>0.106435056</v>
      </c>
      <c r="AP49">
        <v>0.62881728000000003</v>
      </c>
      <c r="AQ49">
        <v>0</v>
      </c>
      <c r="AR49">
        <v>15.241823999999998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33.691833070324449</v>
      </c>
      <c r="BB49">
        <f t="shared" si="0"/>
        <v>918.05485180809023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9.413199116397724</v>
      </c>
      <c r="L50">
        <v>578.48829121960512</v>
      </c>
      <c r="M50">
        <v>28.230335812485912</v>
      </c>
      <c r="N50">
        <v>36.236888879136316</v>
      </c>
      <c r="O50">
        <v>0</v>
      </c>
      <c r="P50">
        <v>38.527462230661271</v>
      </c>
      <c r="Q50">
        <v>6.3129621785173988</v>
      </c>
      <c r="R50">
        <v>13.007231173594134</v>
      </c>
      <c r="S50">
        <v>8.0984943418467576</v>
      </c>
      <c r="T50">
        <v>0</v>
      </c>
      <c r="U50">
        <v>107.06751626414761</v>
      </c>
      <c r="V50">
        <v>3.5757333333333339</v>
      </c>
      <c r="W50">
        <v>10.677178820375335</v>
      </c>
      <c r="X50">
        <v>45.262887507913675</v>
      </c>
      <c r="Y50">
        <v>0</v>
      </c>
      <c r="Z50">
        <v>1.6874000000000002</v>
      </c>
      <c r="AA50">
        <v>0</v>
      </c>
      <c r="AB50">
        <v>0</v>
      </c>
      <c r="AC50">
        <v>0</v>
      </c>
      <c r="AD50">
        <v>0</v>
      </c>
      <c r="AE50">
        <v>8.659736800000001</v>
      </c>
      <c r="AF50">
        <v>2.7224999999999997</v>
      </c>
      <c r="AG50">
        <v>10.911157920000001</v>
      </c>
      <c r="AH50">
        <v>0</v>
      </c>
      <c r="AI50">
        <v>0</v>
      </c>
      <c r="AJ50">
        <v>0</v>
      </c>
      <c r="AK50">
        <v>15.805579999999996</v>
      </c>
      <c r="AL50">
        <v>0</v>
      </c>
      <c r="AM50">
        <v>0</v>
      </c>
      <c r="AN50">
        <v>0.97563</v>
      </c>
      <c r="AO50">
        <v>0.1036388808</v>
      </c>
      <c r="AP50">
        <v>0.62881728000000003</v>
      </c>
      <c r="AQ50">
        <v>0</v>
      </c>
      <c r="AR50">
        <v>15.241823999999998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33.68028879992444</v>
      </c>
      <c r="BB50">
        <f t="shared" si="0"/>
        <v>917.74029406329021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9.413199116397724</v>
      </c>
      <c r="L51">
        <v>578.48829121960512</v>
      </c>
      <c r="M51">
        <v>28.230335812485912</v>
      </c>
      <c r="N51">
        <v>36.236888879136316</v>
      </c>
      <c r="O51">
        <v>0</v>
      </c>
      <c r="P51">
        <v>38.527462230661271</v>
      </c>
      <c r="Q51">
        <v>6.3129621785173988</v>
      </c>
      <c r="R51">
        <v>13.007231173594134</v>
      </c>
      <c r="S51">
        <v>8.0984943418467576</v>
      </c>
      <c r="T51">
        <v>0</v>
      </c>
      <c r="U51">
        <v>107.06751626414761</v>
      </c>
      <c r="V51">
        <v>3.5757333333333339</v>
      </c>
      <c r="W51">
        <v>10.677178820375335</v>
      </c>
      <c r="X51">
        <v>45.262887507913675</v>
      </c>
      <c r="Y51">
        <v>0</v>
      </c>
      <c r="Z51">
        <v>2.01070584</v>
      </c>
      <c r="AA51">
        <v>0</v>
      </c>
      <c r="AB51">
        <v>0</v>
      </c>
      <c r="AC51">
        <v>2.9691613119999998</v>
      </c>
      <c r="AD51">
        <v>0</v>
      </c>
      <c r="AE51">
        <v>8.659736800000001</v>
      </c>
      <c r="AF51">
        <v>2.7224999999999997</v>
      </c>
      <c r="AG51">
        <v>10.911157920000001</v>
      </c>
      <c r="AH51">
        <v>3.0216118400000003</v>
      </c>
      <c r="AI51">
        <v>0</v>
      </c>
      <c r="AJ51">
        <v>0</v>
      </c>
      <c r="AK51">
        <v>15.805579999999996</v>
      </c>
      <c r="AL51">
        <v>0</v>
      </c>
      <c r="AM51">
        <v>0</v>
      </c>
      <c r="AN51">
        <v>0.97563</v>
      </c>
      <c r="AO51">
        <v>0.1120274064</v>
      </c>
      <c r="AP51">
        <v>1.9257529200000001</v>
      </c>
      <c r="AQ51">
        <v>0</v>
      </c>
      <c r="AR51">
        <v>15.241823999999998</v>
      </c>
      <c r="AS51">
        <v>9.7861171044000006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33.950016008324432</v>
      </c>
      <c r="BB51">
        <f t="shared" si="0"/>
        <v>925.08997001249031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9.413199116397724</v>
      </c>
      <c r="L52">
        <v>578.48829121960512</v>
      </c>
      <c r="M52">
        <v>28.230335812485912</v>
      </c>
      <c r="N52">
        <v>36.236888879136316</v>
      </c>
      <c r="O52">
        <v>0</v>
      </c>
      <c r="P52">
        <v>38.527462230661271</v>
      </c>
      <c r="Q52">
        <v>6.3129621785173988</v>
      </c>
      <c r="R52">
        <v>13.007231173594134</v>
      </c>
      <c r="S52">
        <v>8.0984943418467576</v>
      </c>
      <c r="T52">
        <v>0</v>
      </c>
      <c r="U52">
        <v>107.06751626414761</v>
      </c>
      <c r="V52">
        <v>3.5757333333333339</v>
      </c>
      <c r="W52">
        <v>10.677178820375335</v>
      </c>
      <c r="X52">
        <v>45.262887507913675</v>
      </c>
      <c r="Y52">
        <v>0</v>
      </c>
      <c r="Z52">
        <v>2.01070584</v>
      </c>
      <c r="AA52">
        <v>0</v>
      </c>
      <c r="AB52">
        <v>0</v>
      </c>
      <c r="AC52">
        <v>2.9691613119999998</v>
      </c>
      <c r="AD52">
        <v>0</v>
      </c>
      <c r="AE52">
        <v>8.659736800000001</v>
      </c>
      <c r="AF52">
        <v>2.7224999999999997</v>
      </c>
      <c r="AG52">
        <v>10.911157920000001</v>
      </c>
      <c r="AH52">
        <v>6.8276805999999999</v>
      </c>
      <c r="AI52">
        <v>0</v>
      </c>
      <c r="AJ52">
        <v>0</v>
      </c>
      <c r="AK52">
        <v>15.805579999999996</v>
      </c>
      <c r="AL52">
        <v>0</v>
      </c>
      <c r="AM52">
        <v>0</v>
      </c>
      <c r="AN52">
        <v>0.97563</v>
      </c>
      <c r="AO52">
        <v>8.758342320000001E-2</v>
      </c>
      <c r="AP52">
        <v>1.9257529200000001</v>
      </c>
      <c r="AQ52">
        <v>0</v>
      </c>
      <c r="AR52">
        <v>15.241823999999998</v>
      </c>
      <c r="AS52">
        <v>9.7861171044000006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34.083885427124436</v>
      </c>
      <c r="BB52">
        <f t="shared" si="0"/>
        <v>928.73772537049035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9.413199116397724</v>
      </c>
      <c r="L53">
        <v>578.48829121960512</v>
      </c>
      <c r="M53">
        <v>28.230335812485912</v>
      </c>
      <c r="N53">
        <v>36.236888879136316</v>
      </c>
      <c r="O53">
        <v>0</v>
      </c>
      <c r="P53">
        <v>38.527462230661271</v>
      </c>
      <c r="Q53">
        <v>6.3129621785173988</v>
      </c>
      <c r="R53">
        <v>13.007231173594134</v>
      </c>
      <c r="S53">
        <v>8.0984943418467576</v>
      </c>
      <c r="T53">
        <v>0</v>
      </c>
      <c r="U53">
        <v>107.06751626414761</v>
      </c>
      <c r="V53">
        <v>3.5757333333333339</v>
      </c>
      <c r="W53">
        <v>10.677178820375335</v>
      </c>
      <c r="X53">
        <v>45.262887507913675</v>
      </c>
      <c r="Y53">
        <v>0</v>
      </c>
      <c r="Z53">
        <v>2.01070584</v>
      </c>
      <c r="AA53">
        <v>0</v>
      </c>
      <c r="AB53">
        <v>0</v>
      </c>
      <c r="AC53">
        <v>2.9691613119999998</v>
      </c>
      <c r="AD53">
        <v>2.7964513200000001</v>
      </c>
      <c r="AE53">
        <v>8.659736800000001</v>
      </c>
      <c r="AF53">
        <v>2.7224999999999997</v>
      </c>
      <c r="AG53">
        <v>10.911157920000001</v>
      </c>
      <c r="AH53">
        <v>11.621584000000002</v>
      </c>
      <c r="AI53">
        <v>0</v>
      </c>
      <c r="AJ53">
        <v>0</v>
      </c>
      <c r="AK53">
        <v>15.805579999999996</v>
      </c>
      <c r="AL53">
        <v>0</v>
      </c>
      <c r="AM53">
        <v>0</v>
      </c>
      <c r="AN53">
        <v>0.97563</v>
      </c>
      <c r="AO53">
        <v>9.9399518399999998E-2</v>
      </c>
      <c r="AP53">
        <v>1.9257529200000001</v>
      </c>
      <c r="AQ53">
        <v>0</v>
      </c>
      <c r="AR53">
        <v>15.241823999999998</v>
      </c>
      <c r="AS53">
        <v>9.7861171044000006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34.353002103524439</v>
      </c>
      <c r="BB53">
        <f t="shared" si="0"/>
        <v>936.07077950929022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9.413199116397724</v>
      </c>
      <c r="L54">
        <v>578.48829121960512</v>
      </c>
      <c r="M54">
        <v>28.230335812485912</v>
      </c>
      <c r="N54">
        <v>36.236888879136316</v>
      </c>
      <c r="O54">
        <v>0</v>
      </c>
      <c r="P54">
        <v>38.527462230661271</v>
      </c>
      <c r="Q54">
        <v>6.3129621785173988</v>
      </c>
      <c r="R54">
        <v>13.007231173594134</v>
      </c>
      <c r="S54">
        <v>8.0984943418467576</v>
      </c>
      <c r="T54">
        <v>0</v>
      </c>
      <c r="U54">
        <v>107.06751626414761</v>
      </c>
      <c r="V54">
        <v>3.5757333333333339</v>
      </c>
      <c r="W54">
        <v>10.677178820375335</v>
      </c>
      <c r="X54">
        <v>45.262887507913675</v>
      </c>
      <c r="Y54">
        <v>0</v>
      </c>
      <c r="Z54">
        <v>2.01070584</v>
      </c>
      <c r="AA54">
        <v>0</v>
      </c>
      <c r="AB54">
        <v>0</v>
      </c>
      <c r="AC54">
        <v>2.9691613119999998</v>
      </c>
      <c r="AD54">
        <v>2.7964513200000001</v>
      </c>
      <c r="AE54">
        <v>8.659736800000001</v>
      </c>
      <c r="AF54">
        <v>2.7224999999999997</v>
      </c>
      <c r="AG54">
        <v>10.911157920000001</v>
      </c>
      <c r="AH54">
        <v>11.621584000000002</v>
      </c>
      <c r="AI54">
        <v>0</v>
      </c>
      <c r="AJ54">
        <v>0</v>
      </c>
      <c r="AK54">
        <v>15.805579999999996</v>
      </c>
      <c r="AL54">
        <v>0</v>
      </c>
      <c r="AM54">
        <v>0</v>
      </c>
      <c r="AN54">
        <v>0.97563</v>
      </c>
      <c r="AO54">
        <v>0.1209571272</v>
      </c>
      <c r="AP54">
        <v>1.9257529200000001</v>
      </c>
      <c r="AQ54">
        <v>0</v>
      </c>
      <c r="AR54">
        <v>15.241823999999998</v>
      </c>
      <c r="AS54">
        <v>9.7861171044000006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34.353765421924436</v>
      </c>
      <c r="BB54">
        <f t="shared" si="0"/>
        <v>936.0915737996902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9.413199116397724</v>
      </c>
      <c r="L55">
        <v>578.48829121960512</v>
      </c>
      <c r="M55">
        <v>28.230335812485912</v>
      </c>
      <c r="N55">
        <v>36.236888879136316</v>
      </c>
      <c r="O55">
        <v>0</v>
      </c>
      <c r="P55">
        <v>38.527462230661271</v>
      </c>
      <c r="Q55">
        <v>6.3129621785173988</v>
      </c>
      <c r="R55">
        <v>13.007231173594134</v>
      </c>
      <c r="S55">
        <v>8.0984943418467576</v>
      </c>
      <c r="T55">
        <v>0</v>
      </c>
      <c r="U55">
        <v>107.06751626414761</v>
      </c>
      <c r="V55">
        <v>3.5757333333333339</v>
      </c>
      <c r="W55">
        <v>10.677178820375335</v>
      </c>
      <c r="X55">
        <v>45.262887507913675</v>
      </c>
      <c r="Y55">
        <v>0</v>
      </c>
      <c r="Z55">
        <v>2.01070584</v>
      </c>
      <c r="AA55">
        <v>0</v>
      </c>
      <c r="AB55">
        <v>0</v>
      </c>
      <c r="AC55">
        <v>5.9383226239999995</v>
      </c>
      <c r="AD55">
        <v>2.7964513200000001</v>
      </c>
      <c r="AE55">
        <v>8.659736800000001</v>
      </c>
      <c r="AF55">
        <v>2.7224999999999997</v>
      </c>
      <c r="AG55">
        <v>10.911157920000001</v>
      </c>
      <c r="AH55">
        <v>11.621584000000002</v>
      </c>
      <c r="AI55">
        <v>0</v>
      </c>
      <c r="AJ55">
        <v>0</v>
      </c>
      <c r="AK55">
        <v>15.805579999999996</v>
      </c>
      <c r="AL55">
        <v>0</v>
      </c>
      <c r="AM55">
        <v>0</v>
      </c>
      <c r="AN55">
        <v>0.97563</v>
      </c>
      <c r="AO55">
        <v>0.13142023439999997</v>
      </c>
      <c r="AP55">
        <v>0.62881728000000003</v>
      </c>
      <c r="AQ55">
        <v>0</v>
      </c>
      <c r="AR55">
        <v>15.241823999999998</v>
      </c>
      <c r="AS55">
        <v>9.7861171044000006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34.413332482724442</v>
      </c>
      <c r="BB55">
        <f t="shared" si="0"/>
        <v>937.71469551809025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9.413199116397724</v>
      </c>
      <c r="L56">
        <v>578.48829121960512</v>
      </c>
      <c r="M56">
        <v>28.230335812485912</v>
      </c>
      <c r="N56">
        <v>36.236888879136316</v>
      </c>
      <c r="O56">
        <v>0</v>
      </c>
      <c r="P56">
        <v>38.527462230661271</v>
      </c>
      <c r="Q56">
        <v>6.3129621785173988</v>
      </c>
      <c r="R56">
        <v>13.007231173594134</v>
      </c>
      <c r="S56">
        <v>8.0984943418467576</v>
      </c>
      <c r="T56">
        <v>0</v>
      </c>
      <c r="U56">
        <v>107.06751626414761</v>
      </c>
      <c r="V56">
        <v>3.5757333333333339</v>
      </c>
      <c r="W56">
        <v>10.677178820375335</v>
      </c>
      <c r="X56">
        <v>45.262887507913675</v>
      </c>
      <c r="Y56">
        <v>0</v>
      </c>
      <c r="Z56">
        <v>2.01070584</v>
      </c>
      <c r="AA56">
        <v>0</v>
      </c>
      <c r="AB56">
        <v>4.0078511199999998</v>
      </c>
      <c r="AC56">
        <v>5.9383226239999995</v>
      </c>
      <c r="AD56">
        <v>2.7964513200000001</v>
      </c>
      <c r="AE56">
        <v>8.659736800000001</v>
      </c>
      <c r="AF56">
        <v>2.7224999999999997</v>
      </c>
      <c r="AG56">
        <v>10.911157920000001</v>
      </c>
      <c r="AH56">
        <v>11.621584000000002</v>
      </c>
      <c r="AI56">
        <v>0</v>
      </c>
      <c r="AJ56">
        <v>0</v>
      </c>
      <c r="AK56">
        <v>15.805579999999996</v>
      </c>
      <c r="AL56">
        <v>0</v>
      </c>
      <c r="AM56">
        <v>0</v>
      </c>
      <c r="AN56">
        <v>0.97563</v>
      </c>
      <c r="AO56">
        <v>0.14476971599999999</v>
      </c>
      <c r="AP56">
        <v>0.62881728000000003</v>
      </c>
      <c r="AQ56">
        <v>0</v>
      </c>
      <c r="AR56">
        <v>15.241823999999998</v>
      </c>
      <c r="AS56">
        <v>9.7861171044000006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34.555682773924445</v>
      </c>
      <c r="BB56">
        <f t="shared" si="0"/>
        <v>941.59354582849028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9.413199116397724</v>
      </c>
      <c r="L57">
        <v>578.48829121960512</v>
      </c>
      <c r="M57">
        <v>28.230335812485912</v>
      </c>
      <c r="N57">
        <v>36.236888879136316</v>
      </c>
      <c r="O57">
        <v>0</v>
      </c>
      <c r="P57">
        <v>38.527462230661271</v>
      </c>
      <c r="Q57">
        <v>6.3129621785173988</v>
      </c>
      <c r="R57">
        <v>13.007231173594134</v>
      </c>
      <c r="S57">
        <v>8.0984943418467576</v>
      </c>
      <c r="T57">
        <v>0</v>
      </c>
      <c r="U57">
        <v>107.06751626414761</v>
      </c>
      <c r="V57">
        <v>3.5757333333333339</v>
      </c>
      <c r="W57">
        <v>10.677178820375335</v>
      </c>
      <c r="X57">
        <v>45.262887507913675</v>
      </c>
      <c r="Y57">
        <v>0</v>
      </c>
      <c r="Z57">
        <v>2.01070584</v>
      </c>
      <c r="AA57">
        <v>0</v>
      </c>
      <c r="AB57">
        <v>4.0078511199999998</v>
      </c>
      <c r="AC57">
        <v>5.9383226239999995</v>
      </c>
      <c r="AD57">
        <v>2.7964513200000001</v>
      </c>
      <c r="AE57">
        <v>8.659736800000001</v>
      </c>
      <c r="AF57">
        <v>2.7224999999999997</v>
      </c>
      <c r="AG57">
        <v>10.911157920000001</v>
      </c>
      <c r="AH57">
        <v>11.621584000000002</v>
      </c>
      <c r="AI57">
        <v>0</v>
      </c>
      <c r="AJ57">
        <v>0</v>
      </c>
      <c r="AK57">
        <v>15.805579999999996</v>
      </c>
      <c r="AL57">
        <v>0</v>
      </c>
      <c r="AM57">
        <v>0</v>
      </c>
      <c r="AN57">
        <v>0.95650000000000002</v>
      </c>
      <c r="AO57">
        <v>0.13863617040000001</v>
      </c>
      <c r="AP57">
        <v>0.62881728000000003</v>
      </c>
      <c r="AQ57">
        <v>0</v>
      </c>
      <c r="AR57">
        <v>15.241823999999998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34.55478855952444</v>
      </c>
      <c r="BB57">
        <f t="shared" si="0"/>
        <v>941.56917649729019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9.413199116397724</v>
      </c>
      <c r="L58">
        <v>578.48829121960512</v>
      </c>
      <c r="M58">
        <v>28.230335812485912</v>
      </c>
      <c r="N58">
        <v>36.236888879136316</v>
      </c>
      <c r="O58">
        <v>0</v>
      </c>
      <c r="P58">
        <v>38.527462230661271</v>
      </c>
      <c r="Q58">
        <v>6.3129621785173988</v>
      </c>
      <c r="R58">
        <v>13.007231173594134</v>
      </c>
      <c r="S58">
        <v>8.0984943418467576</v>
      </c>
      <c r="T58">
        <v>0</v>
      </c>
      <c r="U58">
        <v>107.06751626414761</v>
      </c>
      <c r="V58">
        <v>3.5757333333333339</v>
      </c>
      <c r="W58">
        <v>10.677178820375335</v>
      </c>
      <c r="X58">
        <v>45.262887507913675</v>
      </c>
      <c r="Y58">
        <v>0</v>
      </c>
      <c r="Z58">
        <v>2.01070584</v>
      </c>
      <c r="AA58">
        <v>0</v>
      </c>
      <c r="AB58">
        <v>4.0078511199999998</v>
      </c>
      <c r="AC58">
        <v>5.9383226239999995</v>
      </c>
      <c r="AD58">
        <v>2.7964513200000001</v>
      </c>
      <c r="AE58">
        <v>8.659736800000001</v>
      </c>
      <c r="AF58">
        <v>2.7224999999999997</v>
      </c>
      <c r="AG58">
        <v>10.911157920000001</v>
      </c>
      <c r="AH58">
        <v>11.621584000000002</v>
      </c>
      <c r="AI58">
        <v>0</v>
      </c>
      <c r="AJ58">
        <v>0</v>
      </c>
      <c r="AK58">
        <v>15.805579999999996</v>
      </c>
      <c r="AL58">
        <v>0</v>
      </c>
      <c r="AM58">
        <v>0</v>
      </c>
      <c r="AN58">
        <v>0.95650000000000002</v>
      </c>
      <c r="AO58">
        <v>0.16163696639999997</v>
      </c>
      <c r="AP58">
        <v>0.62881728000000003</v>
      </c>
      <c r="AQ58">
        <v>3.0928</v>
      </c>
      <c r="AR58">
        <v>15.241823999999998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34.665087926724439</v>
      </c>
      <c r="BB58">
        <f t="shared" si="0"/>
        <v>944.5746779260902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9.413199116397724</v>
      </c>
      <c r="L59">
        <v>578.48829121960512</v>
      </c>
      <c r="M59">
        <v>28.230335812485912</v>
      </c>
      <c r="N59">
        <v>36.236888879136316</v>
      </c>
      <c r="O59">
        <v>0</v>
      </c>
      <c r="P59">
        <v>38.527462230661271</v>
      </c>
      <c r="Q59">
        <v>6.3129621785173988</v>
      </c>
      <c r="R59">
        <v>13.007231173594134</v>
      </c>
      <c r="S59">
        <v>8.0984943418467576</v>
      </c>
      <c r="T59">
        <v>0</v>
      </c>
      <c r="U59">
        <v>107.06751626414761</v>
      </c>
      <c r="V59">
        <v>3.5757333333333339</v>
      </c>
      <c r="W59">
        <v>10.677178820375335</v>
      </c>
      <c r="X59">
        <v>45.262887507913675</v>
      </c>
      <c r="Y59">
        <v>0</v>
      </c>
      <c r="Z59">
        <v>2.01070584</v>
      </c>
      <c r="AA59">
        <v>0</v>
      </c>
      <c r="AB59">
        <v>4.0078511199999998</v>
      </c>
      <c r="AC59">
        <v>5.9383226239999995</v>
      </c>
      <c r="AD59">
        <v>2.7964513200000001</v>
      </c>
      <c r="AE59">
        <v>8.659736800000001</v>
      </c>
      <c r="AF59">
        <v>2.7224999999999997</v>
      </c>
      <c r="AG59">
        <v>10.911157920000001</v>
      </c>
      <c r="AH59">
        <v>11.621584000000002</v>
      </c>
      <c r="AI59">
        <v>0</v>
      </c>
      <c r="AJ59">
        <v>0</v>
      </c>
      <c r="AK59">
        <v>15.805579999999996</v>
      </c>
      <c r="AL59">
        <v>0</v>
      </c>
      <c r="AM59">
        <v>0</v>
      </c>
      <c r="AN59">
        <v>0.95650000000000002</v>
      </c>
      <c r="AO59">
        <v>0.16253895840000002</v>
      </c>
      <c r="AP59">
        <v>0.62881728000000003</v>
      </c>
      <c r="AQ59">
        <v>6.5335400000000003</v>
      </c>
      <c r="AR59">
        <v>15.241823999999998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34.786922152654597</v>
      </c>
      <c r="BB59">
        <f t="shared" si="0"/>
        <v>947.89448569216006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2</v>
      </c>
      <c r="G60">
        <v>0</v>
      </c>
      <c r="H60">
        <v>0</v>
      </c>
      <c r="I60">
        <v>0</v>
      </c>
      <c r="J60">
        <v>0</v>
      </c>
      <c r="K60">
        <v>9.413199116397724</v>
      </c>
      <c r="L60">
        <v>578.48829121960512</v>
      </c>
      <c r="M60">
        <v>28.230335812485912</v>
      </c>
      <c r="N60">
        <v>36.236888879136316</v>
      </c>
      <c r="O60">
        <v>0</v>
      </c>
      <c r="P60">
        <v>38.527462230661271</v>
      </c>
      <c r="Q60">
        <v>6.3129621785173988</v>
      </c>
      <c r="R60">
        <v>13.007231173594134</v>
      </c>
      <c r="S60">
        <v>8.0984943418467576</v>
      </c>
      <c r="T60">
        <v>0</v>
      </c>
      <c r="U60">
        <v>107.06751626414761</v>
      </c>
      <c r="V60">
        <v>3.5757333333333339</v>
      </c>
      <c r="W60">
        <v>10.677178820375335</v>
      </c>
      <c r="X60">
        <v>45.262887507913675</v>
      </c>
      <c r="Y60">
        <v>0</v>
      </c>
      <c r="Z60">
        <v>2.01070584</v>
      </c>
      <c r="AA60">
        <v>0</v>
      </c>
      <c r="AB60">
        <v>4.0078511199999998</v>
      </c>
      <c r="AC60">
        <v>5.9383226239999995</v>
      </c>
      <c r="AD60">
        <v>2.7964513200000001</v>
      </c>
      <c r="AE60">
        <v>8.659736800000001</v>
      </c>
      <c r="AF60">
        <v>2.7224999999999997</v>
      </c>
      <c r="AG60">
        <v>10.911157920000001</v>
      </c>
      <c r="AH60">
        <v>11.621584000000002</v>
      </c>
      <c r="AI60">
        <v>0</v>
      </c>
      <c r="AJ60">
        <v>0</v>
      </c>
      <c r="AK60">
        <v>15.805579999999996</v>
      </c>
      <c r="AL60">
        <v>0</v>
      </c>
      <c r="AM60">
        <v>0</v>
      </c>
      <c r="AN60">
        <v>0.95650000000000002</v>
      </c>
      <c r="AO60">
        <v>0.16091537279999998</v>
      </c>
      <c r="AP60">
        <v>0.62881728000000003</v>
      </c>
      <c r="AQ60">
        <v>6.5335400000000003</v>
      </c>
      <c r="AR60">
        <v>15.241823999999998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34.857664781054609</v>
      </c>
      <c r="BB60">
        <f t="shared" si="0"/>
        <v>949.82211947816006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2</v>
      </c>
      <c r="G61">
        <v>0</v>
      </c>
      <c r="H61">
        <v>0</v>
      </c>
      <c r="I61">
        <v>0</v>
      </c>
      <c r="J61">
        <v>0</v>
      </c>
      <c r="K61">
        <v>9.413199116397724</v>
      </c>
      <c r="L61">
        <v>578.48829121960512</v>
      </c>
      <c r="M61">
        <v>28.230335812485912</v>
      </c>
      <c r="N61">
        <v>36.236888879136316</v>
      </c>
      <c r="O61">
        <v>0</v>
      </c>
      <c r="P61">
        <v>38.527462230661271</v>
      </c>
      <c r="Q61">
        <v>6.3129621785173988</v>
      </c>
      <c r="R61">
        <v>13.007231173594134</v>
      </c>
      <c r="S61">
        <v>8.0984943418467576</v>
      </c>
      <c r="T61">
        <v>0</v>
      </c>
      <c r="U61">
        <v>107.06751626414761</v>
      </c>
      <c r="V61">
        <v>3.5757333333333339</v>
      </c>
      <c r="W61">
        <v>10.677178820375335</v>
      </c>
      <c r="X61">
        <v>45.262887507913675</v>
      </c>
      <c r="Y61">
        <v>0</v>
      </c>
      <c r="Z61">
        <v>4.0214116799999999</v>
      </c>
      <c r="AA61">
        <v>2.1571108000000003</v>
      </c>
      <c r="AB61">
        <v>8.0565986800000005</v>
      </c>
      <c r="AC61">
        <v>5.9383226239999995</v>
      </c>
      <c r="AD61">
        <v>2.7964513200000001</v>
      </c>
      <c r="AE61">
        <v>14.1704784</v>
      </c>
      <c r="AF61">
        <v>2.7224999999999997</v>
      </c>
      <c r="AG61">
        <v>10.911157920000001</v>
      </c>
      <c r="AH61">
        <v>11.621584000000002</v>
      </c>
      <c r="AI61">
        <v>0</v>
      </c>
      <c r="AJ61">
        <v>0</v>
      </c>
      <c r="AK61">
        <v>15.805579999999996</v>
      </c>
      <c r="AL61">
        <v>0</v>
      </c>
      <c r="AM61">
        <v>0</v>
      </c>
      <c r="AN61">
        <v>0.95650000000000002</v>
      </c>
      <c r="AO61">
        <v>0.15820939679999999</v>
      </c>
      <c r="AP61">
        <v>0.62881728000000003</v>
      </c>
      <c r="AQ61">
        <v>9.8003099999999979</v>
      </c>
      <c r="AR61">
        <v>15.241823999999998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35.459159127994276</v>
      </c>
      <c r="BB61">
        <f t="shared" si="0"/>
        <v>966.21199495522023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2</v>
      </c>
      <c r="G62">
        <v>0</v>
      </c>
      <c r="H62">
        <v>0</v>
      </c>
      <c r="I62">
        <v>0</v>
      </c>
      <c r="J62">
        <v>0</v>
      </c>
      <c r="K62">
        <v>9.413199116397724</v>
      </c>
      <c r="L62">
        <v>578.48829121960512</v>
      </c>
      <c r="M62">
        <v>28.230335812485912</v>
      </c>
      <c r="N62">
        <v>36.236888879136316</v>
      </c>
      <c r="O62">
        <v>0</v>
      </c>
      <c r="P62">
        <v>38.527462230661271</v>
      </c>
      <c r="Q62">
        <v>6.3129621785173988</v>
      </c>
      <c r="R62">
        <v>13.007231173594134</v>
      </c>
      <c r="S62">
        <v>8.0984943418467576</v>
      </c>
      <c r="T62">
        <v>0</v>
      </c>
      <c r="U62">
        <v>107.06751626414761</v>
      </c>
      <c r="V62">
        <v>3.5757333333333339</v>
      </c>
      <c r="W62">
        <v>10.677178820375335</v>
      </c>
      <c r="X62">
        <v>45.262887507913675</v>
      </c>
      <c r="Y62">
        <v>0</v>
      </c>
      <c r="Z62">
        <v>4.0214116799999999</v>
      </c>
      <c r="AA62">
        <v>4.2899843999999998</v>
      </c>
      <c r="AB62">
        <v>8.0565986800000005</v>
      </c>
      <c r="AC62">
        <v>7.6963786640000009</v>
      </c>
      <c r="AD62">
        <v>2.7964513200000001</v>
      </c>
      <c r="AE62">
        <v>14.1704784</v>
      </c>
      <c r="AF62">
        <v>2.7224999999999997</v>
      </c>
      <c r="AG62">
        <v>10.911157920000001</v>
      </c>
      <c r="AH62">
        <v>11.621584000000002</v>
      </c>
      <c r="AI62">
        <v>0</v>
      </c>
      <c r="AJ62">
        <v>0</v>
      </c>
      <c r="AK62">
        <v>15.805579999999996</v>
      </c>
      <c r="AL62">
        <v>0</v>
      </c>
      <c r="AM62">
        <v>1.6196330857142853</v>
      </c>
      <c r="AN62">
        <v>0.95650000000000002</v>
      </c>
      <c r="AO62">
        <v>0.15541322159999998</v>
      </c>
      <c r="AP62">
        <v>0.62881728000000003</v>
      </c>
      <c r="AQ62">
        <v>9.8003099999999979</v>
      </c>
      <c r="AR62">
        <v>15.241823999999998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35.654134046572061</v>
      </c>
      <c r="BB62">
        <f t="shared" si="0"/>
        <v>971.52478658715688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9.413199116397724</v>
      </c>
      <c r="L63">
        <v>578.48829121960512</v>
      </c>
      <c r="M63">
        <v>28.230335812485912</v>
      </c>
      <c r="N63">
        <v>36.236888879136316</v>
      </c>
      <c r="O63">
        <v>0</v>
      </c>
      <c r="P63">
        <v>38.527462230661271</v>
      </c>
      <c r="Q63">
        <v>6.3129621785173988</v>
      </c>
      <c r="R63">
        <v>13.007231173594134</v>
      </c>
      <c r="S63">
        <v>8.0984943418467576</v>
      </c>
      <c r="T63">
        <v>0</v>
      </c>
      <c r="U63">
        <v>107.06751626414761</v>
      </c>
      <c r="V63">
        <v>3.5757333333333339</v>
      </c>
      <c r="W63">
        <v>10.677178820375335</v>
      </c>
      <c r="X63">
        <v>45.262887507913675</v>
      </c>
      <c r="Y63">
        <v>0</v>
      </c>
      <c r="Z63">
        <v>4.0214116799999999</v>
      </c>
      <c r="AA63">
        <v>8.6042059999999996</v>
      </c>
      <c r="AB63">
        <v>8.0565986800000005</v>
      </c>
      <c r="AC63">
        <v>8.9074839360000002</v>
      </c>
      <c r="AD63">
        <v>2.7964513200000001</v>
      </c>
      <c r="AE63">
        <v>14.1704784</v>
      </c>
      <c r="AF63">
        <v>2.7224999999999997</v>
      </c>
      <c r="AG63">
        <v>10.911157920000001</v>
      </c>
      <c r="AH63">
        <v>11.621584000000002</v>
      </c>
      <c r="AI63">
        <v>0</v>
      </c>
      <c r="AJ63">
        <v>0</v>
      </c>
      <c r="AK63">
        <v>15.805579999999996</v>
      </c>
      <c r="AL63">
        <v>0</v>
      </c>
      <c r="AM63">
        <v>1.6196330857142853</v>
      </c>
      <c r="AN63">
        <v>0.95650000000000002</v>
      </c>
      <c r="AO63">
        <v>0.15532302240000001</v>
      </c>
      <c r="AP63">
        <v>0.62881728000000003</v>
      </c>
      <c r="AQ63">
        <v>9.8003099999999979</v>
      </c>
      <c r="AR63">
        <v>15.241823999999998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35.778927636972064</v>
      </c>
      <c r="BB63">
        <f t="shared" si="0"/>
        <v>974.92522966955676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9.413199116397724</v>
      </c>
      <c r="L64">
        <v>578.48829121960512</v>
      </c>
      <c r="M64">
        <v>28.230335812485912</v>
      </c>
      <c r="N64">
        <v>36.236888879136316</v>
      </c>
      <c r="O64">
        <v>0</v>
      </c>
      <c r="P64">
        <v>38.527462230661271</v>
      </c>
      <c r="Q64">
        <v>6.3129621785173988</v>
      </c>
      <c r="R64">
        <v>13.007231173594134</v>
      </c>
      <c r="S64">
        <v>8.0984943418467576</v>
      </c>
      <c r="T64">
        <v>0</v>
      </c>
      <c r="U64">
        <v>107.06751626414761</v>
      </c>
      <c r="V64">
        <v>3.5757333333333339</v>
      </c>
      <c r="W64">
        <v>10.677178820375335</v>
      </c>
      <c r="X64">
        <v>45.262887507913675</v>
      </c>
      <c r="Y64">
        <v>0</v>
      </c>
      <c r="Z64">
        <v>4.0214116799999999</v>
      </c>
      <c r="AA64">
        <v>8.6042059999999996</v>
      </c>
      <c r="AB64">
        <v>12.121704815999999</v>
      </c>
      <c r="AC64">
        <v>8.9074839360000002</v>
      </c>
      <c r="AD64">
        <v>2.7964513200000001</v>
      </c>
      <c r="AE64">
        <v>14.1704784</v>
      </c>
      <c r="AF64">
        <v>2.7224999999999997</v>
      </c>
      <c r="AG64">
        <v>10.911157920000001</v>
      </c>
      <c r="AH64">
        <v>11.621584000000002</v>
      </c>
      <c r="AI64">
        <v>0</v>
      </c>
      <c r="AJ64">
        <v>0</v>
      </c>
      <c r="AK64">
        <v>15.805579999999996</v>
      </c>
      <c r="AL64">
        <v>0</v>
      </c>
      <c r="AM64">
        <v>1.6196330857142853</v>
      </c>
      <c r="AN64">
        <v>0.95650000000000002</v>
      </c>
      <c r="AO64">
        <v>0.15613481520000003</v>
      </c>
      <c r="AP64">
        <v>0.62881728000000003</v>
      </c>
      <c r="AQ64">
        <v>9.8003099999999979</v>
      </c>
      <c r="AR64">
        <v>15.241823999999998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35.922861016172057</v>
      </c>
      <c r="BB64">
        <f t="shared" si="0"/>
        <v>978.84721421915674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9.413199116397724</v>
      </c>
      <c r="L65">
        <v>578.48829121960512</v>
      </c>
      <c r="M65">
        <v>28.230335812485912</v>
      </c>
      <c r="N65">
        <v>36.236888879136316</v>
      </c>
      <c r="O65">
        <v>0</v>
      </c>
      <c r="P65">
        <v>38.527462230661271</v>
      </c>
      <c r="Q65">
        <v>6.3129621785173988</v>
      </c>
      <c r="R65">
        <v>13.007231173594134</v>
      </c>
      <c r="S65">
        <v>8.0984943418467576</v>
      </c>
      <c r="T65">
        <v>0</v>
      </c>
      <c r="U65">
        <v>107.06751626414761</v>
      </c>
      <c r="V65">
        <v>3.5757333333333339</v>
      </c>
      <c r="W65">
        <v>9.8700586529165317</v>
      </c>
      <c r="X65">
        <v>45.262887507913675</v>
      </c>
      <c r="Y65">
        <v>0</v>
      </c>
      <c r="Z65">
        <v>2.01070584</v>
      </c>
      <c r="AA65">
        <v>8.6042059999999996</v>
      </c>
      <c r="AB65">
        <v>12.121704815999999</v>
      </c>
      <c r="AC65">
        <v>5.9383226239999995</v>
      </c>
      <c r="AD65">
        <v>5.592902640000001</v>
      </c>
      <c r="AE65">
        <v>14.1704784</v>
      </c>
      <c r="AF65">
        <v>2.7224999999999997</v>
      </c>
      <c r="AG65">
        <v>10.911157920000001</v>
      </c>
      <c r="AH65">
        <v>11.621584000000002</v>
      </c>
      <c r="AI65">
        <v>0</v>
      </c>
      <c r="AJ65">
        <v>0</v>
      </c>
      <c r="AK65">
        <v>15.805579999999996</v>
      </c>
      <c r="AL65">
        <v>0</v>
      </c>
      <c r="AM65">
        <v>1.6196330857142853</v>
      </c>
      <c r="AN65">
        <v>0.95650000000000002</v>
      </c>
      <c r="AO65">
        <v>0.17579824079999998</v>
      </c>
      <c r="AP65">
        <v>0.62881728000000003</v>
      </c>
      <c r="AQ65">
        <v>9.8003099999999979</v>
      </c>
      <c r="AR65">
        <v>15.241823999999998</v>
      </c>
      <c r="AS65">
        <v>9.7861171044000006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35.817691793618089</v>
      </c>
      <c r="BB65">
        <f t="shared" si="0"/>
        <v>975.98151086785197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9.413199116397724</v>
      </c>
      <c r="L66">
        <v>578.48829121960512</v>
      </c>
      <c r="M66">
        <v>28.230335812485912</v>
      </c>
      <c r="N66">
        <v>36.236888879136316</v>
      </c>
      <c r="O66">
        <v>0</v>
      </c>
      <c r="P66">
        <v>38.527462230661271</v>
      </c>
      <c r="Q66">
        <v>6.3129621785173988</v>
      </c>
      <c r="R66">
        <v>13.007231173594134</v>
      </c>
      <c r="S66">
        <v>8.0984943418467576</v>
      </c>
      <c r="T66">
        <v>0</v>
      </c>
      <c r="U66">
        <v>107.06751626414761</v>
      </c>
      <c r="V66">
        <v>3.5757333333333339</v>
      </c>
      <c r="W66">
        <v>9.8700586529165317</v>
      </c>
      <c r="X66">
        <v>45.262887507913675</v>
      </c>
      <c r="Y66">
        <v>0</v>
      </c>
      <c r="Z66">
        <v>2.01070584</v>
      </c>
      <c r="AA66">
        <v>8.6042059999999996</v>
      </c>
      <c r="AB66">
        <v>12.121704815999999</v>
      </c>
      <c r="AC66">
        <v>5.9383226239999995</v>
      </c>
      <c r="AD66">
        <v>5.592902640000001</v>
      </c>
      <c r="AE66">
        <v>14.1704784</v>
      </c>
      <c r="AF66">
        <v>2.7224999999999997</v>
      </c>
      <c r="AG66">
        <v>10.911157920000001</v>
      </c>
      <c r="AH66">
        <v>11.621584000000002</v>
      </c>
      <c r="AI66">
        <v>0</v>
      </c>
      <c r="AJ66">
        <v>0</v>
      </c>
      <c r="AK66">
        <v>15.805579999999996</v>
      </c>
      <c r="AL66">
        <v>0</v>
      </c>
      <c r="AM66">
        <v>1.6196330857142853</v>
      </c>
      <c r="AN66">
        <v>0.95650000000000002</v>
      </c>
      <c r="AO66">
        <v>0.18148079040000001</v>
      </c>
      <c r="AP66">
        <v>0.62881728000000003</v>
      </c>
      <c r="AQ66">
        <v>9.8003099999999979</v>
      </c>
      <c r="AR66">
        <v>15.241823999999998</v>
      </c>
      <c r="AS66">
        <v>9.7861171044000006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35.817893054418086</v>
      </c>
      <c r="BB66">
        <f t="shared" si="0"/>
        <v>975.98699215665204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9.413199116397724</v>
      </c>
      <c r="L67">
        <v>578.48829121960512</v>
      </c>
      <c r="M67">
        <v>28.230335812485912</v>
      </c>
      <c r="N67">
        <v>36.236888879136316</v>
      </c>
      <c r="O67">
        <v>0</v>
      </c>
      <c r="P67">
        <v>38.527462230661271</v>
      </c>
      <c r="Q67">
        <v>6.3129621785173988</v>
      </c>
      <c r="R67">
        <v>13.007231173594134</v>
      </c>
      <c r="S67">
        <v>8.0984943418467576</v>
      </c>
      <c r="T67">
        <v>0</v>
      </c>
      <c r="U67">
        <v>107.06751626414761</v>
      </c>
      <c r="V67">
        <v>3.5757333333333339</v>
      </c>
      <c r="W67">
        <v>9.8700586529165317</v>
      </c>
      <c r="X67">
        <v>45.262887507913675</v>
      </c>
      <c r="Y67">
        <v>0</v>
      </c>
      <c r="Z67">
        <v>2.01070584</v>
      </c>
      <c r="AA67">
        <v>7.7559040000000001</v>
      </c>
      <c r="AB67">
        <v>12.121704815999999</v>
      </c>
      <c r="AC67">
        <v>5.9383226239999995</v>
      </c>
      <c r="AD67">
        <v>5.592902640000001</v>
      </c>
      <c r="AE67">
        <v>14.1704784</v>
      </c>
      <c r="AF67">
        <v>2.7224999999999997</v>
      </c>
      <c r="AG67">
        <v>10.911157920000001</v>
      </c>
      <c r="AH67">
        <v>11.621584000000002</v>
      </c>
      <c r="AI67">
        <v>0</v>
      </c>
      <c r="AJ67">
        <v>0</v>
      </c>
      <c r="AK67">
        <v>15.805579999999996</v>
      </c>
      <c r="AL67">
        <v>0</v>
      </c>
      <c r="AM67">
        <v>1.6196330857142853</v>
      </c>
      <c r="AN67">
        <v>0.95650000000000002</v>
      </c>
      <c r="AO67">
        <v>0.17083728480000002</v>
      </c>
      <c r="AP67">
        <v>0.35370972000000001</v>
      </c>
      <c r="AQ67">
        <v>9.8003099999999979</v>
      </c>
      <c r="AR67">
        <v>15.241823999999998</v>
      </c>
      <c r="AS67">
        <v>9.7861171044000006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35.777747660818086</v>
      </c>
      <c r="BB67">
        <f t="shared" si="0"/>
        <v>974.89308448465192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9.413199116397724</v>
      </c>
      <c r="L68">
        <v>578.48829121960512</v>
      </c>
      <c r="M68">
        <v>28.230335812485912</v>
      </c>
      <c r="N68">
        <v>36.236888879136316</v>
      </c>
      <c r="O68">
        <v>0</v>
      </c>
      <c r="P68">
        <v>38.527462230661271</v>
      </c>
      <c r="Q68">
        <v>6.3129621785173988</v>
      </c>
      <c r="R68">
        <v>13.007231173594134</v>
      </c>
      <c r="S68">
        <v>8.0984943418467576</v>
      </c>
      <c r="T68">
        <v>0</v>
      </c>
      <c r="U68">
        <v>107.06751626414761</v>
      </c>
      <c r="V68">
        <v>3.5757333333333339</v>
      </c>
      <c r="W68">
        <v>9.8700586529165317</v>
      </c>
      <c r="X68">
        <v>45.262887507913675</v>
      </c>
      <c r="Y68">
        <v>0</v>
      </c>
      <c r="Z68">
        <v>2.01070584</v>
      </c>
      <c r="AA68">
        <v>7.7559040000000001</v>
      </c>
      <c r="AB68">
        <v>12.121704815999999</v>
      </c>
      <c r="AC68">
        <v>5.9383226239999995</v>
      </c>
      <c r="AD68">
        <v>5.592902640000001</v>
      </c>
      <c r="AE68">
        <v>15.167135380800001</v>
      </c>
      <c r="AF68">
        <v>2.7224999999999997</v>
      </c>
      <c r="AG68">
        <v>10.911157920000001</v>
      </c>
      <c r="AH68">
        <v>11.621584000000002</v>
      </c>
      <c r="AI68">
        <v>0</v>
      </c>
      <c r="AJ68">
        <v>0</v>
      </c>
      <c r="AK68">
        <v>15.805579999999996</v>
      </c>
      <c r="AL68">
        <v>0</v>
      </c>
      <c r="AM68">
        <v>1.6196330857142853</v>
      </c>
      <c r="AN68">
        <v>0.95650000000000002</v>
      </c>
      <c r="AO68">
        <v>0.1161765696</v>
      </c>
      <c r="AP68">
        <v>0.35370972000000001</v>
      </c>
      <c r="AQ68">
        <v>9.8003099999999979</v>
      </c>
      <c r="AR68">
        <v>15.241823999999998</v>
      </c>
      <c r="AS68">
        <v>9.7861171044000006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35.811094366418089</v>
      </c>
      <c r="BB68">
        <f t="shared" ref="BB68:BB99" si="1">SUM(B68:AZ68)-BA68</f>
        <v>975.80173404465211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9.413199116397724</v>
      </c>
      <c r="L69">
        <v>578.48829121960512</v>
      </c>
      <c r="M69">
        <v>28.230335812485912</v>
      </c>
      <c r="N69">
        <v>36.236888879136316</v>
      </c>
      <c r="O69">
        <v>0</v>
      </c>
      <c r="P69">
        <v>38.527462230661271</v>
      </c>
      <c r="Q69">
        <v>6.3129621785173988</v>
      </c>
      <c r="R69">
        <v>13.007231173594134</v>
      </c>
      <c r="S69">
        <v>8.0984943418467576</v>
      </c>
      <c r="T69">
        <v>0</v>
      </c>
      <c r="U69">
        <v>107.06751626414761</v>
      </c>
      <c r="V69">
        <v>3.5757333333333339</v>
      </c>
      <c r="W69">
        <v>9.8700586529165317</v>
      </c>
      <c r="X69">
        <v>45.262887507913675</v>
      </c>
      <c r="Y69">
        <v>0</v>
      </c>
      <c r="Z69">
        <v>2.01070584</v>
      </c>
      <c r="AA69">
        <v>7.7559040000000001</v>
      </c>
      <c r="AB69">
        <v>12.121704815999999</v>
      </c>
      <c r="AC69">
        <v>5.9383226239999995</v>
      </c>
      <c r="AD69">
        <v>5.592902640000001</v>
      </c>
      <c r="AE69">
        <v>15.167135380800001</v>
      </c>
      <c r="AF69">
        <v>2.7224999999999997</v>
      </c>
      <c r="AG69">
        <v>10.911157920000001</v>
      </c>
      <c r="AH69">
        <v>11.621584000000002</v>
      </c>
      <c r="AI69">
        <v>0</v>
      </c>
      <c r="AJ69">
        <v>0</v>
      </c>
      <c r="AK69">
        <v>15.805579999999996</v>
      </c>
      <c r="AL69">
        <v>0</v>
      </c>
      <c r="AM69">
        <v>1.6196330857142853</v>
      </c>
      <c r="AN69">
        <v>0.95650000000000002</v>
      </c>
      <c r="AO69">
        <v>7.3061351999999996E-2</v>
      </c>
      <c r="AP69">
        <v>0.35370972000000001</v>
      </c>
      <c r="AQ69">
        <v>9.8003099999999979</v>
      </c>
      <c r="AR69">
        <v>15.241823999999998</v>
      </c>
      <c r="AS69">
        <v>9.7861171044000006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35.809568036418092</v>
      </c>
      <c r="BB69">
        <f t="shared" si="1"/>
        <v>975.76014515705197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9.413199116397724</v>
      </c>
      <c r="L70">
        <v>578.48829121960512</v>
      </c>
      <c r="M70">
        <v>28.230335812485912</v>
      </c>
      <c r="N70">
        <v>36.236888879136316</v>
      </c>
      <c r="O70">
        <v>0</v>
      </c>
      <c r="P70">
        <v>38.527462230661271</v>
      </c>
      <c r="Q70">
        <v>6.3129621785173988</v>
      </c>
      <c r="R70">
        <v>13.007231173594134</v>
      </c>
      <c r="S70">
        <v>8.0984943418467576</v>
      </c>
      <c r="T70">
        <v>0</v>
      </c>
      <c r="U70">
        <v>107.06751626414761</v>
      </c>
      <c r="V70">
        <v>3.5757333333333339</v>
      </c>
      <c r="W70">
        <v>9.8700586529165317</v>
      </c>
      <c r="X70">
        <v>45.262887507913675</v>
      </c>
      <c r="Y70">
        <v>0</v>
      </c>
      <c r="Z70">
        <v>2.01070584</v>
      </c>
      <c r="AA70">
        <v>3.8779520000000001</v>
      </c>
      <c r="AB70">
        <v>12.121704815999999</v>
      </c>
      <c r="AC70">
        <v>8.2042615200000011</v>
      </c>
      <c r="AD70">
        <v>5.592902640000001</v>
      </c>
      <c r="AE70">
        <v>15.167135380800001</v>
      </c>
      <c r="AF70">
        <v>2.7224999999999997</v>
      </c>
      <c r="AG70">
        <v>10.911157920000001</v>
      </c>
      <c r="AH70">
        <v>11.621584000000002</v>
      </c>
      <c r="AI70">
        <v>0</v>
      </c>
      <c r="AJ70">
        <v>0</v>
      </c>
      <c r="AK70">
        <v>15.805579999999996</v>
      </c>
      <c r="AL70">
        <v>0</v>
      </c>
      <c r="AM70">
        <v>1.6196330857142853</v>
      </c>
      <c r="AN70">
        <v>0.95650000000000002</v>
      </c>
      <c r="AO70">
        <v>4.0589640000000003E-2</v>
      </c>
      <c r="AP70">
        <v>0.35370972000000001</v>
      </c>
      <c r="AQ70">
        <v>9.8003099999999979</v>
      </c>
      <c r="AR70">
        <v>15.241823999999998</v>
      </c>
      <c r="AS70">
        <v>9.7861171044000006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35.751353350018086</v>
      </c>
      <c r="BB70">
        <f t="shared" si="1"/>
        <v>974.17387502745214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9.413199116397724</v>
      </c>
      <c r="L71">
        <v>578.48829121960512</v>
      </c>
      <c r="M71">
        <v>28.230335812485912</v>
      </c>
      <c r="N71">
        <v>36.236888879136316</v>
      </c>
      <c r="O71">
        <v>0</v>
      </c>
      <c r="P71">
        <v>38.527462230661271</v>
      </c>
      <c r="Q71">
        <v>6.3129621785173988</v>
      </c>
      <c r="R71">
        <v>13.007231173594134</v>
      </c>
      <c r="S71">
        <v>8.0984943418467576</v>
      </c>
      <c r="T71">
        <v>0</v>
      </c>
      <c r="U71">
        <v>107.06751626414761</v>
      </c>
      <c r="V71">
        <v>3.5757333333333339</v>
      </c>
      <c r="W71">
        <v>9.8700586529165317</v>
      </c>
      <c r="X71">
        <v>45.262887507913675</v>
      </c>
      <c r="Y71">
        <v>0</v>
      </c>
      <c r="Z71">
        <v>2.01070584</v>
      </c>
      <c r="AA71">
        <v>3.8779520000000001</v>
      </c>
      <c r="AB71">
        <v>12.121704815999999</v>
      </c>
      <c r="AC71">
        <v>8.3214652560000015</v>
      </c>
      <c r="AD71">
        <v>5.592902640000001</v>
      </c>
      <c r="AE71">
        <v>13.383229599999998</v>
      </c>
      <c r="AF71">
        <v>2.7224999999999997</v>
      </c>
      <c r="AG71">
        <v>10.911157920000001</v>
      </c>
      <c r="AH71">
        <v>11.621584000000002</v>
      </c>
      <c r="AI71">
        <v>0</v>
      </c>
      <c r="AJ71">
        <v>0</v>
      </c>
      <c r="AK71">
        <v>15.805579999999996</v>
      </c>
      <c r="AL71">
        <v>0</v>
      </c>
      <c r="AM71">
        <v>1.6196330857142853</v>
      </c>
      <c r="AN71">
        <v>0.95650000000000002</v>
      </c>
      <c r="AO71">
        <v>9.1101191999999991E-3</v>
      </c>
      <c r="AP71">
        <v>0.35370972000000001</v>
      </c>
      <c r="AQ71">
        <v>9.8003099999999979</v>
      </c>
      <c r="AR71">
        <v>15.241823999999998</v>
      </c>
      <c r="AS71">
        <v>9.7861171044000006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35.691237730818088</v>
      </c>
      <c r="BB71">
        <f t="shared" si="1"/>
        <v>972.53580908105221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9.413199116397724</v>
      </c>
      <c r="L72">
        <v>578.48829121960512</v>
      </c>
      <c r="M72">
        <v>28.230335812485912</v>
      </c>
      <c r="N72">
        <v>36.236888879136316</v>
      </c>
      <c r="O72">
        <v>0</v>
      </c>
      <c r="P72">
        <v>38.527462230661271</v>
      </c>
      <c r="Q72">
        <v>6.3129621785173988</v>
      </c>
      <c r="R72">
        <v>13.007231173594134</v>
      </c>
      <c r="S72">
        <v>8.0984943418467576</v>
      </c>
      <c r="T72">
        <v>0</v>
      </c>
      <c r="U72">
        <v>107.06751626414761</v>
      </c>
      <c r="V72">
        <v>3.5757333333333339</v>
      </c>
      <c r="W72">
        <v>9.8700586529165317</v>
      </c>
      <c r="X72">
        <v>45.262887507913675</v>
      </c>
      <c r="Y72">
        <v>0</v>
      </c>
      <c r="Z72">
        <v>2.01070584</v>
      </c>
      <c r="AA72">
        <v>3.8779520000000001</v>
      </c>
      <c r="AB72">
        <v>12.121704815999999</v>
      </c>
      <c r="AC72">
        <v>8.5949406400000008</v>
      </c>
      <c r="AD72">
        <v>5.592902640000001</v>
      </c>
      <c r="AE72">
        <v>13.383229599999998</v>
      </c>
      <c r="AF72">
        <v>2.7224999999999997</v>
      </c>
      <c r="AG72">
        <v>10.911157920000001</v>
      </c>
      <c r="AH72">
        <v>17.432376000000001</v>
      </c>
      <c r="AI72">
        <v>0</v>
      </c>
      <c r="AJ72">
        <v>0</v>
      </c>
      <c r="AK72">
        <v>15.805579999999996</v>
      </c>
      <c r="AL72">
        <v>0</v>
      </c>
      <c r="AM72">
        <v>1.6196330857142853</v>
      </c>
      <c r="AN72">
        <v>0.95650000000000002</v>
      </c>
      <c r="AO72">
        <v>0</v>
      </c>
      <c r="AP72">
        <v>0.35370972000000001</v>
      </c>
      <c r="AQ72">
        <v>9.8003099999999979</v>
      </c>
      <c r="AR72">
        <v>15.241823999999998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35.906298394818094</v>
      </c>
      <c r="BB72">
        <f t="shared" si="1"/>
        <v>978.39590568185213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9.413199116397724</v>
      </c>
      <c r="L73">
        <v>578.48829121960512</v>
      </c>
      <c r="M73">
        <v>28.230335812485912</v>
      </c>
      <c r="N73">
        <v>36.236888879136316</v>
      </c>
      <c r="O73">
        <v>0</v>
      </c>
      <c r="P73">
        <v>38.527462230661271</v>
      </c>
      <c r="Q73">
        <v>6.3129621785173988</v>
      </c>
      <c r="R73">
        <v>13.007231173594134</v>
      </c>
      <c r="S73">
        <v>8.0984943418467576</v>
      </c>
      <c r="T73">
        <v>0</v>
      </c>
      <c r="U73">
        <v>107.06751626414761</v>
      </c>
      <c r="V73">
        <v>3.5757333333333339</v>
      </c>
      <c r="W73">
        <v>9.8700586529165317</v>
      </c>
      <c r="X73">
        <v>45.262887507913675</v>
      </c>
      <c r="Y73">
        <v>0</v>
      </c>
      <c r="Z73">
        <v>2.01070584</v>
      </c>
      <c r="AA73">
        <v>3.8779520000000001</v>
      </c>
      <c r="AB73">
        <v>12.121704815999999</v>
      </c>
      <c r="AC73">
        <v>8.5949406400000008</v>
      </c>
      <c r="AD73">
        <v>5.592902640000001</v>
      </c>
      <c r="AE73">
        <v>13.383229599999998</v>
      </c>
      <c r="AF73">
        <v>2.7224999999999997</v>
      </c>
      <c r="AG73">
        <v>10.911157920000001</v>
      </c>
      <c r="AH73">
        <v>17.432376000000001</v>
      </c>
      <c r="AI73">
        <v>0</v>
      </c>
      <c r="AJ73">
        <v>0</v>
      </c>
      <c r="AK73">
        <v>15.805579999999996</v>
      </c>
      <c r="AL73">
        <v>0</v>
      </c>
      <c r="AM73">
        <v>1.6196330857142853</v>
      </c>
      <c r="AN73">
        <v>0.95650000000000002</v>
      </c>
      <c r="AO73">
        <v>0</v>
      </c>
      <c r="AP73">
        <v>0.15720432000000001</v>
      </c>
      <c r="AQ73">
        <v>9.8003099999999979</v>
      </c>
      <c r="AR73">
        <v>15.241823999999998</v>
      </c>
      <c r="AS73">
        <v>9.7861171044000006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35.899342011618096</v>
      </c>
      <c r="BB73">
        <f t="shared" si="1"/>
        <v>978.20635666505223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9.413199116397724</v>
      </c>
      <c r="L74">
        <v>578.48829121960512</v>
      </c>
      <c r="M74">
        <v>28.230335812485912</v>
      </c>
      <c r="N74">
        <v>36.236888879136316</v>
      </c>
      <c r="O74">
        <v>0</v>
      </c>
      <c r="P74">
        <v>38.527462230661271</v>
      </c>
      <c r="Q74">
        <v>6.3129621785173988</v>
      </c>
      <c r="R74">
        <v>13.007231173594134</v>
      </c>
      <c r="S74">
        <v>8.0984943418467576</v>
      </c>
      <c r="T74">
        <v>0</v>
      </c>
      <c r="U74">
        <v>107.06751626414761</v>
      </c>
      <c r="V74">
        <v>3.5757333333333339</v>
      </c>
      <c r="W74">
        <v>9.8700586529165317</v>
      </c>
      <c r="X74">
        <v>45.262887507913675</v>
      </c>
      <c r="Y74">
        <v>0</v>
      </c>
      <c r="Z74">
        <v>2.01070584</v>
      </c>
      <c r="AA74">
        <v>3.8779520000000001</v>
      </c>
      <c r="AB74">
        <v>12.121704815999999</v>
      </c>
      <c r="AC74">
        <v>8.5949406400000008</v>
      </c>
      <c r="AD74">
        <v>5.592902640000001</v>
      </c>
      <c r="AE74">
        <v>13.383229599999998</v>
      </c>
      <c r="AF74">
        <v>2.7224999999999997</v>
      </c>
      <c r="AG74">
        <v>10.911157920000001</v>
      </c>
      <c r="AH74">
        <v>17.432376000000001</v>
      </c>
      <c r="AI74">
        <v>0</v>
      </c>
      <c r="AJ74">
        <v>0</v>
      </c>
      <c r="AK74">
        <v>15.805579999999996</v>
      </c>
      <c r="AL74">
        <v>0</v>
      </c>
      <c r="AM74">
        <v>1.6196330857142853</v>
      </c>
      <c r="AN74">
        <v>0.95650000000000002</v>
      </c>
      <c r="AO74">
        <v>0</v>
      </c>
      <c r="AP74">
        <v>0.15720432000000001</v>
      </c>
      <c r="AQ74">
        <v>9.8003099999999979</v>
      </c>
      <c r="AR74">
        <v>15.241823999999998</v>
      </c>
      <c r="AS74">
        <v>9.7861171044000006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35.899342011618096</v>
      </c>
      <c r="BB74">
        <f t="shared" si="1"/>
        <v>978.20635666505223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9.413199116397724</v>
      </c>
      <c r="L75">
        <v>578.48829121960512</v>
      </c>
      <c r="M75">
        <v>28.230335812485912</v>
      </c>
      <c r="N75">
        <v>36.236888879136316</v>
      </c>
      <c r="O75">
        <v>0</v>
      </c>
      <c r="P75">
        <v>38.527462230661271</v>
      </c>
      <c r="Q75">
        <v>6.3129621785173988</v>
      </c>
      <c r="R75">
        <v>13.007231173594134</v>
      </c>
      <c r="S75">
        <v>8.0984943418467576</v>
      </c>
      <c r="T75">
        <v>0</v>
      </c>
      <c r="U75">
        <v>107.06751626414761</v>
      </c>
      <c r="V75">
        <v>3.5757333333333339</v>
      </c>
      <c r="W75">
        <v>9.8700586529165317</v>
      </c>
      <c r="X75">
        <v>45.262887507913675</v>
      </c>
      <c r="Y75">
        <v>0</v>
      </c>
      <c r="Z75">
        <v>2.01070584</v>
      </c>
      <c r="AA75">
        <v>4.2899843999999998</v>
      </c>
      <c r="AB75">
        <v>12.121704815999999</v>
      </c>
      <c r="AC75">
        <v>8.5168048160000005</v>
      </c>
      <c r="AD75">
        <v>5.592902640000001</v>
      </c>
      <c r="AE75">
        <v>13.383229599999998</v>
      </c>
      <c r="AF75">
        <v>2.7224999999999997</v>
      </c>
      <c r="AG75">
        <v>10.911157920000001</v>
      </c>
      <c r="AH75">
        <v>21.528984360000003</v>
      </c>
      <c r="AI75">
        <v>0</v>
      </c>
      <c r="AJ75">
        <v>0</v>
      </c>
      <c r="AK75">
        <v>15.805579999999996</v>
      </c>
      <c r="AL75">
        <v>0</v>
      </c>
      <c r="AM75">
        <v>1.6196330857142853</v>
      </c>
      <c r="AN75">
        <v>0.95650000000000002</v>
      </c>
      <c r="AO75">
        <v>0</v>
      </c>
      <c r="AP75">
        <v>2.3187637199999998</v>
      </c>
      <c r="AQ75">
        <v>9.8003099999999979</v>
      </c>
      <c r="AR75">
        <v>15.241823999999998</v>
      </c>
      <c r="AS75">
        <v>9.7861171044000006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36.132701148018086</v>
      </c>
      <c r="BB75">
        <f t="shared" si="1"/>
        <v>984.56506186465208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9.413199116397724</v>
      </c>
      <c r="L76">
        <v>578.48829121960512</v>
      </c>
      <c r="M76">
        <v>28.230335812485912</v>
      </c>
      <c r="N76">
        <v>36.236888879136316</v>
      </c>
      <c r="O76">
        <v>0</v>
      </c>
      <c r="P76">
        <v>38.527462230661271</v>
      </c>
      <c r="Q76">
        <v>6.3129621785173988</v>
      </c>
      <c r="R76">
        <v>13.007231173594134</v>
      </c>
      <c r="S76">
        <v>8.0984943418467576</v>
      </c>
      <c r="T76">
        <v>0</v>
      </c>
      <c r="U76">
        <v>107.06751626414761</v>
      </c>
      <c r="V76">
        <v>3.5757333333333339</v>
      </c>
      <c r="W76">
        <v>9.8700586529165317</v>
      </c>
      <c r="X76">
        <v>45.262887507913675</v>
      </c>
      <c r="Y76">
        <v>0</v>
      </c>
      <c r="Z76">
        <v>2.01070584</v>
      </c>
      <c r="AA76">
        <v>7.7559040000000001</v>
      </c>
      <c r="AB76">
        <v>12.121704815999999</v>
      </c>
      <c r="AC76">
        <v>8.9164694943999994</v>
      </c>
      <c r="AD76">
        <v>5.592902640000001</v>
      </c>
      <c r="AE76">
        <v>13.383229599999998</v>
      </c>
      <c r="AF76">
        <v>2.7224999999999997</v>
      </c>
      <c r="AG76">
        <v>10.911157920000001</v>
      </c>
      <c r="AH76">
        <v>23.591815520000001</v>
      </c>
      <c r="AI76">
        <v>0</v>
      </c>
      <c r="AJ76">
        <v>0</v>
      </c>
      <c r="AK76">
        <v>15.805579999999996</v>
      </c>
      <c r="AL76">
        <v>0</v>
      </c>
      <c r="AM76">
        <v>1.6196330857142853</v>
      </c>
      <c r="AN76">
        <v>0.95650000000000002</v>
      </c>
      <c r="AO76">
        <v>0</v>
      </c>
      <c r="AP76">
        <v>2.3187637199999998</v>
      </c>
      <c r="AQ76">
        <v>9.8003099999999979</v>
      </c>
      <c r="AR76">
        <v>15.241823999999998</v>
      </c>
      <c r="AS76">
        <v>9.7861171044000006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36.342567074418085</v>
      </c>
      <c r="BB76">
        <f t="shared" si="1"/>
        <v>990.28361137665217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9.413199116397724</v>
      </c>
      <c r="L77">
        <v>578.48829121960512</v>
      </c>
      <c r="M77">
        <v>28.230335812485912</v>
      </c>
      <c r="N77">
        <v>36.236888879136316</v>
      </c>
      <c r="O77">
        <v>0</v>
      </c>
      <c r="P77">
        <v>38.527462230661271</v>
      </c>
      <c r="Q77">
        <v>6.3129621785173988</v>
      </c>
      <c r="R77">
        <v>13.007231173594134</v>
      </c>
      <c r="S77">
        <v>8.0984943418467576</v>
      </c>
      <c r="T77">
        <v>0</v>
      </c>
      <c r="U77">
        <v>107.06751626414761</v>
      </c>
      <c r="V77">
        <v>3.5757333333333339</v>
      </c>
      <c r="W77">
        <v>9.8700586529165317</v>
      </c>
      <c r="X77">
        <v>45.262887507913675</v>
      </c>
      <c r="Y77">
        <v>0</v>
      </c>
      <c r="Z77">
        <v>2.01070584</v>
      </c>
      <c r="AA77">
        <v>11.633856</v>
      </c>
      <c r="AB77">
        <v>12.121704815999999</v>
      </c>
      <c r="AC77">
        <v>8.9164694943999994</v>
      </c>
      <c r="AD77">
        <v>5.592902640000001</v>
      </c>
      <c r="AE77">
        <v>15.167135380800001</v>
      </c>
      <c r="AF77">
        <v>5.4450000000000012</v>
      </c>
      <c r="AG77">
        <v>10.911157920000001</v>
      </c>
      <c r="AH77">
        <v>28.705312479999996</v>
      </c>
      <c r="AI77">
        <v>0.78111279999999994</v>
      </c>
      <c r="AJ77">
        <v>0</v>
      </c>
      <c r="AK77">
        <v>15.805579999999996</v>
      </c>
      <c r="AL77">
        <v>0</v>
      </c>
      <c r="AM77">
        <v>3.2392661714285707</v>
      </c>
      <c r="AN77">
        <v>0.95650000000000002</v>
      </c>
      <c r="AO77">
        <v>0</v>
      </c>
      <c r="AP77">
        <v>0.35370972000000001</v>
      </c>
      <c r="AQ77">
        <v>9.8003099999999979</v>
      </c>
      <c r="AR77">
        <v>15.241823999999998</v>
      </c>
      <c r="AS77">
        <v>9.7861171044000006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36.835814184944169</v>
      </c>
      <c r="BB77">
        <f t="shared" si="1"/>
        <v>1003.7239108926403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9.413199116397724</v>
      </c>
      <c r="L78">
        <v>578.48829121960512</v>
      </c>
      <c r="M78">
        <v>28.230335812485912</v>
      </c>
      <c r="N78">
        <v>36.236888879136316</v>
      </c>
      <c r="O78">
        <v>0</v>
      </c>
      <c r="P78">
        <v>38.527462230661271</v>
      </c>
      <c r="Q78">
        <v>6.3129621785173988</v>
      </c>
      <c r="R78">
        <v>13.007231173594134</v>
      </c>
      <c r="S78">
        <v>8.0984943418467576</v>
      </c>
      <c r="T78">
        <v>0</v>
      </c>
      <c r="U78">
        <v>107.06751626414761</v>
      </c>
      <c r="V78">
        <v>3.5757333333333339</v>
      </c>
      <c r="W78">
        <v>9.8700586529165317</v>
      </c>
      <c r="X78">
        <v>45.262887507913675</v>
      </c>
      <c r="Y78">
        <v>0</v>
      </c>
      <c r="Z78">
        <v>2.01070584</v>
      </c>
      <c r="AA78">
        <v>11.633856</v>
      </c>
      <c r="AB78">
        <v>12.121704815999999</v>
      </c>
      <c r="AC78">
        <v>8.9164694943999994</v>
      </c>
      <c r="AD78">
        <v>5.592902640000001</v>
      </c>
      <c r="AE78">
        <v>15.167135380800001</v>
      </c>
      <c r="AF78">
        <v>5.4450000000000012</v>
      </c>
      <c r="AG78">
        <v>10.911157920000001</v>
      </c>
      <c r="AH78">
        <v>35.881640599999997</v>
      </c>
      <c r="AI78">
        <v>1.5622256000000001</v>
      </c>
      <c r="AJ78">
        <v>0</v>
      </c>
      <c r="AK78">
        <v>15.805579999999996</v>
      </c>
      <c r="AL78">
        <v>0</v>
      </c>
      <c r="AM78">
        <v>4.8588992571428573</v>
      </c>
      <c r="AN78">
        <v>0.95650000000000002</v>
      </c>
      <c r="AO78">
        <v>0</v>
      </c>
      <c r="AP78">
        <v>0.35370972000000001</v>
      </c>
      <c r="AQ78">
        <v>9.8003099999999979</v>
      </c>
      <c r="AR78">
        <v>15.241823999999998</v>
      </c>
      <c r="AS78">
        <v>9.7861171044000006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37.174842748321943</v>
      </c>
      <c r="BB78">
        <f t="shared" si="1"/>
        <v>1012.961956334977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9.413199116397724</v>
      </c>
      <c r="L79">
        <v>578.48829121960512</v>
      </c>
      <c r="M79">
        <v>28.230335812485912</v>
      </c>
      <c r="N79">
        <v>36.236888879136316</v>
      </c>
      <c r="O79">
        <v>0</v>
      </c>
      <c r="P79">
        <v>38.527462230661271</v>
      </c>
      <c r="Q79">
        <v>6.3129621785173988</v>
      </c>
      <c r="R79">
        <v>13.007231173594134</v>
      </c>
      <c r="S79">
        <v>8.0984943418467576</v>
      </c>
      <c r="T79">
        <v>0</v>
      </c>
      <c r="U79">
        <v>107.06751626414761</v>
      </c>
      <c r="V79">
        <v>3.5757333333333339</v>
      </c>
      <c r="W79">
        <v>9.8700586529165317</v>
      </c>
      <c r="X79">
        <v>45.262887507913675</v>
      </c>
      <c r="Y79">
        <v>0</v>
      </c>
      <c r="Z79">
        <v>6.0321175200000008</v>
      </c>
      <c r="AA79">
        <v>12.931030944000002</v>
      </c>
      <c r="AB79">
        <v>12.121704815999999</v>
      </c>
      <c r="AC79">
        <v>8.9164694943999994</v>
      </c>
      <c r="AD79">
        <v>8.4088075343999993</v>
      </c>
      <c r="AE79">
        <v>15.167135380800001</v>
      </c>
      <c r="AF79">
        <v>9.0749999999999975</v>
      </c>
      <c r="AG79">
        <v>10.911157920000001</v>
      </c>
      <c r="AH79">
        <v>43.057968719999998</v>
      </c>
      <c r="AI79">
        <v>10.154466399999999</v>
      </c>
      <c r="AJ79">
        <v>0</v>
      </c>
      <c r="AK79">
        <v>15.805579999999996</v>
      </c>
      <c r="AL79">
        <v>0</v>
      </c>
      <c r="AM79">
        <v>4.8588992571428573</v>
      </c>
      <c r="AN79">
        <v>0.95650000000000002</v>
      </c>
      <c r="AO79">
        <v>0</v>
      </c>
      <c r="AP79">
        <v>2.3187637199999998</v>
      </c>
      <c r="AQ79">
        <v>9.8003099999999979</v>
      </c>
      <c r="AR79">
        <v>15.241823999999998</v>
      </c>
      <c r="AS79">
        <v>9.7861171044000006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38.219075927280976</v>
      </c>
      <c r="BB79">
        <f t="shared" si="1"/>
        <v>1041.4158375944182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9.413199116397724</v>
      </c>
      <c r="L80">
        <v>578.48829121960512</v>
      </c>
      <c r="M80">
        <v>28.230335812485912</v>
      </c>
      <c r="N80">
        <v>36.236888879136316</v>
      </c>
      <c r="O80">
        <v>0</v>
      </c>
      <c r="P80">
        <v>38.527462230661271</v>
      </c>
      <c r="Q80">
        <v>6.3129621785173988</v>
      </c>
      <c r="R80">
        <v>13.007231173594134</v>
      </c>
      <c r="S80">
        <v>8.0984943418467576</v>
      </c>
      <c r="T80">
        <v>0</v>
      </c>
      <c r="U80">
        <v>107.06751626414761</v>
      </c>
      <c r="V80">
        <v>3.5757333333333339</v>
      </c>
      <c r="W80">
        <v>9.8700586529165317</v>
      </c>
      <c r="X80">
        <v>45.262887507913675</v>
      </c>
      <c r="Y80">
        <v>0</v>
      </c>
      <c r="Z80">
        <v>6.0321175200000008</v>
      </c>
      <c r="AA80">
        <v>12.931030944000002</v>
      </c>
      <c r="AB80">
        <v>12.121704815999999</v>
      </c>
      <c r="AC80">
        <v>8.9164694943999994</v>
      </c>
      <c r="AD80">
        <v>8.4088075343999993</v>
      </c>
      <c r="AE80">
        <v>15.167135380800001</v>
      </c>
      <c r="AF80">
        <v>9.0749999999999975</v>
      </c>
      <c r="AG80">
        <v>10.911157920000001</v>
      </c>
      <c r="AH80">
        <v>43.057968719999998</v>
      </c>
      <c r="AI80">
        <v>15.231699599999999</v>
      </c>
      <c r="AJ80">
        <v>0</v>
      </c>
      <c r="AK80">
        <v>15.805579999999996</v>
      </c>
      <c r="AL80">
        <v>0</v>
      </c>
      <c r="AM80">
        <v>4.8588992571428573</v>
      </c>
      <c r="AN80">
        <v>0.95650000000000002</v>
      </c>
      <c r="AO80">
        <v>0</v>
      </c>
      <c r="AP80">
        <v>2.3187637199999998</v>
      </c>
      <c r="AQ80">
        <v>9.8003099999999979</v>
      </c>
      <c r="AR80">
        <v>15.241823999999998</v>
      </c>
      <c r="AS80">
        <v>9.7861171044000006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38.39881010528098</v>
      </c>
      <c r="BB80">
        <f t="shared" si="1"/>
        <v>1046.3133366164182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9.413199116397724</v>
      </c>
      <c r="L81">
        <v>578.48829121960512</v>
      </c>
      <c r="M81">
        <v>28.230335812485912</v>
      </c>
      <c r="N81">
        <v>36.236888879136316</v>
      </c>
      <c r="O81">
        <v>0</v>
      </c>
      <c r="P81">
        <v>38.527462230661271</v>
      </c>
      <c r="Q81">
        <v>6.3129621785173988</v>
      </c>
      <c r="R81">
        <v>13.007231173594134</v>
      </c>
      <c r="S81">
        <v>8.0984943418467576</v>
      </c>
      <c r="T81">
        <v>0</v>
      </c>
      <c r="U81">
        <v>107.06751626414761</v>
      </c>
      <c r="V81">
        <v>3.5757333333333339</v>
      </c>
      <c r="W81">
        <v>9.8700586529165317</v>
      </c>
      <c r="X81">
        <v>45.262887507913675</v>
      </c>
      <c r="Y81">
        <v>0</v>
      </c>
      <c r="Z81">
        <v>6.0321175200000008</v>
      </c>
      <c r="AA81">
        <v>12.931030944000002</v>
      </c>
      <c r="AB81">
        <v>12.121704815999999</v>
      </c>
      <c r="AC81">
        <v>8.9164694943999994</v>
      </c>
      <c r="AD81">
        <v>8.4088075343999993</v>
      </c>
      <c r="AE81">
        <v>15.167135380800001</v>
      </c>
      <c r="AF81">
        <v>9.0749999999999975</v>
      </c>
      <c r="AG81">
        <v>10.911157920000001</v>
      </c>
      <c r="AH81">
        <v>43.057968719999998</v>
      </c>
      <c r="AI81">
        <v>15.231699599999999</v>
      </c>
      <c r="AJ81">
        <v>0</v>
      </c>
      <c r="AK81">
        <v>15.805579999999996</v>
      </c>
      <c r="AL81">
        <v>0</v>
      </c>
      <c r="AM81">
        <v>4.8588992571428573</v>
      </c>
      <c r="AN81">
        <v>0.95650000000000002</v>
      </c>
      <c r="AO81">
        <v>0</v>
      </c>
      <c r="AP81">
        <v>0.23580647999999996</v>
      </c>
      <c r="AQ81">
        <v>9.8003099999999979</v>
      </c>
      <c r="AR81">
        <v>15.241823999999998</v>
      </c>
      <c r="AS81">
        <v>9.7861171044000006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38.325073179680977</v>
      </c>
      <c r="BB81">
        <f t="shared" si="1"/>
        <v>1044.3041163020182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9.413199116397724</v>
      </c>
      <c r="L82">
        <v>578.48829121960512</v>
      </c>
      <c r="M82">
        <v>28.230335812485912</v>
      </c>
      <c r="N82">
        <v>36.236888879136316</v>
      </c>
      <c r="O82">
        <v>0</v>
      </c>
      <c r="P82">
        <v>38.527462230661271</v>
      </c>
      <c r="Q82">
        <v>6.3129621785173988</v>
      </c>
      <c r="R82">
        <v>13.007231173594134</v>
      </c>
      <c r="S82">
        <v>8.0984943418467576</v>
      </c>
      <c r="T82">
        <v>0</v>
      </c>
      <c r="U82">
        <v>107.06751626414761</v>
      </c>
      <c r="V82">
        <v>3.5757333333333339</v>
      </c>
      <c r="W82">
        <v>9.8700586529165317</v>
      </c>
      <c r="X82">
        <v>45.262887507913675</v>
      </c>
      <c r="Y82">
        <v>0</v>
      </c>
      <c r="Z82">
        <v>6.0321175200000008</v>
      </c>
      <c r="AA82">
        <v>12.931030944000002</v>
      </c>
      <c r="AB82">
        <v>12.121704815999999</v>
      </c>
      <c r="AC82">
        <v>8.9164694943999994</v>
      </c>
      <c r="AD82">
        <v>8.4088075343999993</v>
      </c>
      <c r="AE82">
        <v>15.167135380800001</v>
      </c>
      <c r="AF82">
        <v>9.0749999999999975</v>
      </c>
      <c r="AG82">
        <v>10.911157920000001</v>
      </c>
      <c r="AH82">
        <v>43.057968719999998</v>
      </c>
      <c r="AI82">
        <v>15.231699599999999</v>
      </c>
      <c r="AJ82">
        <v>0</v>
      </c>
      <c r="AK82">
        <v>15.805579999999996</v>
      </c>
      <c r="AL82">
        <v>0</v>
      </c>
      <c r="AM82">
        <v>4.8588992571428573</v>
      </c>
      <c r="AN82">
        <v>0.95650000000000002</v>
      </c>
      <c r="AO82">
        <v>0</v>
      </c>
      <c r="AP82">
        <v>0.23580647999999996</v>
      </c>
      <c r="AQ82">
        <v>9.8003099999999979</v>
      </c>
      <c r="AR82">
        <v>15.241823999999998</v>
      </c>
      <c r="AS82">
        <v>9.7861171044000006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38.325073179680977</v>
      </c>
      <c r="BB82">
        <f t="shared" si="1"/>
        <v>1044.3041163020182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9.413199116397724</v>
      </c>
      <c r="L83">
        <v>578.48829121960512</v>
      </c>
      <c r="M83">
        <v>28.230335812485912</v>
      </c>
      <c r="N83">
        <v>36.236888879136316</v>
      </c>
      <c r="O83">
        <v>0</v>
      </c>
      <c r="P83">
        <v>38.527462230661271</v>
      </c>
      <c r="Q83">
        <v>6.3129621785173988</v>
      </c>
      <c r="R83">
        <v>13.007231173594134</v>
      </c>
      <c r="S83">
        <v>8.0984943418467576</v>
      </c>
      <c r="T83">
        <v>0</v>
      </c>
      <c r="U83">
        <v>107.06751626414761</v>
      </c>
      <c r="V83">
        <v>3.5757333333333339</v>
      </c>
      <c r="W83">
        <v>9.8700586529165317</v>
      </c>
      <c r="X83">
        <v>45.262887507913675</v>
      </c>
      <c r="Y83">
        <v>0</v>
      </c>
      <c r="Z83">
        <v>6.0321175200000008</v>
      </c>
      <c r="AA83">
        <v>12.931030944000002</v>
      </c>
      <c r="AB83">
        <v>12.121704815999999</v>
      </c>
      <c r="AC83">
        <v>8.9164694943999994</v>
      </c>
      <c r="AD83">
        <v>8.4088075343999993</v>
      </c>
      <c r="AE83">
        <v>15.167135380800001</v>
      </c>
      <c r="AF83">
        <v>9.0749999999999975</v>
      </c>
      <c r="AG83">
        <v>10.911157920000001</v>
      </c>
      <c r="AH83">
        <v>43.057968719999998</v>
      </c>
      <c r="AI83">
        <v>15.231699599999999</v>
      </c>
      <c r="AJ83">
        <v>0</v>
      </c>
      <c r="AK83">
        <v>15.805579999999996</v>
      </c>
      <c r="AL83">
        <v>0</v>
      </c>
      <c r="AM83">
        <v>4.8588992571428573</v>
      </c>
      <c r="AN83">
        <v>0.95650000000000002</v>
      </c>
      <c r="AO83">
        <v>0</v>
      </c>
      <c r="AP83">
        <v>0.23580647999999996</v>
      </c>
      <c r="AQ83">
        <v>9.8003099999999979</v>
      </c>
      <c r="AR83">
        <v>15.241823999999998</v>
      </c>
      <c r="AS83">
        <v>9.7861171044000006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38.325073179680977</v>
      </c>
      <c r="BB83">
        <f t="shared" si="1"/>
        <v>1044.3041163020182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9.413199116397724</v>
      </c>
      <c r="L84">
        <v>578.48829121960512</v>
      </c>
      <c r="M84">
        <v>28.230335812485912</v>
      </c>
      <c r="N84">
        <v>36.236888879136316</v>
      </c>
      <c r="O84">
        <v>0</v>
      </c>
      <c r="P84">
        <v>38.527462230661271</v>
      </c>
      <c r="Q84">
        <v>6.3129621785173988</v>
      </c>
      <c r="R84">
        <v>13.007231173594134</v>
      </c>
      <c r="S84">
        <v>8.0984943418467576</v>
      </c>
      <c r="T84">
        <v>0</v>
      </c>
      <c r="U84">
        <v>107.06751626414761</v>
      </c>
      <c r="V84">
        <v>3.5757333333333339</v>
      </c>
      <c r="W84">
        <v>9.8700586529165317</v>
      </c>
      <c r="X84">
        <v>45.262887507913675</v>
      </c>
      <c r="Y84">
        <v>0</v>
      </c>
      <c r="Z84">
        <v>6.0321175200000008</v>
      </c>
      <c r="AA84">
        <v>12.409446399999998</v>
      </c>
      <c r="AB84">
        <v>12.121704815999999</v>
      </c>
      <c r="AC84">
        <v>8.9164694943999994</v>
      </c>
      <c r="AD84">
        <v>8.4088075343999993</v>
      </c>
      <c r="AE84">
        <v>15.167135380800001</v>
      </c>
      <c r="AF84">
        <v>9.0749999999999975</v>
      </c>
      <c r="AG84">
        <v>10.911157920000001</v>
      </c>
      <c r="AH84">
        <v>43.057968719999998</v>
      </c>
      <c r="AI84">
        <v>10.154466399999999</v>
      </c>
      <c r="AJ84">
        <v>0</v>
      </c>
      <c r="AK84">
        <v>15.805579999999996</v>
      </c>
      <c r="AL84">
        <v>0</v>
      </c>
      <c r="AM84">
        <v>4.8588992571428573</v>
      </c>
      <c r="AN84">
        <v>0.95650000000000002</v>
      </c>
      <c r="AO84">
        <v>6.2778643199999998E-2</v>
      </c>
      <c r="AP84">
        <v>0.23580647999999996</v>
      </c>
      <c r="AQ84">
        <v>9.8003099999999979</v>
      </c>
      <c r="AR84">
        <v>15.241823999999998</v>
      </c>
      <c r="AS84">
        <v>9.7861171044000006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38.129097316480973</v>
      </c>
      <c r="BB84">
        <f t="shared" si="1"/>
        <v>1038.9640530644183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9.413199116397724</v>
      </c>
      <c r="L85">
        <v>578.48829121960512</v>
      </c>
      <c r="M85">
        <v>28.230335812485912</v>
      </c>
      <c r="N85">
        <v>36.236888879136316</v>
      </c>
      <c r="O85">
        <v>0</v>
      </c>
      <c r="P85">
        <v>38.527462230661271</v>
      </c>
      <c r="Q85">
        <v>6.3129621785173988</v>
      </c>
      <c r="R85">
        <v>13.007231173594134</v>
      </c>
      <c r="S85">
        <v>8.0984943418467576</v>
      </c>
      <c r="T85">
        <v>0</v>
      </c>
      <c r="U85">
        <v>107.06751626414761</v>
      </c>
      <c r="V85">
        <v>3.5757333333333339</v>
      </c>
      <c r="W85">
        <v>9.8700586529165317</v>
      </c>
      <c r="X85">
        <v>45.262887507913675</v>
      </c>
      <c r="Y85">
        <v>0</v>
      </c>
      <c r="Z85">
        <v>6.0321175200000008</v>
      </c>
      <c r="AA85">
        <v>12.118600000000001</v>
      </c>
      <c r="AB85">
        <v>12.121704815999999</v>
      </c>
      <c r="AC85">
        <v>5.9383226239999995</v>
      </c>
      <c r="AD85">
        <v>8.4088075343999993</v>
      </c>
      <c r="AE85">
        <v>15.167135380800001</v>
      </c>
      <c r="AF85">
        <v>9.0749999999999975</v>
      </c>
      <c r="AG85">
        <v>10.911157920000001</v>
      </c>
      <c r="AH85">
        <v>43.057968719999998</v>
      </c>
      <c r="AI85">
        <v>1.5622256000000001</v>
      </c>
      <c r="AJ85">
        <v>0</v>
      </c>
      <c r="AK85">
        <v>15.805579999999996</v>
      </c>
      <c r="AL85">
        <v>0</v>
      </c>
      <c r="AM85">
        <v>4.8588992571428573</v>
      </c>
      <c r="AN85">
        <v>0.95650000000000002</v>
      </c>
      <c r="AO85">
        <v>0.1000309128</v>
      </c>
      <c r="AP85">
        <v>0.23580647999999996</v>
      </c>
      <c r="AQ85">
        <v>9.8003099999999979</v>
      </c>
      <c r="AR85">
        <v>15.241823999999998</v>
      </c>
      <c r="AS85">
        <v>9.7861171044000006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37.710528542480972</v>
      </c>
      <c r="BB85">
        <f t="shared" si="1"/>
        <v>1027.5586400376183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9.413199116397724</v>
      </c>
      <c r="L86">
        <v>578.48829121960512</v>
      </c>
      <c r="M86">
        <v>28.230335812485912</v>
      </c>
      <c r="N86">
        <v>36.236888879136316</v>
      </c>
      <c r="O86">
        <v>0</v>
      </c>
      <c r="P86">
        <v>38.527462230661271</v>
      </c>
      <c r="Q86">
        <v>6.3129621785173988</v>
      </c>
      <c r="R86">
        <v>13.007231173594134</v>
      </c>
      <c r="S86">
        <v>8.0984943418467576</v>
      </c>
      <c r="T86">
        <v>0</v>
      </c>
      <c r="U86">
        <v>107.06751626414761</v>
      </c>
      <c r="V86">
        <v>3.5757333333333339</v>
      </c>
      <c r="W86">
        <v>9.8700586529165317</v>
      </c>
      <c r="X86">
        <v>45.262887507913675</v>
      </c>
      <c r="Y86">
        <v>0</v>
      </c>
      <c r="Z86">
        <v>6.0321175200000008</v>
      </c>
      <c r="AA86">
        <v>11.633856</v>
      </c>
      <c r="AB86">
        <v>12.121704815999999</v>
      </c>
      <c r="AC86">
        <v>2.9691613119999998</v>
      </c>
      <c r="AD86">
        <v>8.4088075343999993</v>
      </c>
      <c r="AE86">
        <v>15.167135380800001</v>
      </c>
      <c r="AF86">
        <v>9.0749999999999975</v>
      </c>
      <c r="AG86">
        <v>10.911157920000001</v>
      </c>
      <c r="AH86">
        <v>43.057968719999998</v>
      </c>
      <c r="AI86">
        <v>0.78111279999999994</v>
      </c>
      <c r="AJ86">
        <v>0</v>
      </c>
      <c r="AK86">
        <v>15.805579999999996</v>
      </c>
      <c r="AL86">
        <v>0</v>
      </c>
      <c r="AM86">
        <v>4.8588992571428573</v>
      </c>
      <c r="AN86">
        <v>0.95650000000000002</v>
      </c>
      <c r="AO86">
        <v>0.15748780320000003</v>
      </c>
      <c r="AP86">
        <v>0.23580647999999996</v>
      </c>
      <c r="AQ86">
        <v>9.8003099999999979</v>
      </c>
      <c r="AR86">
        <v>15.241823999999998</v>
      </c>
      <c r="AS86">
        <v>9.7861171044000006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37.562642965680979</v>
      </c>
      <c r="BB86">
        <f t="shared" si="1"/>
        <v>1023.528964392818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9.413199116397724</v>
      </c>
      <c r="L87">
        <v>578.48829121960512</v>
      </c>
      <c r="M87">
        <v>28.230335812485912</v>
      </c>
      <c r="N87">
        <v>36.236888879136316</v>
      </c>
      <c r="O87">
        <v>0</v>
      </c>
      <c r="P87">
        <v>38.527462230661271</v>
      </c>
      <c r="Q87">
        <v>6.3129621785173988</v>
      </c>
      <c r="R87">
        <v>13.007231173594134</v>
      </c>
      <c r="S87">
        <v>8.0984943418467576</v>
      </c>
      <c r="T87">
        <v>0</v>
      </c>
      <c r="U87">
        <v>107.06751626414761</v>
      </c>
      <c r="V87">
        <v>3.5757333333333339</v>
      </c>
      <c r="W87">
        <v>9.6816998357963886</v>
      </c>
      <c r="X87">
        <v>45.262887507913675</v>
      </c>
      <c r="Y87">
        <v>0</v>
      </c>
      <c r="Z87">
        <v>2.01070584</v>
      </c>
      <c r="AA87">
        <v>8.6042059999999996</v>
      </c>
      <c r="AB87">
        <v>8.0565986800000005</v>
      </c>
      <c r="AC87">
        <v>2.9300934000000001</v>
      </c>
      <c r="AD87">
        <v>5.592902640000001</v>
      </c>
      <c r="AE87">
        <v>12.9896052</v>
      </c>
      <c r="AF87">
        <v>8.1674999999999986</v>
      </c>
      <c r="AG87">
        <v>10.911157920000001</v>
      </c>
      <c r="AH87">
        <v>35.881640599999997</v>
      </c>
      <c r="AI87">
        <v>0</v>
      </c>
      <c r="AJ87">
        <v>0</v>
      </c>
      <c r="AK87">
        <v>15.805579999999996</v>
      </c>
      <c r="AL87">
        <v>0</v>
      </c>
      <c r="AM87">
        <v>4.8588992571428573</v>
      </c>
      <c r="AN87">
        <v>0.95650000000000002</v>
      </c>
      <c r="AO87">
        <v>0.2086307496</v>
      </c>
      <c r="AP87">
        <v>0.23580647999999996</v>
      </c>
      <c r="AQ87">
        <v>9.8003099999999979</v>
      </c>
      <c r="AR87">
        <v>15.241823999999998</v>
      </c>
      <c r="AS87">
        <v>9.7861171044000006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36.67230438072685</v>
      </c>
      <c r="BB87">
        <f t="shared" si="1"/>
        <v>999.26847538385198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9.413199116397724</v>
      </c>
      <c r="L88">
        <v>578.48829121960512</v>
      </c>
      <c r="M88">
        <v>28.230335812485912</v>
      </c>
      <c r="N88">
        <v>36.236888879136316</v>
      </c>
      <c r="O88">
        <v>0</v>
      </c>
      <c r="P88">
        <v>38.527462230661271</v>
      </c>
      <c r="Q88">
        <v>6.3129621785173988</v>
      </c>
      <c r="R88">
        <v>13.007231173594134</v>
      </c>
      <c r="S88">
        <v>8.0984943418467576</v>
      </c>
      <c r="T88">
        <v>0</v>
      </c>
      <c r="U88">
        <v>107.06751626414761</v>
      </c>
      <c r="V88">
        <v>3.5757333333333339</v>
      </c>
      <c r="W88">
        <v>9.6816998357963886</v>
      </c>
      <c r="X88">
        <v>45.262887507913675</v>
      </c>
      <c r="Y88">
        <v>0</v>
      </c>
      <c r="Z88">
        <v>2.01070584</v>
      </c>
      <c r="AA88">
        <v>8.6042059999999996</v>
      </c>
      <c r="AB88">
        <v>8.0565986800000005</v>
      </c>
      <c r="AC88">
        <v>2.9691613119999998</v>
      </c>
      <c r="AD88">
        <v>5.592902640000001</v>
      </c>
      <c r="AE88">
        <v>12.9896052</v>
      </c>
      <c r="AF88">
        <v>8.1674999999999986</v>
      </c>
      <c r="AG88">
        <v>10.911157920000001</v>
      </c>
      <c r="AH88">
        <v>35.881640599999997</v>
      </c>
      <c r="AI88">
        <v>0</v>
      </c>
      <c r="AJ88">
        <v>0</v>
      </c>
      <c r="AK88">
        <v>15.805579999999996</v>
      </c>
      <c r="AL88">
        <v>0</v>
      </c>
      <c r="AM88">
        <v>4.8588992571428573</v>
      </c>
      <c r="AN88">
        <v>0.95650000000000002</v>
      </c>
      <c r="AO88">
        <v>0.22766278080000005</v>
      </c>
      <c r="AP88">
        <v>0.23580647999999996</v>
      </c>
      <c r="AQ88">
        <v>9.8003099999999979</v>
      </c>
      <c r="AR88">
        <v>15.241823999999998</v>
      </c>
      <c r="AS88">
        <v>9.7861171044000006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36.674361167926861</v>
      </c>
      <c r="BB88">
        <f t="shared" si="1"/>
        <v>999.32451853985162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9.413199116397724</v>
      </c>
      <c r="L89">
        <v>578.48829121960512</v>
      </c>
      <c r="M89">
        <v>28.230335812485912</v>
      </c>
      <c r="N89">
        <v>36.236888879136316</v>
      </c>
      <c r="O89">
        <v>0</v>
      </c>
      <c r="P89">
        <v>38.527462230661271</v>
      </c>
      <c r="Q89">
        <v>6.3129621785173988</v>
      </c>
      <c r="R89">
        <v>13.007231173594134</v>
      </c>
      <c r="S89">
        <v>8.0984943418467576</v>
      </c>
      <c r="T89">
        <v>0</v>
      </c>
      <c r="U89">
        <v>107.06751626414761</v>
      </c>
      <c r="V89">
        <v>3.5757333333333339</v>
      </c>
      <c r="W89">
        <v>9.6816998357963886</v>
      </c>
      <c r="X89">
        <v>45.262887507913675</v>
      </c>
      <c r="Y89">
        <v>0</v>
      </c>
      <c r="Z89">
        <v>2.01070584</v>
      </c>
      <c r="AA89">
        <v>8.6042059999999996</v>
      </c>
      <c r="AB89">
        <v>8.0565986800000005</v>
      </c>
      <c r="AC89">
        <v>2.9691613119999998</v>
      </c>
      <c r="AD89">
        <v>5.592902640000001</v>
      </c>
      <c r="AE89">
        <v>12.9896052</v>
      </c>
      <c r="AF89">
        <v>8.1674999999999986</v>
      </c>
      <c r="AG89">
        <v>10.911157920000001</v>
      </c>
      <c r="AH89">
        <v>35.881640599999997</v>
      </c>
      <c r="AI89">
        <v>0</v>
      </c>
      <c r="AJ89">
        <v>0</v>
      </c>
      <c r="AK89">
        <v>15.805579999999996</v>
      </c>
      <c r="AL89">
        <v>0</v>
      </c>
      <c r="AM89">
        <v>4.8588992571428573</v>
      </c>
      <c r="AN89">
        <v>0.95650000000000002</v>
      </c>
      <c r="AO89">
        <v>1.8039839999999999E-4</v>
      </c>
      <c r="AP89">
        <v>0.23580647999999996</v>
      </c>
      <c r="AQ89">
        <v>9.8003099999999979</v>
      </c>
      <c r="AR89">
        <v>15.241823999999998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36.66630828152686</v>
      </c>
      <c r="BB89">
        <f t="shared" si="1"/>
        <v>999.10508904385165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9.413199116397724</v>
      </c>
      <c r="L90">
        <v>578.48829121960512</v>
      </c>
      <c r="M90">
        <v>28.230335812485912</v>
      </c>
      <c r="N90">
        <v>36.236888879136316</v>
      </c>
      <c r="O90">
        <v>0</v>
      </c>
      <c r="P90">
        <v>38.527462230661271</v>
      </c>
      <c r="Q90">
        <v>6.3129621785173988</v>
      </c>
      <c r="R90">
        <v>13.007231173594134</v>
      </c>
      <c r="S90">
        <v>8.0984943418467576</v>
      </c>
      <c r="T90">
        <v>0</v>
      </c>
      <c r="U90">
        <v>107.06751626414761</v>
      </c>
      <c r="V90">
        <v>3.5757333333333339</v>
      </c>
      <c r="W90">
        <v>9.6816998357963886</v>
      </c>
      <c r="X90">
        <v>45.262887507913675</v>
      </c>
      <c r="Y90">
        <v>0</v>
      </c>
      <c r="Z90">
        <v>2.01070584</v>
      </c>
      <c r="AA90">
        <v>8.6042059999999996</v>
      </c>
      <c r="AB90">
        <v>8.0565986800000005</v>
      </c>
      <c r="AC90">
        <v>2.9691613119999998</v>
      </c>
      <c r="AD90">
        <v>5.592902640000001</v>
      </c>
      <c r="AE90">
        <v>12.9896052</v>
      </c>
      <c r="AF90">
        <v>8.1674999999999986</v>
      </c>
      <c r="AG90">
        <v>10.911157920000001</v>
      </c>
      <c r="AH90">
        <v>35.881640599999997</v>
      </c>
      <c r="AI90">
        <v>0</v>
      </c>
      <c r="AJ90">
        <v>0</v>
      </c>
      <c r="AK90">
        <v>15.805579999999996</v>
      </c>
      <c r="AL90">
        <v>0</v>
      </c>
      <c r="AM90">
        <v>4.8588992571428573</v>
      </c>
      <c r="AN90">
        <v>0.95650000000000002</v>
      </c>
      <c r="AO90">
        <v>8.0096889600000012E-2</v>
      </c>
      <c r="AP90">
        <v>0.23580647999999996</v>
      </c>
      <c r="AQ90">
        <v>9.8003099999999979</v>
      </c>
      <c r="AR90">
        <v>15.241823999999998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36.669137284326858</v>
      </c>
      <c r="BB90">
        <f t="shared" si="1"/>
        <v>999.18217653225167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9.413199116397724</v>
      </c>
      <c r="L91">
        <v>578.48829121960512</v>
      </c>
      <c r="M91">
        <v>28.230335812485912</v>
      </c>
      <c r="N91">
        <v>36.236888879136316</v>
      </c>
      <c r="O91">
        <v>0</v>
      </c>
      <c r="P91">
        <v>38.527462230661271</v>
      </c>
      <c r="Q91">
        <v>6.3129621785173988</v>
      </c>
      <c r="R91">
        <v>13.007231173594134</v>
      </c>
      <c r="S91">
        <v>8.0984943418467576</v>
      </c>
      <c r="T91">
        <v>0</v>
      </c>
      <c r="U91">
        <v>107.06751626414761</v>
      </c>
      <c r="V91">
        <v>3.5829129662522203</v>
      </c>
      <c r="W91">
        <v>9.6816998357963886</v>
      </c>
      <c r="X91">
        <v>45.262887507913675</v>
      </c>
      <c r="Y91">
        <v>0</v>
      </c>
      <c r="Z91">
        <v>6.0321175200000008</v>
      </c>
      <c r="AA91">
        <v>12.931030944000002</v>
      </c>
      <c r="AB91">
        <v>12.121704815999999</v>
      </c>
      <c r="AC91">
        <v>8.9164694943999994</v>
      </c>
      <c r="AD91">
        <v>8.4088075343999993</v>
      </c>
      <c r="AE91">
        <v>15.167135380800001</v>
      </c>
      <c r="AF91">
        <v>9.0749999999999975</v>
      </c>
      <c r="AG91">
        <v>10.911157920000001</v>
      </c>
      <c r="AH91">
        <v>43.057968719999998</v>
      </c>
      <c r="AI91">
        <v>0</v>
      </c>
      <c r="AJ91">
        <v>0</v>
      </c>
      <c r="AK91">
        <v>15.805579999999996</v>
      </c>
      <c r="AL91">
        <v>0</v>
      </c>
      <c r="AM91">
        <v>4.8588992571428573</v>
      </c>
      <c r="AN91">
        <v>0.95650000000000002</v>
      </c>
      <c r="AO91">
        <v>7.3331949600000015E-2</v>
      </c>
      <c r="AP91">
        <v>0.23580647999999996</v>
      </c>
      <c r="AQ91">
        <v>9.8003099999999979</v>
      </c>
      <c r="AR91">
        <v>15.241823999999998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37.782053289573142</v>
      </c>
      <c r="BB91">
        <f t="shared" si="1"/>
        <v>1029.5075893575247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9.413199116397724</v>
      </c>
      <c r="L92">
        <v>578.48829121960512</v>
      </c>
      <c r="M92">
        <v>28.230335812485912</v>
      </c>
      <c r="N92">
        <v>36.236888879136316</v>
      </c>
      <c r="O92">
        <v>0</v>
      </c>
      <c r="P92">
        <v>38.527462230661271</v>
      </c>
      <c r="Q92">
        <v>6.3129621785173988</v>
      </c>
      <c r="R92">
        <v>13.007231173594134</v>
      </c>
      <c r="S92">
        <v>8.0984943418467576</v>
      </c>
      <c r="T92">
        <v>0</v>
      </c>
      <c r="U92">
        <v>107.06751626414761</v>
      </c>
      <c r="V92">
        <v>3.5757333333333339</v>
      </c>
      <c r="W92">
        <v>9.6816998357963886</v>
      </c>
      <c r="X92">
        <v>45.262887507913675</v>
      </c>
      <c r="Y92">
        <v>0</v>
      </c>
      <c r="Z92">
        <v>6.0321175200000008</v>
      </c>
      <c r="AA92">
        <v>12.931030944000002</v>
      </c>
      <c r="AB92">
        <v>12.121704815999999</v>
      </c>
      <c r="AC92">
        <v>8.9164694943999994</v>
      </c>
      <c r="AD92">
        <v>8.4088075343999993</v>
      </c>
      <c r="AE92">
        <v>15.167135380800001</v>
      </c>
      <c r="AF92">
        <v>9.0749999999999975</v>
      </c>
      <c r="AG92">
        <v>10.911157920000001</v>
      </c>
      <c r="AH92">
        <v>43.057968719999998</v>
      </c>
      <c r="AI92">
        <v>0</v>
      </c>
      <c r="AJ92">
        <v>0</v>
      </c>
      <c r="AK92">
        <v>15.805579999999996</v>
      </c>
      <c r="AL92">
        <v>0</v>
      </c>
      <c r="AM92">
        <v>4.8588992571428573</v>
      </c>
      <c r="AN92">
        <v>0.95650000000000002</v>
      </c>
      <c r="AO92">
        <v>0.10544286479999999</v>
      </c>
      <c r="AP92">
        <v>0.23580647999999996</v>
      </c>
      <c r="AQ92">
        <v>9.8003099999999979</v>
      </c>
      <c r="AR92">
        <v>15.241823999999998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37.782935824567822</v>
      </c>
      <c r="BB92">
        <f t="shared" si="1"/>
        <v>1029.531638104811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9.413199116397724</v>
      </c>
      <c r="L93">
        <v>578.48829121960512</v>
      </c>
      <c r="M93">
        <v>28.230335812485912</v>
      </c>
      <c r="N93">
        <v>36.236888879136316</v>
      </c>
      <c r="O93">
        <v>0</v>
      </c>
      <c r="P93">
        <v>38.527462230661271</v>
      </c>
      <c r="Q93">
        <v>6.3129621785173988</v>
      </c>
      <c r="R93">
        <v>13.007231173594134</v>
      </c>
      <c r="S93">
        <v>8.0984943418467576</v>
      </c>
      <c r="T93">
        <v>0</v>
      </c>
      <c r="U93">
        <v>107.06751626414761</v>
      </c>
      <c r="V93">
        <v>3.5757333333333339</v>
      </c>
      <c r="W93">
        <v>9.6816998357963886</v>
      </c>
      <c r="X93">
        <v>45.262887507913675</v>
      </c>
      <c r="Y93">
        <v>0</v>
      </c>
      <c r="Z93">
        <v>6.0321175200000008</v>
      </c>
      <c r="AA93">
        <v>12.931030944000002</v>
      </c>
      <c r="AB93">
        <v>12.121704815999999</v>
      </c>
      <c r="AC93">
        <v>8.9164694943999994</v>
      </c>
      <c r="AD93">
        <v>8.4088075343999993</v>
      </c>
      <c r="AE93">
        <v>15.167135380800001</v>
      </c>
      <c r="AF93">
        <v>9.0749999999999975</v>
      </c>
      <c r="AG93">
        <v>10.911157920000001</v>
      </c>
      <c r="AH93">
        <v>43.057968719999998</v>
      </c>
      <c r="AI93">
        <v>0</v>
      </c>
      <c r="AJ93">
        <v>0</v>
      </c>
      <c r="AK93">
        <v>15.805579999999996</v>
      </c>
      <c r="AL93">
        <v>0</v>
      </c>
      <c r="AM93">
        <v>4.8588992571428573</v>
      </c>
      <c r="AN93">
        <v>0.95650000000000002</v>
      </c>
      <c r="AO93">
        <v>0.14188334159999999</v>
      </c>
      <c r="AP93">
        <v>0.23580647999999996</v>
      </c>
      <c r="AQ93">
        <v>9.8003099999999979</v>
      </c>
      <c r="AR93">
        <v>15.241823999999998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37.78422591856782</v>
      </c>
      <c r="BB93">
        <f t="shared" si="1"/>
        <v>1029.5667884876111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9.413199116397724</v>
      </c>
      <c r="L94">
        <v>578.48829121960512</v>
      </c>
      <c r="M94">
        <v>28.230335812485912</v>
      </c>
      <c r="N94">
        <v>36.236888879136316</v>
      </c>
      <c r="O94">
        <v>0</v>
      </c>
      <c r="P94">
        <v>38.527462230661271</v>
      </c>
      <c r="Q94">
        <v>6.3129621785173988</v>
      </c>
      <c r="R94">
        <v>13.007231173594134</v>
      </c>
      <c r="S94">
        <v>8.0984943418467576</v>
      </c>
      <c r="T94">
        <v>0</v>
      </c>
      <c r="U94">
        <v>107.06751626414761</v>
      </c>
      <c r="V94">
        <v>3.5860977777777778</v>
      </c>
      <c r="W94">
        <v>9.6816998357963886</v>
      </c>
      <c r="X94">
        <v>45.262887507913675</v>
      </c>
      <c r="Y94">
        <v>0</v>
      </c>
      <c r="Z94">
        <v>6.0321175200000008</v>
      </c>
      <c r="AA94">
        <v>12.931030944000002</v>
      </c>
      <c r="AB94">
        <v>12.121704815999999</v>
      </c>
      <c r="AC94">
        <v>8.9164694943999994</v>
      </c>
      <c r="AD94">
        <v>8.4088075343999993</v>
      </c>
      <c r="AE94">
        <v>15.167135380800001</v>
      </c>
      <c r="AF94">
        <v>9.0749999999999975</v>
      </c>
      <c r="AG94">
        <v>10.911157920000001</v>
      </c>
      <c r="AH94">
        <v>43.057968719999998</v>
      </c>
      <c r="AI94">
        <v>0</v>
      </c>
      <c r="AJ94">
        <v>0</v>
      </c>
      <c r="AK94">
        <v>15.805579999999996</v>
      </c>
      <c r="AL94">
        <v>0</v>
      </c>
      <c r="AM94">
        <v>4.8588992571428573</v>
      </c>
      <c r="AN94">
        <v>0.95650000000000002</v>
      </c>
      <c r="AO94">
        <v>0.1769708304</v>
      </c>
      <c r="AP94">
        <v>0.23580647999999996</v>
      </c>
      <c r="AQ94">
        <v>9.8003099999999979</v>
      </c>
      <c r="AR94">
        <v>15.241823999999998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37.785835053101145</v>
      </c>
      <c r="BB94">
        <f t="shared" si="1"/>
        <v>1029.6106312863221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9.413199116397724</v>
      </c>
      <c r="L95">
        <v>578.48829121960512</v>
      </c>
      <c r="M95">
        <v>28.230335812485912</v>
      </c>
      <c r="N95">
        <v>36.236888879136316</v>
      </c>
      <c r="O95">
        <v>0</v>
      </c>
      <c r="P95">
        <v>38.527462230661271</v>
      </c>
      <c r="Q95">
        <v>6.3129621785173988</v>
      </c>
      <c r="R95">
        <v>13.007231173594134</v>
      </c>
      <c r="S95">
        <v>8.0984943418467576</v>
      </c>
      <c r="T95">
        <v>0</v>
      </c>
      <c r="U95">
        <v>107.06751626414761</v>
      </c>
      <c r="V95">
        <v>3.5860977777777778</v>
      </c>
      <c r="W95">
        <v>9.6816998357963886</v>
      </c>
      <c r="X95">
        <v>45.262887507913675</v>
      </c>
      <c r="Y95">
        <v>0</v>
      </c>
      <c r="Z95">
        <v>4.0214116799999999</v>
      </c>
      <c r="AA95">
        <v>8.6042059999999996</v>
      </c>
      <c r="AB95">
        <v>4.0078511199999998</v>
      </c>
      <c r="AC95">
        <v>2.9691613119999998</v>
      </c>
      <c r="AD95">
        <v>5.592902640000001</v>
      </c>
      <c r="AE95">
        <v>12.9896052</v>
      </c>
      <c r="AF95">
        <v>5.4450000000000012</v>
      </c>
      <c r="AG95">
        <v>10.911157920000001</v>
      </c>
      <c r="AH95">
        <v>35.881640599999997</v>
      </c>
      <c r="AI95">
        <v>0</v>
      </c>
      <c r="AJ95">
        <v>0</v>
      </c>
      <c r="AK95">
        <v>15.805579999999996</v>
      </c>
      <c r="AL95">
        <v>0</v>
      </c>
      <c r="AM95">
        <v>4.8588992571428573</v>
      </c>
      <c r="AN95">
        <v>0.95650000000000002</v>
      </c>
      <c r="AO95">
        <v>0.17435505359999998</v>
      </c>
      <c r="AP95">
        <v>0.23580647999999996</v>
      </c>
      <c r="AQ95">
        <v>9.8003099999999979</v>
      </c>
      <c r="AR95">
        <v>15.241823999999998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36.504317231742135</v>
      </c>
      <c r="BB95">
        <f t="shared" si="1"/>
        <v>994.69107747328098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9.413199116397724</v>
      </c>
      <c r="L96">
        <v>578.48829121960512</v>
      </c>
      <c r="M96">
        <v>28.230335812485912</v>
      </c>
      <c r="N96">
        <v>36.236888879136316</v>
      </c>
      <c r="O96">
        <v>0</v>
      </c>
      <c r="P96">
        <v>38.527462230661271</v>
      </c>
      <c r="Q96">
        <v>6.3129621785173988</v>
      </c>
      <c r="R96">
        <v>13.007231173594134</v>
      </c>
      <c r="S96">
        <v>8.0984943418467576</v>
      </c>
      <c r="T96">
        <v>0</v>
      </c>
      <c r="U96">
        <v>107.06751626414761</v>
      </c>
      <c r="V96">
        <v>3.5757333333333339</v>
      </c>
      <c r="W96">
        <v>9.6816998357963886</v>
      </c>
      <c r="X96">
        <v>45.262887507913675</v>
      </c>
      <c r="Y96">
        <v>0</v>
      </c>
      <c r="Z96">
        <v>4.0214116799999999</v>
      </c>
      <c r="AA96">
        <v>8.6042059999999996</v>
      </c>
      <c r="AB96">
        <v>4.0078511199999998</v>
      </c>
      <c r="AC96">
        <v>0</v>
      </c>
      <c r="AD96">
        <v>5.592902640000001</v>
      </c>
      <c r="AE96">
        <v>12.9896052</v>
      </c>
      <c r="AF96">
        <v>5.4450000000000012</v>
      </c>
      <c r="AG96">
        <v>10.911157920000001</v>
      </c>
      <c r="AH96">
        <v>28.705312479999996</v>
      </c>
      <c r="AI96">
        <v>0</v>
      </c>
      <c r="AJ96">
        <v>0</v>
      </c>
      <c r="AK96">
        <v>15.805579999999996</v>
      </c>
      <c r="AL96">
        <v>0</v>
      </c>
      <c r="AM96">
        <v>4.8588992571428573</v>
      </c>
      <c r="AN96">
        <v>0.95650000000000002</v>
      </c>
      <c r="AO96">
        <v>0.17769242399999999</v>
      </c>
      <c r="AP96">
        <v>0.23580647999999996</v>
      </c>
      <c r="AQ96">
        <v>9.8003099999999979</v>
      </c>
      <c r="AR96">
        <v>15.241823999999998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36.144917937208781</v>
      </c>
      <c r="BB96">
        <f t="shared" si="1"/>
        <v>984.89796026176987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9.413199116397724</v>
      </c>
      <c r="L97">
        <v>578.48829121960512</v>
      </c>
      <c r="M97">
        <v>28.230335812485912</v>
      </c>
      <c r="N97">
        <v>36.236888879136316</v>
      </c>
      <c r="O97">
        <v>0</v>
      </c>
      <c r="P97">
        <v>38.527462230661271</v>
      </c>
      <c r="Q97">
        <v>6.3129621785173988</v>
      </c>
      <c r="R97">
        <v>13.007231173594134</v>
      </c>
      <c r="S97">
        <v>8.0984943418467576</v>
      </c>
      <c r="T97">
        <v>0</v>
      </c>
      <c r="U97">
        <v>107.06751626414761</v>
      </c>
      <c r="V97">
        <v>3.5757333333333339</v>
      </c>
      <c r="W97">
        <v>10.677178820375335</v>
      </c>
      <c r="X97">
        <v>45.262887507913675</v>
      </c>
      <c r="Y97">
        <v>0</v>
      </c>
      <c r="Z97">
        <v>2.01070584</v>
      </c>
      <c r="AA97">
        <v>8.6042059999999996</v>
      </c>
      <c r="AB97">
        <v>0</v>
      </c>
      <c r="AC97">
        <v>0</v>
      </c>
      <c r="AD97">
        <v>5.592902640000001</v>
      </c>
      <c r="AE97">
        <v>12.9896052</v>
      </c>
      <c r="AF97">
        <v>5.4450000000000012</v>
      </c>
      <c r="AG97">
        <v>10.911157920000001</v>
      </c>
      <c r="AH97">
        <v>21.528984360000003</v>
      </c>
      <c r="AI97">
        <v>0</v>
      </c>
      <c r="AJ97">
        <v>0</v>
      </c>
      <c r="AK97">
        <v>15.805579999999996</v>
      </c>
      <c r="AL97">
        <v>0</v>
      </c>
      <c r="AM97">
        <v>4.8588992571428573</v>
      </c>
      <c r="AN97">
        <v>0.95650000000000002</v>
      </c>
      <c r="AO97">
        <v>0.181300392</v>
      </c>
      <c r="AP97">
        <v>0.23580647999999996</v>
      </c>
      <c r="AQ97">
        <v>9.8003099999999979</v>
      </c>
      <c r="AR97">
        <v>15.241823999999998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35.713187132075923</v>
      </c>
      <c r="BB97">
        <f t="shared" si="1"/>
        <v>973.1338929394816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9.413199116397724</v>
      </c>
      <c r="L98">
        <v>578.48829121960512</v>
      </c>
      <c r="M98">
        <v>28.230335812485912</v>
      </c>
      <c r="N98">
        <v>36.236888879136316</v>
      </c>
      <c r="O98">
        <v>0</v>
      </c>
      <c r="P98">
        <v>38.527462230661271</v>
      </c>
      <c r="Q98">
        <v>6.3129621785173988</v>
      </c>
      <c r="R98">
        <v>13.007231173594134</v>
      </c>
      <c r="S98">
        <v>8.0984943418467576</v>
      </c>
      <c r="T98">
        <v>0</v>
      </c>
      <c r="U98">
        <v>107.06751626414761</v>
      </c>
      <c r="V98">
        <v>3.5757333333333339</v>
      </c>
      <c r="W98">
        <v>10.677178820375335</v>
      </c>
      <c r="X98">
        <v>45.262887507913675</v>
      </c>
      <c r="Y98">
        <v>0</v>
      </c>
      <c r="Z98">
        <v>2.01070584</v>
      </c>
      <c r="AA98">
        <v>8.6042059999999996</v>
      </c>
      <c r="AB98">
        <v>0</v>
      </c>
      <c r="AC98">
        <v>0</v>
      </c>
      <c r="AD98">
        <v>5.592902640000001</v>
      </c>
      <c r="AE98">
        <v>12.9896052</v>
      </c>
      <c r="AF98">
        <v>5.4450000000000012</v>
      </c>
      <c r="AG98">
        <v>10.911157920000001</v>
      </c>
      <c r="AH98">
        <v>14.352656240000002</v>
      </c>
      <c r="AI98">
        <v>0</v>
      </c>
      <c r="AJ98">
        <v>0</v>
      </c>
      <c r="AK98">
        <v>15.805579999999996</v>
      </c>
      <c r="AL98">
        <v>0</v>
      </c>
      <c r="AM98">
        <v>4.8588992571428573</v>
      </c>
      <c r="AN98">
        <v>0.95650000000000002</v>
      </c>
      <c r="AO98">
        <v>0.18581035199999998</v>
      </c>
      <c r="AP98">
        <v>0.23580647999999996</v>
      </c>
      <c r="AQ98">
        <v>9.8003099999999979</v>
      </c>
      <c r="AR98">
        <v>15.241823999999998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35.459304916475936</v>
      </c>
      <c r="BB98">
        <f t="shared" si="1"/>
        <v>966.21595699508157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1.5E-3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0.22591667852858238</v>
      </c>
      <c r="L99">
        <f t="shared" si="2"/>
        <v>13.883723393401956</v>
      </c>
      <c r="M99">
        <f t="shared" si="2"/>
        <v>0.66408028960032561</v>
      </c>
      <c r="N99">
        <f t="shared" si="2"/>
        <v>0.8696853330992701</v>
      </c>
      <c r="O99">
        <f t="shared" si="2"/>
        <v>0</v>
      </c>
      <c r="P99">
        <f t="shared" si="2"/>
        <v>0.92465909353586839</v>
      </c>
      <c r="Q99">
        <f t="shared" si="2"/>
        <v>0.15151109228441775</v>
      </c>
      <c r="R99">
        <f t="shared" si="2"/>
        <v>0.31217354816625947</v>
      </c>
      <c r="S99">
        <f t="shared" si="2"/>
        <v>0.19436386420432178</v>
      </c>
      <c r="T99">
        <f t="shared" si="2"/>
        <v>0</v>
      </c>
      <c r="U99">
        <f t="shared" si="2"/>
        <v>2.5696203903395398</v>
      </c>
      <c r="V99">
        <f t="shared" si="2"/>
        <v>8.5824577130452093E-2</v>
      </c>
      <c r="W99">
        <f t="shared" si="2"/>
        <v>0.24824047693882906</v>
      </c>
      <c r="X99">
        <f t="shared" si="2"/>
        <v>1.0863093001899271</v>
      </c>
      <c r="Y99">
        <f t="shared" si="2"/>
        <v>0</v>
      </c>
      <c r="Z99">
        <f t="shared" si="2"/>
        <v>7.3812613160000123E-2</v>
      </c>
      <c r="AA99">
        <f t="shared" si="2"/>
        <v>0.1206106088719999</v>
      </c>
      <c r="AB99">
        <f t="shared" si="2"/>
        <v>0.15836328461199994</v>
      </c>
      <c r="AC99">
        <f t="shared" si="2"/>
        <v>0.10669436980280003</v>
      </c>
      <c r="AD99">
        <f t="shared" si="2"/>
        <v>0.10352705956319994</v>
      </c>
      <c r="AE99">
        <f t="shared" si="2"/>
        <v>0.30318525785599992</v>
      </c>
      <c r="AF99">
        <f t="shared" si="2"/>
        <v>9.392624999999992E-2</v>
      </c>
      <c r="AG99">
        <f t="shared" si="2"/>
        <v>0.26186779008000055</v>
      </c>
      <c r="AH99">
        <f t="shared" si="2"/>
        <v>0.36736553372999992</v>
      </c>
      <c r="AI99">
        <f t="shared" si="2"/>
        <v>4.5792737900000005E-2</v>
      </c>
      <c r="AJ99">
        <f t="shared" si="2"/>
        <v>0</v>
      </c>
      <c r="AK99">
        <f t="shared" si="2"/>
        <v>0.37933391999999949</v>
      </c>
      <c r="AL99">
        <f t="shared" si="2"/>
        <v>0</v>
      </c>
      <c r="AM99">
        <f t="shared" si="2"/>
        <v>5.1914148376190496E-2</v>
      </c>
      <c r="AN99">
        <f t="shared" si="2"/>
        <v>2.3214255000000048E-2</v>
      </c>
      <c r="AO99">
        <f t="shared" si="2"/>
        <v>2.6684531327999996E-3</v>
      </c>
      <c r="AP99">
        <f t="shared" si="2"/>
        <v>1.5170216880000007E-2</v>
      </c>
      <c r="AQ99">
        <f t="shared" si="2"/>
        <v>0.13526650750000013</v>
      </c>
      <c r="AR99">
        <f t="shared" si="2"/>
        <v>0.36885214079999928</v>
      </c>
      <c r="AS99">
        <f t="shared" si="2"/>
        <v>0.23571863794439962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0.85189717993920011</v>
      </c>
      <c r="BB99">
        <f t="shared" si="1"/>
        <v>23.212994642689939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6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14.996760999999999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0.53088499999999961</v>
      </c>
      <c r="BB3">
        <f>SUM(B3:AZ3)-BA3</f>
        <v>14.465876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14.996760999999999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0.53088499999999961</v>
      </c>
      <c r="BB4">
        <f t="shared" ref="BB4:BB67" si="0">SUM(B4:AZ4)-BA4</f>
        <v>14.465876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14.976811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0.5301790000000004</v>
      </c>
      <c r="BB5">
        <f t="shared" si="0"/>
        <v>14.446631999999999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14.721596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0.52114399999999961</v>
      </c>
      <c r="BB6">
        <f t="shared" si="0"/>
        <v>14.200452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13.788709000000001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0.48812000000000033</v>
      </c>
      <c r="BB7">
        <f t="shared" si="0"/>
        <v>13.300589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10.397482999999999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0.3680709999999987</v>
      </c>
      <c r="BB8">
        <f t="shared" si="0"/>
        <v>10.029412000000001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13.995851999999999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0.49545299999999948</v>
      </c>
      <c r="BB9">
        <f t="shared" si="0"/>
        <v>13.500399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13.801761000000001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0.48858200000000096</v>
      </c>
      <c r="BB10">
        <f t="shared" si="0"/>
        <v>13.313179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14.312828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0.50667400000000029</v>
      </c>
      <c r="BB11">
        <f t="shared" si="0"/>
        <v>13.806153999999999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13.210682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0.46765800000000013</v>
      </c>
      <c r="BB12">
        <f t="shared" si="0"/>
        <v>12.743024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14.093904999999999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0.49892399999999881</v>
      </c>
      <c r="BB13">
        <f t="shared" si="0"/>
        <v>13.594981000000001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14.408334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0.51005499999999948</v>
      </c>
      <c r="BB14">
        <f t="shared" si="0"/>
        <v>13.898279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10.669358000000001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0.377695000000001</v>
      </c>
      <c r="BB15">
        <f t="shared" si="0"/>
        <v>10.291663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14.751521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0.52220400000000033</v>
      </c>
      <c r="BB16">
        <f t="shared" si="0"/>
        <v>14.229317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14.996760999999999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0.53088499999999961</v>
      </c>
      <c r="BB17">
        <f t="shared" si="0"/>
        <v>14.465876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14.996760999999999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0.53088499999999961</v>
      </c>
      <c r="BB18">
        <f t="shared" si="0"/>
        <v>14.465876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14.817527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0.52454000000000001</v>
      </c>
      <c r="BB19">
        <f t="shared" si="0"/>
        <v>14.292987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14.543741000000001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0.51484800000000064</v>
      </c>
      <c r="BB20">
        <f t="shared" si="0"/>
        <v>14.028893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14.996760999999999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0.53088499999999961</v>
      </c>
      <c r="BB21">
        <f t="shared" si="0"/>
        <v>14.465876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12.425193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0.43985200000000013</v>
      </c>
      <c r="BB22">
        <f t="shared" si="0"/>
        <v>11.985341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14.996760999999999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0.53088499999999961</v>
      </c>
      <c r="BB23">
        <f t="shared" si="0"/>
        <v>14.465876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14.996760999999999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0.53088499999999961</v>
      </c>
      <c r="BB24">
        <f t="shared" si="0"/>
        <v>14.465876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14.996760999999999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0.53088499999999961</v>
      </c>
      <c r="BB25">
        <f t="shared" si="0"/>
        <v>14.465876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14.996760999999999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0.53088499999999961</v>
      </c>
      <c r="BB26">
        <f t="shared" si="0"/>
        <v>14.465876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14.996760999999999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0.53088499999999961</v>
      </c>
      <c r="BB27">
        <f t="shared" si="0"/>
        <v>14.465876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14.996760999999999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0.53088499999999961</v>
      </c>
      <c r="BB28">
        <f t="shared" si="0"/>
        <v>14.465876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14.996760999999999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0.53088499999999961</v>
      </c>
      <c r="BB29">
        <f t="shared" si="0"/>
        <v>14.465876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14.996760999999999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0.53088499999999961</v>
      </c>
      <c r="BB30">
        <f t="shared" si="0"/>
        <v>14.465876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14.996760999999999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0.53088499999999961</v>
      </c>
      <c r="BB31">
        <f t="shared" si="0"/>
        <v>14.465876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14.996760999999999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0.53088499999999961</v>
      </c>
      <c r="BB32">
        <f t="shared" si="0"/>
        <v>14.465876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14.996760999999999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0.53088499999999961</v>
      </c>
      <c r="BB33">
        <f t="shared" si="0"/>
        <v>14.465876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14.996760999999999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0.53088499999999961</v>
      </c>
      <c r="BB34">
        <f t="shared" si="0"/>
        <v>14.465876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14.996760999999999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0.53088499999999961</v>
      </c>
      <c r="BB35">
        <f t="shared" si="0"/>
        <v>14.465876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14.996760999999999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0.53088499999999961</v>
      </c>
      <c r="BB36">
        <f t="shared" si="0"/>
        <v>14.465876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14.996760999999999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0.53088499999999961</v>
      </c>
      <c r="BB37">
        <f t="shared" si="0"/>
        <v>14.465876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14.996760999999999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0.53088499999999961</v>
      </c>
      <c r="BB38">
        <f t="shared" si="0"/>
        <v>14.465876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14.996760999999999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0.53088499999999961</v>
      </c>
      <c r="BB39">
        <f t="shared" si="0"/>
        <v>14.465876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14.996760999999999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0.53088499999999961</v>
      </c>
      <c r="BB40">
        <f t="shared" si="0"/>
        <v>14.465876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14.996760999999999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0.53088499999999961</v>
      </c>
      <c r="BB41">
        <f t="shared" si="0"/>
        <v>14.465876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14.996760999999999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0.53088499999999961</v>
      </c>
      <c r="BB42">
        <f t="shared" si="0"/>
        <v>14.465876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14.996760999999999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0.53088499999999961</v>
      </c>
      <c r="BB43">
        <f t="shared" si="0"/>
        <v>14.465876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14.996760999999999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0.53088499999999961</v>
      </c>
      <c r="BB44">
        <f t="shared" si="0"/>
        <v>14.465876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14.996760999999999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0.53088499999999961</v>
      </c>
      <c r="BB45">
        <f t="shared" si="0"/>
        <v>14.465876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14.996760999999999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0.53088499999999961</v>
      </c>
      <c r="BB46">
        <f t="shared" si="0"/>
        <v>14.465876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14.996760999999999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0.53088499999999961</v>
      </c>
      <c r="BB47">
        <f t="shared" si="0"/>
        <v>14.465876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14.996760999999999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0.53088499999999961</v>
      </c>
      <c r="BB48">
        <f t="shared" si="0"/>
        <v>14.465876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14.996760999999999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0.53088499999999961</v>
      </c>
      <c r="BB49">
        <f t="shared" si="0"/>
        <v>14.465876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14.573667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0.51590799999999959</v>
      </c>
      <c r="BB50">
        <f t="shared" si="0"/>
        <v>14.057759000000001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14.996760999999999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0.53088499999999961</v>
      </c>
      <c r="BB51">
        <f t="shared" si="0"/>
        <v>14.465876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14.996760999999999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0.53088499999999961</v>
      </c>
      <c r="BB52">
        <f t="shared" si="0"/>
        <v>14.465876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14.996760999999999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0.53088499999999961</v>
      </c>
      <c r="BB53">
        <f t="shared" si="0"/>
        <v>14.465876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14.996760999999999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0.53088499999999961</v>
      </c>
      <c r="BB54">
        <f t="shared" si="0"/>
        <v>14.465876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14.996760999999999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0.53088499999999961</v>
      </c>
      <c r="BB55">
        <f t="shared" si="0"/>
        <v>14.465876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14.996760999999999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0.53088499999999961</v>
      </c>
      <c r="BB56">
        <f t="shared" si="0"/>
        <v>14.465876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14.996760999999999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0.53088499999999961</v>
      </c>
      <c r="BB57">
        <f t="shared" si="0"/>
        <v>14.465876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14.996760999999999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0.53088499999999961</v>
      </c>
      <c r="BB58">
        <f t="shared" si="0"/>
        <v>14.465876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14.996760999999999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0.53088499999999961</v>
      </c>
      <c r="BB59">
        <f t="shared" si="0"/>
        <v>14.465876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14.996760999999999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0.53088499999999961</v>
      </c>
      <c r="BB60">
        <f t="shared" si="0"/>
        <v>14.465876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14.996760999999999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0.53088499999999961</v>
      </c>
      <c r="BB61">
        <f t="shared" si="0"/>
        <v>14.465876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14.996760999999999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0.53088499999999961</v>
      </c>
      <c r="BB62">
        <f t="shared" si="0"/>
        <v>14.465876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14.996760999999999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0.53088499999999961</v>
      </c>
      <c r="BB63">
        <f t="shared" si="0"/>
        <v>14.465876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14.996760999999999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0.53088499999999961</v>
      </c>
      <c r="BB64">
        <f t="shared" si="0"/>
        <v>14.465876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14.996760999999999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0.53088499999999961</v>
      </c>
      <c r="BB65">
        <f t="shared" si="0"/>
        <v>14.465876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14.996760999999999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0.53088499999999961</v>
      </c>
      <c r="BB66">
        <f t="shared" si="0"/>
        <v>14.465876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14.996760999999999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0.53088499999999961</v>
      </c>
      <c r="BB67">
        <f t="shared" si="0"/>
        <v>14.465876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14.996760999999999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0.53088499999999961</v>
      </c>
      <c r="BB68">
        <f t="shared" ref="BB68:BB99" si="1">SUM(B68:AZ68)-BA68</f>
        <v>14.465876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14.996760999999999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0.53088499999999961</v>
      </c>
      <c r="BB69">
        <f t="shared" si="1"/>
        <v>14.465876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14.996760999999999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0.53088499999999961</v>
      </c>
      <c r="BB70">
        <f t="shared" si="1"/>
        <v>14.465876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14.996760999999999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0.53088499999999961</v>
      </c>
      <c r="BB71">
        <f t="shared" si="1"/>
        <v>14.465876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14.996760999999999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0.53088499999999961</v>
      </c>
      <c r="BB72">
        <f t="shared" si="1"/>
        <v>14.465876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14.996760999999999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0.53088499999999961</v>
      </c>
      <c r="BB73">
        <f t="shared" si="1"/>
        <v>14.465876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14.996760999999999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0.53088499999999961</v>
      </c>
      <c r="BB74">
        <f t="shared" si="1"/>
        <v>14.465876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14.996760999999999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0.53088499999999961</v>
      </c>
      <c r="BB75">
        <f t="shared" si="1"/>
        <v>14.465876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14.996760999999999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0.53088499999999961</v>
      </c>
      <c r="BB76">
        <f t="shared" si="1"/>
        <v>14.465876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14.996760999999999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0.53088499999999961</v>
      </c>
      <c r="BB77">
        <f t="shared" si="1"/>
        <v>14.465876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13.887717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0.49162500000000087</v>
      </c>
      <c r="BB78">
        <f t="shared" si="1"/>
        <v>13.396091999999999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14.996760999999999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0.53088499999999961</v>
      </c>
      <c r="BB79">
        <f t="shared" si="1"/>
        <v>14.465876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14.996760999999999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0.53088499999999961</v>
      </c>
      <c r="BB80">
        <f t="shared" si="1"/>
        <v>14.465876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14.996760999999999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0.53088499999999961</v>
      </c>
      <c r="BB81">
        <f t="shared" si="1"/>
        <v>14.465876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14.996760999999999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0.53088499999999961</v>
      </c>
      <c r="BB82">
        <f t="shared" si="1"/>
        <v>14.465876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14.996760999999999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0.53088499999999961</v>
      </c>
      <c r="BB83">
        <f t="shared" si="1"/>
        <v>14.465876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14.996760999999999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0.53088499999999961</v>
      </c>
      <c r="BB84">
        <f t="shared" si="1"/>
        <v>14.465876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14.665778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0.51916899999999977</v>
      </c>
      <c r="BB85">
        <f t="shared" si="1"/>
        <v>14.146609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14.996760999999999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0.53088499999999961</v>
      </c>
      <c r="BB86">
        <f t="shared" si="1"/>
        <v>14.465876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14.996760999999999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0.53088499999999961</v>
      </c>
      <c r="BB87">
        <f t="shared" si="1"/>
        <v>14.465876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14.996760999999999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0.53088499999999961</v>
      </c>
      <c r="BB88">
        <f t="shared" si="1"/>
        <v>14.465876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14.996760999999999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0.53088499999999961</v>
      </c>
      <c r="BB89">
        <f t="shared" si="1"/>
        <v>14.465876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14.996760999999999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0.53088499999999961</v>
      </c>
      <c r="BB90">
        <f t="shared" si="1"/>
        <v>14.465876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14.996760999999999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0.53088499999999961</v>
      </c>
      <c r="BB91">
        <f t="shared" si="1"/>
        <v>14.465876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14.639036000000001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0.51822200000000151</v>
      </c>
      <c r="BB92">
        <f t="shared" si="1"/>
        <v>14.120813999999999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14.996760999999999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0.53088499999999961</v>
      </c>
      <c r="BB93">
        <f t="shared" si="1"/>
        <v>14.465876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14.996760999999999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0.53088499999999961</v>
      </c>
      <c r="BB94">
        <f t="shared" si="1"/>
        <v>14.465876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14.996760999999999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0.53088499999999961</v>
      </c>
      <c r="BB95">
        <f t="shared" si="1"/>
        <v>14.465876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14.996760999999999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0.53088499999999961</v>
      </c>
      <c r="BB96">
        <f t="shared" si="1"/>
        <v>14.465876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14.585552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0.5163290000000007</v>
      </c>
      <c r="BB97">
        <f t="shared" si="1"/>
        <v>14.069222999999999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14.441974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0.51124599999999987</v>
      </c>
      <c r="BB98">
        <f t="shared" si="1"/>
        <v>13.930728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0.35411652500000051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1.2535718249999966E-2</v>
      </c>
      <c r="BB99">
        <f t="shared" si="1"/>
        <v>0.34158080675000058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494.2</v>
      </c>
      <c r="L3" s="198">
        <v>10.65</v>
      </c>
      <c r="M3" s="198">
        <v>61.51</v>
      </c>
      <c r="N3" s="198">
        <v>50.04</v>
      </c>
      <c r="O3" s="198">
        <v>70.69</v>
      </c>
      <c r="P3" s="198">
        <v>23.94</v>
      </c>
      <c r="Q3" s="198">
        <v>8.7100000000000009</v>
      </c>
      <c r="R3" s="198">
        <v>17.96</v>
      </c>
      <c r="S3" s="198">
        <v>11.18</v>
      </c>
      <c r="T3" s="198">
        <v>0</v>
      </c>
      <c r="U3" s="198">
        <v>49.93</v>
      </c>
      <c r="V3" s="198">
        <v>4.9400000000000004</v>
      </c>
      <c r="W3" s="198">
        <v>14.14</v>
      </c>
      <c r="X3" s="198">
        <v>62.49</v>
      </c>
      <c r="Y3" s="198">
        <v>0</v>
      </c>
      <c r="Z3" s="198">
        <v>117.9</v>
      </c>
      <c r="AA3" s="198">
        <v>29.65</v>
      </c>
      <c r="AB3" s="198">
        <v>0</v>
      </c>
      <c r="AC3" s="198">
        <v>10.23</v>
      </c>
      <c r="AD3" s="198">
        <v>11.21</v>
      </c>
      <c r="AE3" s="198">
        <v>0</v>
      </c>
      <c r="AF3" s="198">
        <v>0</v>
      </c>
      <c r="AG3" s="198">
        <v>17.54</v>
      </c>
      <c r="AH3" s="198">
        <v>0</v>
      </c>
      <c r="AI3" s="198">
        <v>60</v>
      </c>
      <c r="AJ3" s="198">
        <v>0</v>
      </c>
      <c r="AK3" s="198">
        <v>99.62</v>
      </c>
      <c r="AL3" s="198">
        <v>0</v>
      </c>
      <c r="AM3" s="198">
        <v>0</v>
      </c>
      <c r="AN3" s="198">
        <v>0</v>
      </c>
      <c r="AO3" s="198">
        <v>45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494.2</v>
      </c>
      <c r="L4" s="198">
        <v>10.65</v>
      </c>
      <c r="M4" s="198">
        <v>61.51</v>
      </c>
      <c r="N4" s="198">
        <v>50.04</v>
      </c>
      <c r="O4" s="198">
        <v>70.69</v>
      </c>
      <c r="P4" s="198">
        <v>23.94</v>
      </c>
      <c r="Q4" s="198">
        <v>8.7100000000000009</v>
      </c>
      <c r="R4" s="198">
        <v>17.96</v>
      </c>
      <c r="S4" s="198">
        <v>11.18</v>
      </c>
      <c r="T4" s="198">
        <v>0</v>
      </c>
      <c r="U4" s="198">
        <v>49.93</v>
      </c>
      <c r="V4" s="198">
        <v>4.9400000000000004</v>
      </c>
      <c r="W4" s="198">
        <v>14.14</v>
      </c>
      <c r="X4" s="198">
        <v>62.49</v>
      </c>
      <c r="Y4" s="198">
        <v>0</v>
      </c>
      <c r="Z4" s="198">
        <v>117.9</v>
      </c>
      <c r="AA4" s="198">
        <v>29.65</v>
      </c>
      <c r="AB4" s="198">
        <v>0</v>
      </c>
      <c r="AC4" s="198">
        <v>10.23</v>
      </c>
      <c r="AD4" s="198">
        <v>11.21</v>
      </c>
      <c r="AE4" s="198">
        <v>0</v>
      </c>
      <c r="AF4" s="198">
        <v>0</v>
      </c>
      <c r="AG4" s="198">
        <v>17.54</v>
      </c>
      <c r="AH4" s="198">
        <v>0</v>
      </c>
      <c r="AI4" s="198">
        <v>60</v>
      </c>
      <c r="AJ4" s="198">
        <v>0</v>
      </c>
      <c r="AK4" s="198">
        <v>99.62</v>
      </c>
      <c r="AL4" s="198">
        <v>0</v>
      </c>
      <c r="AM4" s="198">
        <v>0</v>
      </c>
      <c r="AN4" s="198">
        <v>0</v>
      </c>
      <c r="AO4" s="198">
        <v>45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494.2</v>
      </c>
      <c r="L5" s="198">
        <v>10.65</v>
      </c>
      <c r="M5" s="198">
        <v>61.51</v>
      </c>
      <c r="N5" s="198">
        <v>50.04</v>
      </c>
      <c r="O5" s="198">
        <v>70.69</v>
      </c>
      <c r="P5" s="198">
        <v>23.94</v>
      </c>
      <c r="Q5" s="198">
        <v>8.7100000000000009</v>
      </c>
      <c r="R5" s="198">
        <v>17.96</v>
      </c>
      <c r="S5" s="198">
        <v>11.18</v>
      </c>
      <c r="T5" s="198">
        <v>0</v>
      </c>
      <c r="U5" s="198">
        <v>49.93</v>
      </c>
      <c r="V5" s="198">
        <v>4.9400000000000004</v>
      </c>
      <c r="W5" s="198">
        <v>14.14</v>
      </c>
      <c r="X5" s="198">
        <v>62.49</v>
      </c>
      <c r="Y5" s="198">
        <v>0</v>
      </c>
      <c r="Z5" s="198">
        <v>117.9</v>
      </c>
      <c r="AA5" s="198">
        <v>29.65</v>
      </c>
      <c r="AB5" s="198">
        <v>0</v>
      </c>
      <c r="AC5" s="198">
        <v>8.65</v>
      </c>
      <c r="AD5" s="198">
        <v>0</v>
      </c>
      <c r="AE5" s="198">
        <v>0</v>
      </c>
      <c r="AF5" s="198">
        <v>0</v>
      </c>
      <c r="AG5" s="198">
        <v>17.54</v>
      </c>
      <c r="AH5" s="198">
        <v>0</v>
      </c>
      <c r="AI5" s="198">
        <v>60</v>
      </c>
      <c r="AJ5" s="198">
        <v>0</v>
      </c>
      <c r="AK5" s="198">
        <v>99.62</v>
      </c>
      <c r="AL5" s="198">
        <v>0</v>
      </c>
      <c r="AM5" s="198">
        <v>0</v>
      </c>
      <c r="AN5" s="198">
        <v>0</v>
      </c>
      <c r="AO5" s="198">
        <v>45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494.2</v>
      </c>
      <c r="L6" s="198">
        <v>10.65</v>
      </c>
      <c r="M6" s="198">
        <v>61.51</v>
      </c>
      <c r="N6" s="198">
        <v>50.04</v>
      </c>
      <c r="O6" s="198">
        <v>70.69</v>
      </c>
      <c r="P6" s="198">
        <v>23.94</v>
      </c>
      <c r="Q6" s="198">
        <v>8.7100000000000009</v>
      </c>
      <c r="R6" s="198">
        <v>17.96</v>
      </c>
      <c r="S6" s="198">
        <v>11.18</v>
      </c>
      <c r="T6" s="198">
        <v>0</v>
      </c>
      <c r="U6" s="198">
        <v>49.93</v>
      </c>
      <c r="V6" s="198">
        <v>4.9400000000000004</v>
      </c>
      <c r="W6" s="198">
        <v>14.14</v>
      </c>
      <c r="X6" s="198">
        <v>62.49</v>
      </c>
      <c r="Y6" s="198">
        <v>0</v>
      </c>
      <c r="Z6" s="198">
        <v>117.9</v>
      </c>
      <c r="AA6" s="198">
        <v>29.65</v>
      </c>
      <c r="AB6" s="198">
        <v>0</v>
      </c>
      <c r="AC6" s="198">
        <v>10.23</v>
      </c>
      <c r="AD6" s="198">
        <v>11.21</v>
      </c>
      <c r="AE6" s="198">
        <v>0</v>
      </c>
      <c r="AF6" s="198">
        <v>0</v>
      </c>
      <c r="AG6" s="198">
        <v>17.54</v>
      </c>
      <c r="AH6" s="198">
        <v>0</v>
      </c>
      <c r="AI6" s="198">
        <v>60</v>
      </c>
      <c r="AJ6" s="198">
        <v>0</v>
      </c>
      <c r="AK6" s="198">
        <v>99.62</v>
      </c>
      <c r="AL6" s="198">
        <v>0</v>
      </c>
      <c r="AM6" s="198">
        <v>0</v>
      </c>
      <c r="AN6" s="198">
        <v>0</v>
      </c>
      <c r="AO6" s="198">
        <v>45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494.2</v>
      </c>
      <c r="L7" s="198">
        <v>10.65</v>
      </c>
      <c r="M7" s="198">
        <v>61.51</v>
      </c>
      <c r="N7" s="198">
        <v>50.04</v>
      </c>
      <c r="O7" s="198">
        <v>70.69</v>
      </c>
      <c r="P7" s="198">
        <v>23.94</v>
      </c>
      <c r="Q7" s="198">
        <v>8.7100000000000009</v>
      </c>
      <c r="R7" s="198">
        <v>17.96</v>
      </c>
      <c r="S7" s="198">
        <v>11.18</v>
      </c>
      <c r="T7" s="198">
        <v>0</v>
      </c>
      <c r="U7" s="198">
        <v>49.93</v>
      </c>
      <c r="V7" s="198">
        <v>4.9400000000000004</v>
      </c>
      <c r="W7" s="198">
        <v>14.14</v>
      </c>
      <c r="X7" s="198">
        <v>62.49</v>
      </c>
      <c r="Y7" s="198">
        <v>0</v>
      </c>
      <c r="Z7" s="198">
        <v>117.9</v>
      </c>
      <c r="AA7" s="198">
        <v>29.65</v>
      </c>
      <c r="AB7" s="198">
        <v>0</v>
      </c>
      <c r="AC7" s="198">
        <v>10.23</v>
      </c>
      <c r="AD7" s="198">
        <v>0</v>
      </c>
      <c r="AE7" s="198">
        <v>0</v>
      </c>
      <c r="AF7" s="198">
        <v>0</v>
      </c>
      <c r="AG7" s="198">
        <v>17.54</v>
      </c>
      <c r="AH7" s="198">
        <v>0</v>
      </c>
      <c r="AI7" s="198">
        <v>60</v>
      </c>
      <c r="AJ7" s="198">
        <v>0</v>
      </c>
      <c r="AK7" s="198">
        <v>99.62</v>
      </c>
      <c r="AL7" s="198">
        <v>0</v>
      </c>
      <c r="AM7" s="198">
        <v>0</v>
      </c>
      <c r="AN7" s="198">
        <v>0</v>
      </c>
      <c r="AO7" s="198">
        <v>45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494.2</v>
      </c>
      <c r="L8" s="198">
        <v>10.65</v>
      </c>
      <c r="M8" s="198">
        <v>61.51</v>
      </c>
      <c r="N8" s="198">
        <v>50.04</v>
      </c>
      <c r="O8" s="198">
        <v>70.69</v>
      </c>
      <c r="P8" s="198">
        <v>23.94</v>
      </c>
      <c r="Q8" s="198">
        <v>8.7100000000000009</v>
      </c>
      <c r="R8" s="198">
        <v>17.96</v>
      </c>
      <c r="S8" s="198">
        <v>11.18</v>
      </c>
      <c r="T8" s="198">
        <v>0</v>
      </c>
      <c r="U8" s="198">
        <v>49.93</v>
      </c>
      <c r="V8" s="198">
        <v>4.9400000000000004</v>
      </c>
      <c r="W8" s="198">
        <v>14.14</v>
      </c>
      <c r="X8" s="198">
        <v>62.49</v>
      </c>
      <c r="Y8" s="198">
        <v>0</v>
      </c>
      <c r="Z8" s="198">
        <v>117.9</v>
      </c>
      <c r="AA8" s="198">
        <v>29.65</v>
      </c>
      <c r="AB8" s="198">
        <v>0</v>
      </c>
      <c r="AC8" s="198">
        <v>10.23</v>
      </c>
      <c r="AD8" s="198">
        <v>0</v>
      </c>
      <c r="AE8" s="198">
        <v>0</v>
      </c>
      <c r="AF8" s="198">
        <v>0</v>
      </c>
      <c r="AG8" s="198">
        <v>17.54</v>
      </c>
      <c r="AH8" s="198">
        <v>0</v>
      </c>
      <c r="AI8" s="198">
        <v>60</v>
      </c>
      <c r="AJ8" s="198">
        <v>0</v>
      </c>
      <c r="AK8" s="198">
        <v>99.62</v>
      </c>
      <c r="AL8" s="198">
        <v>0</v>
      </c>
      <c r="AM8" s="198">
        <v>0</v>
      </c>
      <c r="AN8" s="198">
        <v>0</v>
      </c>
      <c r="AO8" s="198">
        <v>45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494.2</v>
      </c>
      <c r="L9" s="198">
        <v>10.65</v>
      </c>
      <c r="M9" s="198">
        <v>61.51</v>
      </c>
      <c r="N9" s="198">
        <v>50.04</v>
      </c>
      <c r="O9" s="198">
        <v>70.69</v>
      </c>
      <c r="P9" s="198">
        <v>23.94</v>
      </c>
      <c r="Q9" s="198">
        <v>8.7100000000000009</v>
      </c>
      <c r="R9" s="198">
        <v>17.96</v>
      </c>
      <c r="S9" s="198">
        <v>11.18</v>
      </c>
      <c r="T9" s="198">
        <v>0</v>
      </c>
      <c r="U9" s="198">
        <v>49.93</v>
      </c>
      <c r="V9" s="198">
        <v>4.9400000000000004</v>
      </c>
      <c r="W9" s="198">
        <v>14.14</v>
      </c>
      <c r="X9" s="198">
        <v>62.49</v>
      </c>
      <c r="Y9" s="198">
        <v>0</v>
      </c>
      <c r="Z9" s="198">
        <v>117.9</v>
      </c>
      <c r="AA9" s="198">
        <v>29.65</v>
      </c>
      <c r="AB9" s="198">
        <v>0</v>
      </c>
      <c r="AC9" s="198">
        <v>10.23</v>
      </c>
      <c r="AD9" s="198">
        <v>11.21</v>
      </c>
      <c r="AE9" s="198">
        <v>0</v>
      </c>
      <c r="AF9" s="198">
        <v>0</v>
      </c>
      <c r="AG9" s="198">
        <v>17.54</v>
      </c>
      <c r="AH9" s="198">
        <v>0</v>
      </c>
      <c r="AI9" s="198">
        <v>60</v>
      </c>
      <c r="AJ9" s="198">
        <v>0</v>
      </c>
      <c r="AK9" s="198">
        <v>99.62</v>
      </c>
      <c r="AL9" s="198">
        <v>0</v>
      </c>
      <c r="AM9" s="198">
        <v>0</v>
      </c>
      <c r="AN9" s="198">
        <v>0</v>
      </c>
      <c r="AO9" s="198">
        <v>45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494.2</v>
      </c>
      <c r="L10" s="198">
        <v>10.65</v>
      </c>
      <c r="M10" s="198">
        <v>61.51</v>
      </c>
      <c r="N10" s="198">
        <v>50.04</v>
      </c>
      <c r="O10" s="198">
        <v>70.69</v>
      </c>
      <c r="P10" s="198">
        <v>23.94</v>
      </c>
      <c r="Q10" s="198">
        <v>8.7100000000000009</v>
      </c>
      <c r="R10" s="198">
        <v>17.96</v>
      </c>
      <c r="S10" s="198">
        <v>11.18</v>
      </c>
      <c r="T10" s="198">
        <v>0</v>
      </c>
      <c r="U10" s="198">
        <v>49.93</v>
      </c>
      <c r="V10" s="198">
        <v>4.9400000000000004</v>
      </c>
      <c r="W10" s="198">
        <v>14.14</v>
      </c>
      <c r="X10" s="198">
        <v>62.49</v>
      </c>
      <c r="Y10" s="198">
        <v>0</v>
      </c>
      <c r="Z10" s="198">
        <v>117.9</v>
      </c>
      <c r="AA10" s="198">
        <v>29.65</v>
      </c>
      <c r="AB10" s="198">
        <v>0</v>
      </c>
      <c r="AC10" s="198">
        <v>10.23</v>
      </c>
      <c r="AD10" s="198">
        <v>11.21</v>
      </c>
      <c r="AE10" s="198">
        <v>0</v>
      </c>
      <c r="AF10" s="198">
        <v>0</v>
      </c>
      <c r="AG10" s="198">
        <v>17.54</v>
      </c>
      <c r="AH10" s="198">
        <v>0</v>
      </c>
      <c r="AI10" s="198">
        <v>60</v>
      </c>
      <c r="AJ10" s="198">
        <v>0</v>
      </c>
      <c r="AK10" s="198">
        <v>99.62</v>
      </c>
      <c r="AL10" s="198">
        <v>0</v>
      </c>
      <c r="AM10" s="198">
        <v>0</v>
      </c>
      <c r="AN10" s="198">
        <v>0</v>
      </c>
      <c r="AO10" s="198">
        <v>45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494.2</v>
      </c>
      <c r="L11" s="198">
        <v>10.65</v>
      </c>
      <c r="M11" s="198">
        <v>61.51</v>
      </c>
      <c r="N11" s="198">
        <v>50.04</v>
      </c>
      <c r="O11" s="198">
        <v>70.69</v>
      </c>
      <c r="P11" s="198">
        <v>23.94</v>
      </c>
      <c r="Q11" s="198">
        <v>8.7100000000000009</v>
      </c>
      <c r="R11" s="198">
        <v>17.96</v>
      </c>
      <c r="S11" s="198">
        <v>11.18</v>
      </c>
      <c r="T11" s="198">
        <v>0</v>
      </c>
      <c r="U11" s="198">
        <v>49.93</v>
      </c>
      <c r="V11" s="198">
        <v>4.9400000000000004</v>
      </c>
      <c r="W11" s="198">
        <v>14.14</v>
      </c>
      <c r="X11" s="198">
        <v>62.49</v>
      </c>
      <c r="Y11" s="198">
        <v>0</v>
      </c>
      <c r="Z11" s="198">
        <v>117.9</v>
      </c>
      <c r="AA11" s="198">
        <v>29.65</v>
      </c>
      <c r="AB11" s="198">
        <v>0</v>
      </c>
      <c r="AC11" s="198">
        <v>10.23</v>
      </c>
      <c r="AD11" s="198">
        <v>11.21</v>
      </c>
      <c r="AE11" s="198">
        <v>0</v>
      </c>
      <c r="AF11" s="198">
        <v>0</v>
      </c>
      <c r="AG11" s="198">
        <v>17.54</v>
      </c>
      <c r="AH11" s="198">
        <v>0</v>
      </c>
      <c r="AI11" s="198">
        <v>60</v>
      </c>
      <c r="AJ11" s="198">
        <v>0</v>
      </c>
      <c r="AK11" s="198">
        <v>99.62</v>
      </c>
      <c r="AL11" s="198">
        <v>0</v>
      </c>
      <c r="AM11" s="198">
        <v>0</v>
      </c>
      <c r="AN11" s="198">
        <v>0</v>
      </c>
      <c r="AO11" s="198">
        <v>45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494.2</v>
      </c>
      <c r="L12" s="198">
        <v>10.65</v>
      </c>
      <c r="M12" s="198">
        <v>61.51</v>
      </c>
      <c r="N12" s="198">
        <v>50.04</v>
      </c>
      <c r="O12" s="198">
        <v>70.69</v>
      </c>
      <c r="P12" s="198">
        <v>23.94</v>
      </c>
      <c r="Q12" s="198">
        <v>8.7100000000000009</v>
      </c>
      <c r="R12" s="198">
        <v>17.96</v>
      </c>
      <c r="S12" s="198">
        <v>11.18</v>
      </c>
      <c r="T12" s="198">
        <v>0</v>
      </c>
      <c r="U12" s="198">
        <v>49.93</v>
      </c>
      <c r="V12" s="198">
        <v>4.9400000000000004</v>
      </c>
      <c r="W12" s="198">
        <v>14.14</v>
      </c>
      <c r="X12" s="198">
        <v>62.49</v>
      </c>
      <c r="Y12" s="198">
        <v>0</v>
      </c>
      <c r="Z12" s="198">
        <v>117.9</v>
      </c>
      <c r="AA12" s="198">
        <v>29.65</v>
      </c>
      <c r="AB12" s="198">
        <v>0</v>
      </c>
      <c r="AC12" s="198">
        <v>10.23</v>
      </c>
      <c r="AD12" s="198">
        <v>11.21</v>
      </c>
      <c r="AE12" s="198">
        <v>0</v>
      </c>
      <c r="AF12" s="198">
        <v>0</v>
      </c>
      <c r="AG12" s="198">
        <v>17.54</v>
      </c>
      <c r="AH12" s="198">
        <v>0</v>
      </c>
      <c r="AI12" s="198">
        <v>60</v>
      </c>
      <c r="AJ12" s="198">
        <v>0</v>
      </c>
      <c r="AK12" s="198">
        <v>99.62</v>
      </c>
      <c r="AL12" s="198">
        <v>0</v>
      </c>
      <c r="AM12" s="198">
        <v>0</v>
      </c>
      <c r="AN12" s="198">
        <v>0</v>
      </c>
      <c r="AO12" s="198">
        <v>45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494.2</v>
      </c>
      <c r="L13" s="198">
        <v>10.65</v>
      </c>
      <c r="M13" s="198">
        <v>61.51</v>
      </c>
      <c r="N13" s="198">
        <v>50.04</v>
      </c>
      <c r="O13" s="198">
        <v>70.69</v>
      </c>
      <c r="P13" s="198">
        <v>23.94</v>
      </c>
      <c r="Q13" s="198">
        <v>8.7100000000000009</v>
      </c>
      <c r="R13" s="198">
        <v>17.96</v>
      </c>
      <c r="S13" s="198">
        <v>11.18</v>
      </c>
      <c r="T13" s="198">
        <v>0</v>
      </c>
      <c r="U13" s="198">
        <v>49.93</v>
      </c>
      <c r="V13" s="198">
        <v>4.9400000000000004</v>
      </c>
      <c r="W13" s="198">
        <v>14.74</v>
      </c>
      <c r="X13" s="198">
        <v>62.49</v>
      </c>
      <c r="Y13" s="198">
        <v>0</v>
      </c>
      <c r="Z13" s="198">
        <v>117.9</v>
      </c>
      <c r="AA13" s="198">
        <v>29.65</v>
      </c>
      <c r="AB13" s="198">
        <v>0</v>
      </c>
      <c r="AC13" s="198">
        <v>10.23</v>
      </c>
      <c r="AD13" s="198">
        <v>11.21</v>
      </c>
      <c r="AE13" s="198">
        <v>0</v>
      </c>
      <c r="AF13" s="198">
        <v>0</v>
      </c>
      <c r="AG13" s="198">
        <v>17.54</v>
      </c>
      <c r="AH13" s="198">
        <v>0</v>
      </c>
      <c r="AI13" s="198">
        <v>60</v>
      </c>
      <c r="AJ13" s="198">
        <v>0</v>
      </c>
      <c r="AK13" s="198">
        <v>99.62</v>
      </c>
      <c r="AL13" s="198">
        <v>0</v>
      </c>
      <c r="AM13" s="198">
        <v>0</v>
      </c>
      <c r="AN13" s="198">
        <v>0</v>
      </c>
      <c r="AO13" s="198">
        <v>45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494.2</v>
      </c>
      <c r="L14" s="198">
        <v>10.65</v>
      </c>
      <c r="M14" s="198">
        <v>61.51</v>
      </c>
      <c r="N14" s="198">
        <v>50.04</v>
      </c>
      <c r="O14" s="198">
        <v>70.69</v>
      </c>
      <c r="P14" s="198">
        <v>23.94</v>
      </c>
      <c r="Q14" s="198">
        <v>8.7100000000000009</v>
      </c>
      <c r="R14" s="198">
        <v>17.96</v>
      </c>
      <c r="S14" s="198">
        <v>11.18</v>
      </c>
      <c r="T14" s="198">
        <v>0</v>
      </c>
      <c r="U14" s="198">
        <v>49.93</v>
      </c>
      <c r="V14" s="198">
        <v>4.9400000000000004</v>
      </c>
      <c r="W14" s="198">
        <v>14.74</v>
      </c>
      <c r="X14" s="198">
        <v>62.49</v>
      </c>
      <c r="Y14" s="198">
        <v>0</v>
      </c>
      <c r="Z14" s="198">
        <v>117.9</v>
      </c>
      <c r="AA14" s="198">
        <v>29.65</v>
      </c>
      <c r="AB14" s="198">
        <v>0</v>
      </c>
      <c r="AC14" s="198">
        <v>10.23</v>
      </c>
      <c r="AD14" s="198">
        <v>11.21</v>
      </c>
      <c r="AE14" s="198">
        <v>0</v>
      </c>
      <c r="AF14" s="198">
        <v>0</v>
      </c>
      <c r="AG14" s="198">
        <v>17.54</v>
      </c>
      <c r="AH14" s="198">
        <v>0</v>
      </c>
      <c r="AI14" s="198">
        <v>60</v>
      </c>
      <c r="AJ14" s="198">
        <v>0</v>
      </c>
      <c r="AK14" s="198">
        <v>99.62</v>
      </c>
      <c r="AL14" s="198">
        <v>0</v>
      </c>
      <c r="AM14" s="198">
        <v>0</v>
      </c>
      <c r="AN14" s="198">
        <v>0</v>
      </c>
      <c r="AO14" s="198">
        <v>45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494.2</v>
      </c>
      <c r="L15" s="198">
        <v>10.65</v>
      </c>
      <c r="M15" s="198">
        <v>61.51</v>
      </c>
      <c r="N15" s="198">
        <v>50.04</v>
      </c>
      <c r="O15" s="198">
        <v>70.69</v>
      </c>
      <c r="P15" s="198">
        <v>23.94</v>
      </c>
      <c r="Q15" s="198">
        <v>8.7100000000000009</v>
      </c>
      <c r="R15" s="198">
        <v>17.96</v>
      </c>
      <c r="S15" s="198">
        <v>11.18</v>
      </c>
      <c r="T15" s="198">
        <v>0</v>
      </c>
      <c r="U15" s="198">
        <v>49.93</v>
      </c>
      <c r="V15" s="198">
        <v>4.9400000000000004</v>
      </c>
      <c r="W15" s="198">
        <v>14.74</v>
      </c>
      <c r="X15" s="198">
        <v>62.49</v>
      </c>
      <c r="Y15" s="198">
        <v>0</v>
      </c>
      <c r="Z15" s="198">
        <v>117.9</v>
      </c>
      <c r="AA15" s="198">
        <v>29.65</v>
      </c>
      <c r="AB15" s="198">
        <v>0</v>
      </c>
      <c r="AC15" s="198">
        <v>10.23</v>
      </c>
      <c r="AD15" s="198">
        <v>11.21</v>
      </c>
      <c r="AE15" s="198">
        <v>0</v>
      </c>
      <c r="AF15" s="198">
        <v>0</v>
      </c>
      <c r="AG15" s="198">
        <v>17.54</v>
      </c>
      <c r="AH15" s="198">
        <v>0</v>
      </c>
      <c r="AI15" s="198">
        <v>60</v>
      </c>
      <c r="AJ15" s="198">
        <v>0</v>
      </c>
      <c r="AK15" s="198">
        <v>99.62</v>
      </c>
      <c r="AL15" s="198">
        <v>0</v>
      </c>
      <c r="AM15" s="198">
        <v>0</v>
      </c>
      <c r="AN15" s="198">
        <v>0</v>
      </c>
      <c r="AO15" s="198">
        <v>45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494.2</v>
      </c>
      <c r="L16" s="198">
        <v>10.65</v>
      </c>
      <c r="M16" s="198">
        <v>61.51</v>
      </c>
      <c r="N16" s="198">
        <v>50.04</v>
      </c>
      <c r="O16" s="198">
        <v>70.69</v>
      </c>
      <c r="P16" s="198">
        <v>23.94</v>
      </c>
      <c r="Q16" s="198">
        <v>8.7100000000000009</v>
      </c>
      <c r="R16" s="198">
        <v>17.96</v>
      </c>
      <c r="S16" s="198">
        <v>11.18</v>
      </c>
      <c r="T16" s="198">
        <v>0</v>
      </c>
      <c r="U16" s="198">
        <v>49.93</v>
      </c>
      <c r="V16" s="198">
        <v>4.9400000000000004</v>
      </c>
      <c r="W16" s="198">
        <v>14.74</v>
      </c>
      <c r="X16" s="198">
        <v>62.49</v>
      </c>
      <c r="Y16" s="198">
        <v>0</v>
      </c>
      <c r="Z16" s="198">
        <v>117.9</v>
      </c>
      <c r="AA16" s="198">
        <v>29.65</v>
      </c>
      <c r="AB16" s="198">
        <v>0</v>
      </c>
      <c r="AC16" s="198">
        <v>10.23</v>
      </c>
      <c r="AD16" s="198">
        <v>11.21</v>
      </c>
      <c r="AE16" s="198">
        <v>0</v>
      </c>
      <c r="AF16" s="198">
        <v>0</v>
      </c>
      <c r="AG16" s="198">
        <v>17.54</v>
      </c>
      <c r="AH16" s="198">
        <v>0</v>
      </c>
      <c r="AI16" s="198">
        <v>56.95</v>
      </c>
      <c r="AJ16" s="198">
        <v>0</v>
      </c>
      <c r="AK16" s="198">
        <v>99.62</v>
      </c>
      <c r="AL16" s="198">
        <v>0</v>
      </c>
      <c r="AM16" s="198">
        <v>0</v>
      </c>
      <c r="AN16" s="198">
        <v>0</v>
      </c>
      <c r="AO16" s="198">
        <v>45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494.2</v>
      </c>
      <c r="L17" s="198">
        <v>10.65</v>
      </c>
      <c r="M17" s="198">
        <v>61.51</v>
      </c>
      <c r="N17" s="198">
        <v>50.04</v>
      </c>
      <c r="O17" s="198">
        <v>70.69</v>
      </c>
      <c r="P17" s="198">
        <v>23.94</v>
      </c>
      <c r="Q17" s="198">
        <v>8.7100000000000009</v>
      </c>
      <c r="R17" s="198">
        <v>17.96</v>
      </c>
      <c r="S17" s="198">
        <v>11.18</v>
      </c>
      <c r="T17" s="198">
        <v>0</v>
      </c>
      <c r="U17" s="198">
        <v>49.93</v>
      </c>
      <c r="V17" s="198">
        <v>4.9400000000000004</v>
      </c>
      <c r="W17" s="198">
        <v>14.74</v>
      </c>
      <c r="X17" s="198">
        <v>62.49</v>
      </c>
      <c r="Y17" s="198">
        <v>0</v>
      </c>
      <c r="Z17" s="198">
        <v>117.9</v>
      </c>
      <c r="AA17" s="198">
        <v>29.65</v>
      </c>
      <c r="AB17" s="198">
        <v>0</v>
      </c>
      <c r="AC17" s="198">
        <v>24.5</v>
      </c>
      <c r="AD17" s="198">
        <v>0</v>
      </c>
      <c r="AE17" s="198">
        <v>0</v>
      </c>
      <c r="AF17" s="198">
        <v>0</v>
      </c>
      <c r="AG17" s="198">
        <v>17.54</v>
      </c>
      <c r="AH17" s="198">
        <v>0</v>
      </c>
      <c r="AI17" s="198">
        <v>56.95</v>
      </c>
      <c r="AJ17" s="198">
        <v>0</v>
      </c>
      <c r="AK17" s="198">
        <v>99.62</v>
      </c>
      <c r="AL17" s="198">
        <v>0</v>
      </c>
      <c r="AM17" s="198">
        <v>0</v>
      </c>
      <c r="AN17" s="198">
        <v>0</v>
      </c>
      <c r="AO17" s="198">
        <v>45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494.2</v>
      </c>
      <c r="L18" s="198">
        <v>10.65</v>
      </c>
      <c r="M18" s="198">
        <v>61.51</v>
      </c>
      <c r="N18" s="198">
        <v>50.04</v>
      </c>
      <c r="O18" s="198">
        <v>70.69</v>
      </c>
      <c r="P18" s="198">
        <v>23.94</v>
      </c>
      <c r="Q18" s="198">
        <v>8.7100000000000009</v>
      </c>
      <c r="R18" s="198">
        <v>17.96</v>
      </c>
      <c r="S18" s="198">
        <v>11.18</v>
      </c>
      <c r="T18" s="198">
        <v>0</v>
      </c>
      <c r="U18" s="198">
        <v>49.93</v>
      </c>
      <c r="V18" s="198">
        <v>4.9400000000000004</v>
      </c>
      <c r="W18" s="198">
        <v>14.74</v>
      </c>
      <c r="X18" s="198">
        <v>62.49</v>
      </c>
      <c r="Y18" s="198">
        <v>0</v>
      </c>
      <c r="Z18" s="198">
        <v>117.9</v>
      </c>
      <c r="AA18" s="198">
        <v>29.65</v>
      </c>
      <c r="AB18" s="198">
        <v>0</v>
      </c>
      <c r="AC18" s="198">
        <v>29.07</v>
      </c>
      <c r="AD18" s="198">
        <v>0</v>
      </c>
      <c r="AE18" s="198">
        <v>0</v>
      </c>
      <c r="AF18" s="198">
        <v>0</v>
      </c>
      <c r="AG18" s="198">
        <v>17.54</v>
      </c>
      <c r="AH18" s="198">
        <v>0</v>
      </c>
      <c r="AI18" s="198">
        <v>56.95</v>
      </c>
      <c r="AJ18" s="198">
        <v>0</v>
      </c>
      <c r="AK18" s="198">
        <v>99.62</v>
      </c>
      <c r="AL18" s="198">
        <v>0</v>
      </c>
      <c r="AM18" s="198">
        <v>0</v>
      </c>
      <c r="AN18" s="198">
        <v>0</v>
      </c>
      <c r="AO18" s="198">
        <v>45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494.2</v>
      </c>
      <c r="L19" s="198">
        <v>10.65</v>
      </c>
      <c r="M19" s="198">
        <v>61.51</v>
      </c>
      <c r="N19" s="198">
        <v>50.04</v>
      </c>
      <c r="O19" s="198">
        <v>70.69</v>
      </c>
      <c r="P19" s="198">
        <v>23.94</v>
      </c>
      <c r="Q19" s="198">
        <v>8.7100000000000009</v>
      </c>
      <c r="R19" s="198">
        <v>17.96</v>
      </c>
      <c r="S19" s="198">
        <v>11.18</v>
      </c>
      <c r="T19" s="198">
        <v>0</v>
      </c>
      <c r="U19" s="198">
        <v>49.93</v>
      </c>
      <c r="V19" s="198">
        <v>4.9400000000000004</v>
      </c>
      <c r="W19" s="198">
        <v>14.74</v>
      </c>
      <c r="X19" s="198">
        <v>62.49</v>
      </c>
      <c r="Y19" s="198">
        <v>0</v>
      </c>
      <c r="Z19" s="198">
        <v>117.9</v>
      </c>
      <c r="AA19" s="198">
        <v>29.65</v>
      </c>
      <c r="AB19" s="198">
        <v>0</v>
      </c>
      <c r="AC19" s="198">
        <v>29.07</v>
      </c>
      <c r="AD19" s="198">
        <v>0</v>
      </c>
      <c r="AE19" s="198">
        <v>0</v>
      </c>
      <c r="AF19" s="198">
        <v>0</v>
      </c>
      <c r="AG19" s="198">
        <v>17.54</v>
      </c>
      <c r="AH19" s="198">
        <v>0</v>
      </c>
      <c r="AI19" s="198">
        <v>56.95</v>
      </c>
      <c r="AJ19" s="198">
        <v>0</v>
      </c>
      <c r="AK19" s="198">
        <v>99.62</v>
      </c>
      <c r="AL19" s="198">
        <v>0</v>
      </c>
      <c r="AM19" s="198">
        <v>0</v>
      </c>
      <c r="AN19" s="198">
        <v>0</v>
      </c>
      <c r="AO19" s="198">
        <v>45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494.2</v>
      </c>
      <c r="L20" s="198">
        <v>10.65</v>
      </c>
      <c r="M20" s="198">
        <v>61.51</v>
      </c>
      <c r="N20" s="198">
        <v>50.04</v>
      </c>
      <c r="O20" s="198">
        <v>70.69</v>
      </c>
      <c r="P20" s="198">
        <v>23.94</v>
      </c>
      <c r="Q20" s="198">
        <v>8.7100000000000009</v>
      </c>
      <c r="R20" s="198">
        <v>17.96</v>
      </c>
      <c r="S20" s="198">
        <v>11.18</v>
      </c>
      <c r="T20" s="198">
        <v>0</v>
      </c>
      <c r="U20" s="198">
        <v>49.93</v>
      </c>
      <c r="V20" s="198">
        <v>4.9400000000000004</v>
      </c>
      <c r="W20" s="198">
        <v>14.74</v>
      </c>
      <c r="X20" s="198">
        <v>62.49</v>
      </c>
      <c r="Y20" s="198">
        <v>0</v>
      </c>
      <c r="Z20" s="198">
        <v>117.9</v>
      </c>
      <c r="AA20" s="198">
        <v>29.65</v>
      </c>
      <c r="AB20" s="198">
        <v>0</v>
      </c>
      <c r="AC20" s="198">
        <v>29.07</v>
      </c>
      <c r="AD20" s="198">
        <v>0</v>
      </c>
      <c r="AE20" s="198">
        <v>0</v>
      </c>
      <c r="AF20" s="198">
        <v>0</v>
      </c>
      <c r="AG20" s="198">
        <v>17.54</v>
      </c>
      <c r="AH20" s="198">
        <v>0</v>
      </c>
      <c r="AI20" s="198">
        <v>56.95</v>
      </c>
      <c r="AJ20" s="198">
        <v>0</v>
      </c>
      <c r="AK20" s="198">
        <v>99.62</v>
      </c>
      <c r="AL20" s="198">
        <v>0</v>
      </c>
      <c r="AM20" s="198">
        <v>0</v>
      </c>
      <c r="AN20" s="198">
        <v>0</v>
      </c>
      <c r="AO20" s="198">
        <v>45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494.2</v>
      </c>
      <c r="L21" s="198">
        <v>10.65</v>
      </c>
      <c r="M21" s="198">
        <v>61.51</v>
      </c>
      <c r="N21" s="198">
        <v>50.04</v>
      </c>
      <c r="O21" s="198">
        <v>70.69</v>
      </c>
      <c r="P21" s="198">
        <v>23.94</v>
      </c>
      <c r="Q21" s="198">
        <v>8.7100000000000009</v>
      </c>
      <c r="R21" s="198">
        <v>17.96</v>
      </c>
      <c r="S21" s="198">
        <v>11.18</v>
      </c>
      <c r="T21" s="198">
        <v>0</v>
      </c>
      <c r="U21" s="198">
        <v>49.93</v>
      </c>
      <c r="V21" s="198">
        <v>4.9400000000000004</v>
      </c>
      <c r="W21" s="198">
        <v>14.74</v>
      </c>
      <c r="X21" s="198">
        <v>62.49</v>
      </c>
      <c r="Y21" s="198">
        <v>0</v>
      </c>
      <c r="Z21" s="198">
        <v>117.9</v>
      </c>
      <c r="AA21" s="198">
        <v>29.65</v>
      </c>
      <c r="AB21" s="198">
        <v>0</v>
      </c>
      <c r="AC21" s="198">
        <v>29.07</v>
      </c>
      <c r="AD21" s="198">
        <v>0</v>
      </c>
      <c r="AE21" s="198">
        <v>0</v>
      </c>
      <c r="AF21" s="198">
        <v>0</v>
      </c>
      <c r="AG21" s="198">
        <v>17.54</v>
      </c>
      <c r="AH21" s="198">
        <v>0</v>
      </c>
      <c r="AI21" s="198">
        <v>56.95</v>
      </c>
      <c r="AJ21" s="198">
        <v>0</v>
      </c>
      <c r="AK21" s="198">
        <v>99.62</v>
      </c>
      <c r="AL21" s="198">
        <v>0</v>
      </c>
      <c r="AM21" s="198">
        <v>0</v>
      </c>
      <c r="AN21" s="198">
        <v>0</v>
      </c>
      <c r="AO21" s="198">
        <v>45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494.2</v>
      </c>
      <c r="L22" s="198">
        <v>10.65</v>
      </c>
      <c r="M22" s="198">
        <v>61.51</v>
      </c>
      <c r="N22" s="198">
        <v>50.04</v>
      </c>
      <c r="O22" s="198">
        <v>70.69</v>
      </c>
      <c r="P22" s="198">
        <v>23.94</v>
      </c>
      <c r="Q22" s="198">
        <v>8.7100000000000009</v>
      </c>
      <c r="R22" s="198">
        <v>17.96</v>
      </c>
      <c r="S22" s="198">
        <v>11.18</v>
      </c>
      <c r="T22" s="198">
        <v>0</v>
      </c>
      <c r="U22" s="198">
        <v>49.93</v>
      </c>
      <c r="V22" s="198">
        <v>4.9400000000000004</v>
      </c>
      <c r="W22" s="198">
        <v>14.74</v>
      </c>
      <c r="X22" s="198">
        <v>62.49</v>
      </c>
      <c r="Y22" s="198">
        <v>0</v>
      </c>
      <c r="Z22" s="198">
        <v>117.9</v>
      </c>
      <c r="AA22" s="198">
        <v>29.65</v>
      </c>
      <c r="AB22" s="198">
        <v>0</v>
      </c>
      <c r="AC22" s="198">
        <v>29.07</v>
      </c>
      <c r="AD22" s="198">
        <v>0</v>
      </c>
      <c r="AE22" s="198">
        <v>0</v>
      </c>
      <c r="AF22" s="198">
        <v>0</v>
      </c>
      <c r="AG22" s="198">
        <v>17.54</v>
      </c>
      <c r="AH22" s="198">
        <v>0</v>
      </c>
      <c r="AI22" s="198">
        <v>56.95</v>
      </c>
      <c r="AJ22" s="198">
        <v>0</v>
      </c>
      <c r="AK22" s="198">
        <v>99.62</v>
      </c>
      <c r="AL22" s="198">
        <v>0</v>
      </c>
      <c r="AM22" s="198">
        <v>0</v>
      </c>
      <c r="AN22" s="198">
        <v>0</v>
      </c>
      <c r="AO22" s="198">
        <v>45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494.2</v>
      </c>
      <c r="L23" s="198">
        <v>10.65</v>
      </c>
      <c r="M23" s="198">
        <v>52.16</v>
      </c>
      <c r="N23" s="198">
        <v>50.04</v>
      </c>
      <c r="O23" s="198">
        <v>70.69</v>
      </c>
      <c r="P23" s="198">
        <v>23.94</v>
      </c>
      <c r="Q23" s="198">
        <v>8.7100000000000009</v>
      </c>
      <c r="R23" s="198">
        <v>17.96</v>
      </c>
      <c r="S23" s="198">
        <v>11.18</v>
      </c>
      <c r="T23" s="198">
        <v>0</v>
      </c>
      <c r="U23" s="198">
        <v>49.93</v>
      </c>
      <c r="V23" s="198">
        <v>4.9400000000000004</v>
      </c>
      <c r="W23" s="198">
        <v>14.74</v>
      </c>
      <c r="X23" s="198">
        <v>62.49</v>
      </c>
      <c r="Y23" s="198">
        <v>0</v>
      </c>
      <c r="Z23" s="198">
        <v>117.9</v>
      </c>
      <c r="AA23" s="198">
        <v>29.65</v>
      </c>
      <c r="AB23" s="198">
        <v>0</v>
      </c>
      <c r="AC23" s="198">
        <v>29.07</v>
      </c>
      <c r="AD23" s="198">
        <v>0</v>
      </c>
      <c r="AE23" s="198">
        <v>0</v>
      </c>
      <c r="AF23" s="198">
        <v>0</v>
      </c>
      <c r="AG23" s="198">
        <v>17.54</v>
      </c>
      <c r="AH23" s="198">
        <v>0</v>
      </c>
      <c r="AI23" s="198">
        <v>56.95</v>
      </c>
      <c r="AJ23" s="198">
        <v>0</v>
      </c>
      <c r="AK23" s="198">
        <v>99.62</v>
      </c>
      <c r="AL23" s="198">
        <v>0</v>
      </c>
      <c r="AM23" s="198">
        <v>0</v>
      </c>
      <c r="AN23" s="198">
        <v>0</v>
      </c>
      <c r="AO23" s="198">
        <v>45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494.2</v>
      </c>
      <c r="L24" s="198">
        <v>10.65</v>
      </c>
      <c r="M24" s="198">
        <v>52.16</v>
      </c>
      <c r="N24" s="198">
        <v>50.04</v>
      </c>
      <c r="O24" s="198">
        <v>70.69</v>
      </c>
      <c r="P24" s="198">
        <v>23.94</v>
      </c>
      <c r="Q24" s="198">
        <v>8.7100000000000009</v>
      </c>
      <c r="R24" s="198">
        <v>17.96</v>
      </c>
      <c r="S24" s="198">
        <v>11.18</v>
      </c>
      <c r="T24" s="198">
        <v>0</v>
      </c>
      <c r="U24" s="198">
        <v>49.93</v>
      </c>
      <c r="V24" s="198">
        <v>4.9400000000000004</v>
      </c>
      <c r="W24" s="198">
        <v>14.74</v>
      </c>
      <c r="X24" s="198">
        <v>62.49</v>
      </c>
      <c r="Y24" s="198">
        <v>0</v>
      </c>
      <c r="Z24" s="198">
        <v>117.9</v>
      </c>
      <c r="AA24" s="198">
        <v>29.65</v>
      </c>
      <c r="AB24" s="198">
        <v>0</v>
      </c>
      <c r="AC24" s="198">
        <v>29.07</v>
      </c>
      <c r="AD24" s="198">
        <v>0</v>
      </c>
      <c r="AE24" s="198">
        <v>0</v>
      </c>
      <c r="AF24" s="198">
        <v>0</v>
      </c>
      <c r="AG24" s="198">
        <v>17.54</v>
      </c>
      <c r="AH24" s="198">
        <v>0</v>
      </c>
      <c r="AI24" s="198">
        <v>56.95</v>
      </c>
      <c r="AJ24" s="198">
        <v>0</v>
      </c>
      <c r="AK24" s="198">
        <v>99.62</v>
      </c>
      <c r="AL24" s="198">
        <v>0</v>
      </c>
      <c r="AM24" s="198">
        <v>0</v>
      </c>
      <c r="AN24" s="198">
        <v>0</v>
      </c>
      <c r="AO24" s="198">
        <v>45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494.2</v>
      </c>
      <c r="L25" s="198">
        <v>10.65</v>
      </c>
      <c r="M25" s="198">
        <v>52.16</v>
      </c>
      <c r="N25" s="198">
        <v>50.04</v>
      </c>
      <c r="O25" s="198">
        <v>70.69</v>
      </c>
      <c r="P25" s="198">
        <v>23.94</v>
      </c>
      <c r="Q25" s="198">
        <v>8.7100000000000009</v>
      </c>
      <c r="R25" s="198">
        <v>17.96</v>
      </c>
      <c r="S25" s="198">
        <v>11.18</v>
      </c>
      <c r="T25" s="198">
        <v>0</v>
      </c>
      <c r="U25" s="198">
        <v>49.93</v>
      </c>
      <c r="V25" s="198">
        <v>4.9400000000000004</v>
      </c>
      <c r="W25" s="198">
        <v>14.74</v>
      </c>
      <c r="X25" s="198">
        <v>62.49</v>
      </c>
      <c r="Y25" s="198">
        <v>0</v>
      </c>
      <c r="Z25" s="198">
        <v>117.9</v>
      </c>
      <c r="AA25" s="198">
        <v>29.65</v>
      </c>
      <c r="AB25" s="198">
        <v>0</v>
      </c>
      <c r="AC25" s="198">
        <v>29.07</v>
      </c>
      <c r="AD25" s="198">
        <v>0</v>
      </c>
      <c r="AE25" s="198">
        <v>0</v>
      </c>
      <c r="AF25" s="198">
        <v>0</v>
      </c>
      <c r="AG25" s="198">
        <v>17.54</v>
      </c>
      <c r="AH25" s="198">
        <v>0</v>
      </c>
      <c r="AI25" s="198">
        <v>56.95</v>
      </c>
      <c r="AJ25" s="198">
        <v>0</v>
      </c>
      <c r="AK25" s="198">
        <v>99.62</v>
      </c>
      <c r="AL25" s="198">
        <v>0</v>
      </c>
      <c r="AM25" s="198">
        <v>0</v>
      </c>
      <c r="AN25" s="198">
        <v>0</v>
      </c>
      <c r="AO25" s="198">
        <v>45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494.2</v>
      </c>
      <c r="L26" s="198">
        <v>10.65</v>
      </c>
      <c r="M26" s="198">
        <v>52.16</v>
      </c>
      <c r="N26" s="198">
        <v>50.04</v>
      </c>
      <c r="O26" s="198">
        <v>70.69</v>
      </c>
      <c r="P26" s="198">
        <v>23.94</v>
      </c>
      <c r="Q26" s="198">
        <v>8.7100000000000009</v>
      </c>
      <c r="R26" s="198">
        <v>17.96</v>
      </c>
      <c r="S26" s="198">
        <v>11.18</v>
      </c>
      <c r="T26" s="198">
        <v>0</v>
      </c>
      <c r="U26" s="198">
        <v>49.93</v>
      </c>
      <c r="V26" s="198">
        <v>4.9400000000000004</v>
      </c>
      <c r="W26" s="198">
        <v>14.74</v>
      </c>
      <c r="X26" s="198">
        <v>62.49</v>
      </c>
      <c r="Y26" s="198">
        <v>0</v>
      </c>
      <c r="Z26" s="198">
        <v>117.9</v>
      </c>
      <c r="AA26" s="198">
        <v>29.65</v>
      </c>
      <c r="AB26" s="198">
        <v>0</v>
      </c>
      <c r="AC26" s="198">
        <v>29.07</v>
      </c>
      <c r="AD26" s="198">
        <v>0</v>
      </c>
      <c r="AE26" s="198">
        <v>0</v>
      </c>
      <c r="AF26" s="198">
        <v>0</v>
      </c>
      <c r="AG26" s="198">
        <v>17.54</v>
      </c>
      <c r="AH26" s="198">
        <v>0</v>
      </c>
      <c r="AI26" s="198">
        <v>56.95</v>
      </c>
      <c r="AJ26" s="198">
        <v>0</v>
      </c>
      <c r="AK26" s="198">
        <v>99.62</v>
      </c>
      <c r="AL26" s="198">
        <v>0</v>
      </c>
      <c r="AM26" s="198">
        <v>0</v>
      </c>
      <c r="AN26" s="198">
        <v>0</v>
      </c>
      <c r="AO26" s="198">
        <v>45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494.2</v>
      </c>
      <c r="L27" s="198">
        <v>10.65</v>
      </c>
      <c r="M27" s="198">
        <v>52.16</v>
      </c>
      <c r="N27" s="198">
        <v>50.04</v>
      </c>
      <c r="O27" s="198">
        <v>70.69</v>
      </c>
      <c r="P27" s="198">
        <v>23.94</v>
      </c>
      <c r="Q27" s="198">
        <v>8.7100000000000009</v>
      </c>
      <c r="R27" s="198">
        <v>17.96</v>
      </c>
      <c r="S27" s="198">
        <v>11.18</v>
      </c>
      <c r="T27" s="198">
        <v>0</v>
      </c>
      <c r="U27" s="198">
        <v>49.93</v>
      </c>
      <c r="V27" s="198">
        <v>4.9400000000000004</v>
      </c>
      <c r="W27" s="198">
        <v>14.74</v>
      </c>
      <c r="X27" s="198">
        <v>62.49</v>
      </c>
      <c r="Y27" s="198">
        <v>0</v>
      </c>
      <c r="Z27" s="198">
        <v>117.9</v>
      </c>
      <c r="AA27" s="198">
        <v>29.65</v>
      </c>
      <c r="AB27" s="198">
        <v>0</v>
      </c>
      <c r="AC27" s="198">
        <v>29.07</v>
      </c>
      <c r="AD27" s="198">
        <v>0</v>
      </c>
      <c r="AE27" s="198">
        <v>0</v>
      </c>
      <c r="AF27" s="198">
        <v>0</v>
      </c>
      <c r="AG27" s="198">
        <v>17.54</v>
      </c>
      <c r="AH27" s="198">
        <v>0</v>
      </c>
      <c r="AI27" s="198">
        <v>56.95</v>
      </c>
      <c r="AJ27" s="198">
        <v>0</v>
      </c>
      <c r="AK27" s="198">
        <v>99.62</v>
      </c>
      <c r="AL27" s="198">
        <v>0</v>
      </c>
      <c r="AM27" s="198">
        <v>0</v>
      </c>
      <c r="AN27" s="198">
        <v>0</v>
      </c>
      <c r="AO27" s="198">
        <v>45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494.2</v>
      </c>
      <c r="L28" s="198">
        <v>10.65</v>
      </c>
      <c r="M28" s="198">
        <v>52.16</v>
      </c>
      <c r="N28" s="198">
        <v>50.04</v>
      </c>
      <c r="O28" s="198">
        <v>70.69</v>
      </c>
      <c r="P28" s="198">
        <v>23.94</v>
      </c>
      <c r="Q28" s="198">
        <v>8.7100000000000009</v>
      </c>
      <c r="R28" s="198">
        <v>17.96</v>
      </c>
      <c r="S28" s="198">
        <v>11.18</v>
      </c>
      <c r="T28" s="198">
        <v>0</v>
      </c>
      <c r="U28" s="198">
        <v>49.93</v>
      </c>
      <c r="V28" s="198">
        <v>4.9400000000000004</v>
      </c>
      <c r="W28" s="198">
        <v>14.74</v>
      </c>
      <c r="X28" s="198">
        <v>62.49</v>
      </c>
      <c r="Y28" s="198">
        <v>0</v>
      </c>
      <c r="Z28" s="198">
        <v>117.9</v>
      </c>
      <c r="AA28" s="198">
        <v>29.65</v>
      </c>
      <c r="AB28" s="198">
        <v>0</v>
      </c>
      <c r="AC28" s="198">
        <v>29.07</v>
      </c>
      <c r="AD28" s="198">
        <v>0</v>
      </c>
      <c r="AE28" s="198">
        <v>0</v>
      </c>
      <c r="AF28" s="198">
        <v>0</v>
      </c>
      <c r="AG28" s="198">
        <v>17.54</v>
      </c>
      <c r="AH28" s="198">
        <v>0</v>
      </c>
      <c r="AI28" s="198">
        <v>56.95</v>
      </c>
      <c r="AJ28" s="198">
        <v>0</v>
      </c>
      <c r="AK28" s="198">
        <v>99.62</v>
      </c>
      <c r="AL28" s="198">
        <v>0</v>
      </c>
      <c r="AM28" s="198">
        <v>0</v>
      </c>
      <c r="AN28" s="198">
        <v>0</v>
      </c>
      <c r="AO28" s="198">
        <v>45</v>
      </c>
      <c r="AP28" s="198">
        <v>0</v>
      </c>
      <c r="AQ28" s="198">
        <v>0.51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494.2</v>
      </c>
      <c r="L29" s="198">
        <v>10.65</v>
      </c>
      <c r="M29" s="198">
        <v>52.16</v>
      </c>
      <c r="N29" s="198">
        <v>50.04</v>
      </c>
      <c r="O29" s="198">
        <v>70.69</v>
      </c>
      <c r="P29" s="198">
        <v>23.94</v>
      </c>
      <c r="Q29" s="198">
        <v>8.7100000000000009</v>
      </c>
      <c r="R29" s="198">
        <v>17.96</v>
      </c>
      <c r="S29" s="198">
        <v>11.18</v>
      </c>
      <c r="T29" s="198">
        <v>0</v>
      </c>
      <c r="U29" s="198">
        <v>49.93</v>
      </c>
      <c r="V29" s="198">
        <v>4.9400000000000004</v>
      </c>
      <c r="W29" s="198">
        <v>14.74</v>
      </c>
      <c r="X29" s="198">
        <v>62.49</v>
      </c>
      <c r="Y29" s="198">
        <v>0</v>
      </c>
      <c r="Z29" s="198">
        <v>117.9</v>
      </c>
      <c r="AA29" s="198">
        <v>29.65</v>
      </c>
      <c r="AB29" s="198">
        <v>0</v>
      </c>
      <c r="AC29" s="198">
        <v>29.07</v>
      </c>
      <c r="AD29" s="198">
        <v>0</v>
      </c>
      <c r="AE29" s="198">
        <v>0</v>
      </c>
      <c r="AF29" s="198">
        <v>0</v>
      </c>
      <c r="AG29" s="198">
        <v>17.54</v>
      </c>
      <c r="AH29" s="198">
        <v>0</v>
      </c>
      <c r="AI29" s="198">
        <v>56.95</v>
      </c>
      <c r="AJ29" s="198">
        <v>0</v>
      </c>
      <c r="AK29" s="198">
        <v>99.62</v>
      </c>
      <c r="AL29" s="198">
        <v>0</v>
      </c>
      <c r="AM29" s="198">
        <v>0</v>
      </c>
      <c r="AN29" s="198">
        <v>0</v>
      </c>
      <c r="AO29" s="198">
        <v>45</v>
      </c>
      <c r="AP29" s="198">
        <v>0</v>
      </c>
      <c r="AQ29" s="198">
        <v>6.3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494.2</v>
      </c>
      <c r="L30" s="198">
        <v>10.65</v>
      </c>
      <c r="M30" s="198">
        <v>52.16</v>
      </c>
      <c r="N30" s="198">
        <v>50.04</v>
      </c>
      <c r="O30" s="198">
        <v>70.69</v>
      </c>
      <c r="P30" s="198">
        <v>23.94</v>
      </c>
      <c r="Q30" s="198">
        <v>8.7100000000000009</v>
      </c>
      <c r="R30" s="198">
        <v>17.96</v>
      </c>
      <c r="S30" s="198">
        <v>11.18</v>
      </c>
      <c r="T30" s="198">
        <v>0</v>
      </c>
      <c r="U30" s="198">
        <v>49.93</v>
      </c>
      <c r="V30" s="198">
        <v>4.9400000000000004</v>
      </c>
      <c r="W30" s="198">
        <v>14.74</v>
      </c>
      <c r="X30" s="198">
        <v>62.49</v>
      </c>
      <c r="Y30" s="198">
        <v>0</v>
      </c>
      <c r="Z30" s="198">
        <v>117.9</v>
      </c>
      <c r="AA30" s="198">
        <v>29.65</v>
      </c>
      <c r="AB30" s="198">
        <v>0</v>
      </c>
      <c r="AC30" s="198">
        <v>29.07</v>
      </c>
      <c r="AD30" s="198">
        <v>0</v>
      </c>
      <c r="AE30" s="198">
        <v>0</v>
      </c>
      <c r="AF30" s="198">
        <v>0</v>
      </c>
      <c r="AG30" s="198">
        <v>17.54</v>
      </c>
      <c r="AH30" s="198">
        <v>0</v>
      </c>
      <c r="AI30" s="198">
        <v>56.95</v>
      </c>
      <c r="AJ30" s="198">
        <v>0</v>
      </c>
      <c r="AK30" s="198">
        <v>99.62</v>
      </c>
      <c r="AL30" s="198">
        <v>0</v>
      </c>
      <c r="AM30" s="198">
        <v>0</v>
      </c>
      <c r="AN30" s="198">
        <v>0</v>
      </c>
      <c r="AO30" s="198">
        <v>45</v>
      </c>
      <c r="AP30" s="198">
        <v>0</v>
      </c>
      <c r="AQ30" s="198">
        <v>16.579999999999998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494.2</v>
      </c>
      <c r="L31" s="198">
        <v>10.65</v>
      </c>
      <c r="M31" s="198">
        <v>52.16</v>
      </c>
      <c r="N31" s="198">
        <v>50.04</v>
      </c>
      <c r="O31" s="198">
        <v>70.69</v>
      </c>
      <c r="P31" s="198">
        <v>23.94</v>
      </c>
      <c r="Q31" s="198">
        <v>8.7100000000000009</v>
      </c>
      <c r="R31" s="198">
        <v>17.96</v>
      </c>
      <c r="S31" s="198">
        <v>11.18</v>
      </c>
      <c r="T31" s="198">
        <v>0</v>
      </c>
      <c r="U31" s="198">
        <v>49.93</v>
      </c>
      <c r="V31" s="198">
        <v>4.9400000000000004</v>
      </c>
      <c r="W31" s="198">
        <v>14.74</v>
      </c>
      <c r="X31" s="198">
        <v>62.49</v>
      </c>
      <c r="Y31" s="198">
        <v>0</v>
      </c>
      <c r="Z31" s="198">
        <v>117.9</v>
      </c>
      <c r="AA31" s="198">
        <v>29.65</v>
      </c>
      <c r="AB31" s="198">
        <v>0</v>
      </c>
      <c r="AC31" s="198">
        <v>28.43</v>
      </c>
      <c r="AD31" s="198">
        <v>0</v>
      </c>
      <c r="AE31" s="198">
        <v>0</v>
      </c>
      <c r="AF31" s="198">
        <v>0</v>
      </c>
      <c r="AG31" s="198">
        <v>17.54</v>
      </c>
      <c r="AH31" s="198">
        <v>0</v>
      </c>
      <c r="AI31" s="198">
        <v>57.22</v>
      </c>
      <c r="AJ31" s="198">
        <v>0</v>
      </c>
      <c r="AK31" s="198">
        <v>99.62</v>
      </c>
      <c r="AL31" s="198">
        <v>0</v>
      </c>
      <c r="AM31" s="198">
        <v>0</v>
      </c>
      <c r="AN31" s="198">
        <v>0</v>
      </c>
      <c r="AO31" s="198">
        <v>45</v>
      </c>
      <c r="AP31" s="198">
        <v>0</v>
      </c>
      <c r="AQ31" s="198">
        <v>28.78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494.2</v>
      </c>
      <c r="L32" s="198">
        <v>10.65</v>
      </c>
      <c r="M32" s="198">
        <v>52.16</v>
      </c>
      <c r="N32" s="198">
        <v>50.04</v>
      </c>
      <c r="O32" s="198">
        <v>70.69</v>
      </c>
      <c r="P32" s="198">
        <v>23.94</v>
      </c>
      <c r="Q32" s="198">
        <v>8.7100000000000009</v>
      </c>
      <c r="R32" s="198">
        <v>17.96</v>
      </c>
      <c r="S32" s="198">
        <v>11.18</v>
      </c>
      <c r="T32" s="198">
        <v>0</v>
      </c>
      <c r="U32" s="198">
        <v>49.93</v>
      </c>
      <c r="V32" s="198">
        <v>4.9400000000000004</v>
      </c>
      <c r="W32" s="198">
        <v>14.74</v>
      </c>
      <c r="X32" s="198">
        <v>62.49</v>
      </c>
      <c r="Y32" s="198">
        <v>0</v>
      </c>
      <c r="Z32" s="198">
        <v>117.9</v>
      </c>
      <c r="AA32" s="198">
        <v>29.65</v>
      </c>
      <c r="AB32" s="198">
        <v>0</v>
      </c>
      <c r="AC32" s="198">
        <v>28.43</v>
      </c>
      <c r="AD32" s="198">
        <v>0</v>
      </c>
      <c r="AE32" s="198">
        <v>0</v>
      </c>
      <c r="AF32" s="198">
        <v>0</v>
      </c>
      <c r="AG32" s="198">
        <v>17.54</v>
      </c>
      <c r="AH32" s="198">
        <v>0</v>
      </c>
      <c r="AI32" s="198">
        <v>57.22</v>
      </c>
      <c r="AJ32" s="198">
        <v>0</v>
      </c>
      <c r="AK32" s="198">
        <v>99.62</v>
      </c>
      <c r="AL32" s="198">
        <v>0</v>
      </c>
      <c r="AM32" s="198">
        <v>0</v>
      </c>
      <c r="AN32" s="198">
        <v>0</v>
      </c>
      <c r="AO32" s="198">
        <v>45</v>
      </c>
      <c r="AP32" s="198">
        <v>0</v>
      </c>
      <c r="AQ32" s="198">
        <v>38.5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494.2</v>
      </c>
      <c r="L33" s="198">
        <v>10.65</v>
      </c>
      <c r="M33" s="198">
        <v>52.16</v>
      </c>
      <c r="N33" s="198">
        <v>50.04</v>
      </c>
      <c r="O33" s="198">
        <v>70.69</v>
      </c>
      <c r="P33" s="198">
        <v>23.94</v>
      </c>
      <c r="Q33" s="198">
        <v>8.7100000000000009</v>
      </c>
      <c r="R33" s="198">
        <v>17.96</v>
      </c>
      <c r="S33" s="198">
        <v>11.18</v>
      </c>
      <c r="T33" s="198">
        <v>0</v>
      </c>
      <c r="U33" s="198">
        <v>49.93</v>
      </c>
      <c r="V33" s="198">
        <v>4.9400000000000004</v>
      </c>
      <c r="W33" s="198">
        <v>14.74</v>
      </c>
      <c r="X33" s="198">
        <v>62.49</v>
      </c>
      <c r="Y33" s="198">
        <v>0</v>
      </c>
      <c r="Z33" s="198">
        <v>117.9</v>
      </c>
      <c r="AA33" s="198">
        <v>29.65</v>
      </c>
      <c r="AB33" s="198">
        <v>0</v>
      </c>
      <c r="AC33" s="198">
        <v>10.8</v>
      </c>
      <c r="AD33" s="198">
        <v>0</v>
      </c>
      <c r="AE33" s="198">
        <v>0</v>
      </c>
      <c r="AF33" s="198">
        <v>0</v>
      </c>
      <c r="AG33" s="198">
        <v>17.54</v>
      </c>
      <c r="AH33" s="198">
        <v>0</v>
      </c>
      <c r="AI33" s="198">
        <v>57.22</v>
      </c>
      <c r="AJ33" s="198">
        <v>0</v>
      </c>
      <c r="AK33" s="198">
        <v>99.62</v>
      </c>
      <c r="AL33" s="198">
        <v>0</v>
      </c>
      <c r="AM33" s="198">
        <v>0</v>
      </c>
      <c r="AN33" s="198">
        <v>0</v>
      </c>
      <c r="AO33" s="198">
        <v>45</v>
      </c>
      <c r="AP33" s="198">
        <v>0</v>
      </c>
      <c r="AQ33" s="198">
        <v>38.5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494.2</v>
      </c>
      <c r="L34" s="198">
        <v>10.65</v>
      </c>
      <c r="M34" s="198">
        <v>52.16</v>
      </c>
      <c r="N34" s="198">
        <v>50.04</v>
      </c>
      <c r="O34" s="198">
        <v>70.69</v>
      </c>
      <c r="P34" s="198">
        <v>23.94</v>
      </c>
      <c r="Q34" s="198">
        <v>8.7100000000000009</v>
      </c>
      <c r="R34" s="198">
        <v>17.96</v>
      </c>
      <c r="S34" s="198">
        <v>11.18</v>
      </c>
      <c r="T34" s="198">
        <v>0</v>
      </c>
      <c r="U34" s="198">
        <v>49.93</v>
      </c>
      <c r="V34" s="198">
        <v>4.9400000000000004</v>
      </c>
      <c r="W34" s="198">
        <v>14.74</v>
      </c>
      <c r="X34" s="198">
        <v>62.49</v>
      </c>
      <c r="Y34" s="198">
        <v>0</v>
      </c>
      <c r="Z34" s="198">
        <v>117.9</v>
      </c>
      <c r="AA34" s="198">
        <v>29.65</v>
      </c>
      <c r="AB34" s="198">
        <v>0</v>
      </c>
      <c r="AC34" s="198">
        <v>10.8</v>
      </c>
      <c r="AD34" s="198">
        <v>0</v>
      </c>
      <c r="AE34" s="198">
        <v>0</v>
      </c>
      <c r="AF34" s="198">
        <v>0</v>
      </c>
      <c r="AG34" s="198">
        <v>17.54</v>
      </c>
      <c r="AH34" s="198">
        <v>0</v>
      </c>
      <c r="AI34" s="198">
        <v>57.22</v>
      </c>
      <c r="AJ34" s="198">
        <v>0</v>
      </c>
      <c r="AK34" s="198">
        <v>99.62</v>
      </c>
      <c r="AL34" s="198">
        <v>0</v>
      </c>
      <c r="AM34" s="198">
        <v>0</v>
      </c>
      <c r="AN34" s="198">
        <v>0</v>
      </c>
      <c r="AO34" s="198">
        <v>45</v>
      </c>
      <c r="AP34" s="198">
        <v>0</v>
      </c>
      <c r="AQ34" s="198">
        <v>38.5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494.2</v>
      </c>
      <c r="L35" s="198">
        <v>10.65</v>
      </c>
      <c r="M35" s="198">
        <v>56.83</v>
      </c>
      <c r="N35" s="198">
        <v>50.04</v>
      </c>
      <c r="O35" s="198">
        <v>70.69</v>
      </c>
      <c r="P35" s="198">
        <v>23.94</v>
      </c>
      <c r="Q35" s="198">
        <v>8.7100000000000009</v>
      </c>
      <c r="R35" s="198">
        <v>17.96</v>
      </c>
      <c r="S35" s="198">
        <v>11.18</v>
      </c>
      <c r="T35" s="198">
        <v>0</v>
      </c>
      <c r="U35" s="198">
        <v>49.93</v>
      </c>
      <c r="V35" s="198">
        <v>4.9400000000000004</v>
      </c>
      <c r="W35" s="198">
        <v>14.74</v>
      </c>
      <c r="X35" s="198">
        <v>62.49</v>
      </c>
      <c r="Y35" s="198">
        <v>0</v>
      </c>
      <c r="Z35" s="198">
        <v>117.9</v>
      </c>
      <c r="AA35" s="198">
        <v>29.65</v>
      </c>
      <c r="AB35" s="198">
        <v>0</v>
      </c>
      <c r="AC35" s="198">
        <v>10.8</v>
      </c>
      <c r="AD35" s="198">
        <v>0</v>
      </c>
      <c r="AE35" s="198">
        <v>0</v>
      </c>
      <c r="AF35" s="198">
        <v>0</v>
      </c>
      <c r="AG35" s="198">
        <v>17.54</v>
      </c>
      <c r="AH35" s="198">
        <v>0</v>
      </c>
      <c r="AI35" s="198">
        <v>57.22</v>
      </c>
      <c r="AJ35" s="198">
        <v>0</v>
      </c>
      <c r="AK35" s="198">
        <v>99.62</v>
      </c>
      <c r="AL35" s="198">
        <v>0</v>
      </c>
      <c r="AM35" s="198">
        <v>0</v>
      </c>
      <c r="AN35" s="198">
        <v>0</v>
      </c>
      <c r="AO35" s="198">
        <v>45</v>
      </c>
      <c r="AP35" s="198">
        <v>0</v>
      </c>
      <c r="AQ35" s="198">
        <v>39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494.2</v>
      </c>
      <c r="L36" s="198">
        <v>10.65</v>
      </c>
      <c r="M36" s="198">
        <v>61.51</v>
      </c>
      <c r="N36" s="198">
        <v>50.04</v>
      </c>
      <c r="O36" s="198">
        <v>70.69</v>
      </c>
      <c r="P36" s="198">
        <v>23.94</v>
      </c>
      <c r="Q36" s="198">
        <v>8.7100000000000009</v>
      </c>
      <c r="R36" s="198">
        <v>17.96</v>
      </c>
      <c r="S36" s="198">
        <v>11.18</v>
      </c>
      <c r="T36" s="198">
        <v>0</v>
      </c>
      <c r="U36" s="198">
        <v>49.93</v>
      </c>
      <c r="V36" s="198">
        <v>4.9400000000000004</v>
      </c>
      <c r="W36" s="198">
        <v>14.74</v>
      </c>
      <c r="X36" s="198">
        <v>62.49</v>
      </c>
      <c r="Y36" s="198">
        <v>0</v>
      </c>
      <c r="Z36" s="198">
        <v>117.9</v>
      </c>
      <c r="AA36" s="198">
        <v>29.65</v>
      </c>
      <c r="AB36" s="198">
        <v>0</v>
      </c>
      <c r="AC36" s="198">
        <v>10.8</v>
      </c>
      <c r="AD36" s="198">
        <v>0</v>
      </c>
      <c r="AE36" s="198">
        <v>0</v>
      </c>
      <c r="AF36" s="198">
        <v>0</v>
      </c>
      <c r="AG36" s="198">
        <v>17.54</v>
      </c>
      <c r="AH36" s="198">
        <v>0</v>
      </c>
      <c r="AI36" s="198">
        <v>57.22</v>
      </c>
      <c r="AJ36" s="198">
        <v>0</v>
      </c>
      <c r="AK36" s="198">
        <v>99.62</v>
      </c>
      <c r="AL36" s="198">
        <v>0</v>
      </c>
      <c r="AM36" s="198">
        <v>0</v>
      </c>
      <c r="AN36" s="198">
        <v>0</v>
      </c>
      <c r="AO36" s="198">
        <v>45</v>
      </c>
      <c r="AP36" s="198">
        <v>0</v>
      </c>
      <c r="AQ36" s="198">
        <v>39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364.62</v>
      </c>
      <c r="L37" s="198">
        <v>0</v>
      </c>
      <c r="M37" s="198">
        <v>61.51</v>
      </c>
      <c r="N37" s="198">
        <v>50.04</v>
      </c>
      <c r="O37" s="198">
        <v>70.69</v>
      </c>
      <c r="P37" s="198">
        <v>23.94</v>
      </c>
      <c r="Q37" s="198">
        <v>8.7100000000000009</v>
      </c>
      <c r="R37" s="198">
        <v>17.96</v>
      </c>
      <c r="S37" s="198">
        <v>11.18</v>
      </c>
      <c r="T37" s="198">
        <v>0</v>
      </c>
      <c r="U37" s="198">
        <v>49.93</v>
      </c>
      <c r="V37" s="198">
        <v>4.9400000000000004</v>
      </c>
      <c r="W37" s="198">
        <v>14.74</v>
      </c>
      <c r="X37" s="198">
        <v>62.49</v>
      </c>
      <c r="Y37" s="198">
        <v>0</v>
      </c>
      <c r="Z37" s="198">
        <v>117.9</v>
      </c>
      <c r="AA37" s="198">
        <v>29.65</v>
      </c>
      <c r="AB37" s="198">
        <v>0</v>
      </c>
      <c r="AC37" s="198">
        <v>10.8</v>
      </c>
      <c r="AD37" s="198">
        <v>0</v>
      </c>
      <c r="AE37" s="198">
        <v>0</v>
      </c>
      <c r="AF37" s="198">
        <v>0</v>
      </c>
      <c r="AG37" s="198">
        <v>17.54</v>
      </c>
      <c r="AH37" s="198">
        <v>0</v>
      </c>
      <c r="AI37" s="198">
        <v>57.22</v>
      </c>
      <c r="AJ37" s="198">
        <v>0</v>
      </c>
      <c r="AK37" s="198">
        <v>99.62</v>
      </c>
      <c r="AL37" s="198">
        <v>0</v>
      </c>
      <c r="AM37" s="198">
        <v>0</v>
      </c>
      <c r="AN37" s="198">
        <v>0</v>
      </c>
      <c r="AO37" s="198">
        <v>45</v>
      </c>
      <c r="AP37" s="198">
        <v>0</v>
      </c>
      <c r="AQ37" s="198">
        <v>39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332.79</v>
      </c>
      <c r="L38" s="198">
        <v>0</v>
      </c>
      <c r="M38" s="198">
        <v>61.51</v>
      </c>
      <c r="N38" s="198">
        <v>50.04</v>
      </c>
      <c r="O38" s="198">
        <v>70.69</v>
      </c>
      <c r="P38" s="198">
        <v>23.94</v>
      </c>
      <c r="Q38" s="198">
        <v>8.7100000000000009</v>
      </c>
      <c r="R38" s="198">
        <v>17.96</v>
      </c>
      <c r="S38" s="198">
        <v>11.18</v>
      </c>
      <c r="T38" s="198">
        <v>0</v>
      </c>
      <c r="U38" s="198">
        <v>49.93</v>
      </c>
      <c r="V38" s="198">
        <v>4.9400000000000004</v>
      </c>
      <c r="W38" s="198">
        <v>14.74</v>
      </c>
      <c r="X38" s="198">
        <v>62.49</v>
      </c>
      <c r="Y38" s="198">
        <v>0</v>
      </c>
      <c r="Z38" s="198">
        <v>117.9</v>
      </c>
      <c r="AA38" s="198">
        <v>29.65</v>
      </c>
      <c r="AB38" s="198">
        <v>0</v>
      </c>
      <c r="AC38" s="198">
        <v>10.8</v>
      </c>
      <c r="AD38" s="198">
        <v>0</v>
      </c>
      <c r="AE38" s="198">
        <v>0</v>
      </c>
      <c r="AF38" s="198">
        <v>0</v>
      </c>
      <c r="AG38" s="198">
        <v>17.54</v>
      </c>
      <c r="AH38" s="198">
        <v>0</v>
      </c>
      <c r="AI38" s="198">
        <v>57.22</v>
      </c>
      <c r="AJ38" s="198">
        <v>0</v>
      </c>
      <c r="AK38" s="198">
        <v>99.62</v>
      </c>
      <c r="AL38" s="198">
        <v>0</v>
      </c>
      <c r="AM38" s="198">
        <v>0</v>
      </c>
      <c r="AN38" s="198">
        <v>0</v>
      </c>
      <c r="AO38" s="198">
        <v>45</v>
      </c>
      <c r="AP38" s="198">
        <v>0</v>
      </c>
      <c r="AQ38" s="198">
        <v>39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353.04</v>
      </c>
      <c r="L39" s="198">
        <v>0</v>
      </c>
      <c r="M39" s="198">
        <v>61.51</v>
      </c>
      <c r="N39" s="198">
        <v>50.04</v>
      </c>
      <c r="O39" s="198">
        <v>70.69</v>
      </c>
      <c r="P39" s="198">
        <v>23.94</v>
      </c>
      <c r="Q39" s="198">
        <v>8.7100000000000009</v>
      </c>
      <c r="R39" s="198">
        <v>17.96</v>
      </c>
      <c r="S39" s="198">
        <v>11.18</v>
      </c>
      <c r="T39" s="198">
        <v>0</v>
      </c>
      <c r="U39" s="198">
        <v>49.93</v>
      </c>
      <c r="V39" s="198">
        <v>4.9400000000000004</v>
      </c>
      <c r="W39" s="198">
        <v>14.74</v>
      </c>
      <c r="X39" s="198">
        <v>62.49</v>
      </c>
      <c r="Y39" s="198">
        <v>0</v>
      </c>
      <c r="Z39" s="198">
        <v>117.9</v>
      </c>
      <c r="AA39" s="198">
        <v>29.65</v>
      </c>
      <c r="AB39" s="198">
        <v>0</v>
      </c>
      <c r="AC39" s="198">
        <v>10.8</v>
      </c>
      <c r="AD39" s="198">
        <v>0</v>
      </c>
      <c r="AE39" s="198">
        <v>0</v>
      </c>
      <c r="AF39" s="198">
        <v>0</v>
      </c>
      <c r="AG39" s="198">
        <v>17.54</v>
      </c>
      <c r="AH39" s="198">
        <v>0</v>
      </c>
      <c r="AI39" s="198">
        <v>57.22</v>
      </c>
      <c r="AJ39" s="198">
        <v>0</v>
      </c>
      <c r="AK39" s="198">
        <v>99.62</v>
      </c>
      <c r="AL39" s="198">
        <v>0</v>
      </c>
      <c r="AM39" s="198">
        <v>0</v>
      </c>
      <c r="AN39" s="198">
        <v>0</v>
      </c>
      <c r="AO39" s="198">
        <v>45</v>
      </c>
      <c r="AP39" s="198">
        <v>0</v>
      </c>
      <c r="AQ39" s="198">
        <v>39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379.09</v>
      </c>
      <c r="L40" s="198">
        <v>0</v>
      </c>
      <c r="M40" s="198">
        <v>61.51</v>
      </c>
      <c r="N40" s="198">
        <v>50.04</v>
      </c>
      <c r="O40" s="198">
        <v>70.69</v>
      </c>
      <c r="P40" s="198">
        <v>23.94</v>
      </c>
      <c r="Q40" s="198">
        <v>8.7100000000000009</v>
      </c>
      <c r="R40" s="198">
        <v>17.96</v>
      </c>
      <c r="S40" s="198">
        <v>11.18</v>
      </c>
      <c r="T40" s="198">
        <v>0</v>
      </c>
      <c r="U40" s="198">
        <v>49.93</v>
      </c>
      <c r="V40" s="198">
        <v>4.9400000000000004</v>
      </c>
      <c r="W40" s="198">
        <v>14.74</v>
      </c>
      <c r="X40" s="198">
        <v>62.49</v>
      </c>
      <c r="Y40" s="198">
        <v>0</v>
      </c>
      <c r="Z40" s="198">
        <v>117.9</v>
      </c>
      <c r="AA40" s="198">
        <v>29.65</v>
      </c>
      <c r="AB40" s="198">
        <v>0</v>
      </c>
      <c r="AC40" s="198">
        <v>10.8</v>
      </c>
      <c r="AD40" s="198">
        <v>0</v>
      </c>
      <c r="AE40" s="198">
        <v>0</v>
      </c>
      <c r="AF40" s="198">
        <v>0</v>
      </c>
      <c r="AG40" s="198">
        <v>17.54</v>
      </c>
      <c r="AH40" s="198">
        <v>0</v>
      </c>
      <c r="AI40" s="198">
        <v>57.22</v>
      </c>
      <c r="AJ40" s="198">
        <v>0</v>
      </c>
      <c r="AK40" s="198">
        <v>99.62</v>
      </c>
      <c r="AL40" s="198">
        <v>0</v>
      </c>
      <c r="AM40" s="198">
        <v>0</v>
      </c>
      <c r="AN40" s="198">
        <v>0</v>
      </c>
      <c r="AO40" s="198">
        <v>45</v>
      </c>
      <c r="AP40" s="198">
        <v>0</v>
      </c>
      <c r="AQ40" s="198">
        <v>39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402.24</v>
      </c>
      <c r="L41" s="198">
        <v>0</v>
      </c>
      <c r="M41" s="198">
        <v>61.51</v>
      </c>
      <c r="N41" s="198">
        <v>50.04</v>
      </c>
      <c r="O41" s="198">
        <v>70.69</v>
      </c>
      <c r="P41" s="198">
        <v>23.94</v>
      </c>
      <c r="Q41" s="198">
        <v>8.7100000000000009</v>
      </c>
      <c r="R41" s="198">
        <v>17.96</v>
      </c>
      <c r="S41" s="198">
        <v>11.18</v>
      </c>
      <c r="T41" s="198">
        <v>0</v>
      </c>
      <c r="U41" s="198">
        <v>49.93</v>
      </c>
      <c r="V41" s="198">
        <v>4.9400000000000004</v>
      </c>
      <c r="W41" s="198">
        <v>14.74</v>
      </c>
      <c r="X41" s="198">
        <v>62.49</v>
      </c>
      <c r="Y41" s="198">
        <v>0</v>
      </c>
      <c r="Z41" s="198">
        <v>117.9</v>
      </c>
      <c r="AA41" s="198">
        <v>29.65</v>
      </c>
      <c r="AB41" s="198">
        <v>0</v>
      </c>
      <c r="AC41" s="198">
        <v>10.5</v>
      </c>
      <c r="AD41" s="198">
        <v>0</v>
      </c>
      <c r="AE41" s="198">
        <v>0</v>
      </c>
      <c r="AF41" s="198">
        <v>0</v>
      </c>
      <c r="AG41" s="198">
        <v>17.54</v>
      </c>
      <c r="AH41" s="198">
        <v>0</v>
      </c>
      <c r="AI41" s="198">
        <v>57.22</v>
      </c>
      <c r="AJ41" s="198">
        <v>0</v>
      </c>
      <c r="AK41" s="198">
        <v>99.62</v>
      </c>
      <c r="AL41" s="198">
        <v>0</v>
      </c>
      <c r="AM41" s="198">
        <v>0</v>
      </c>
      <c r="AN41" s="198">
        <v>0</v>
      </c>
      <c r="AO41" s="198">
        <v>45</v>
      </c>
      <c r="AP41" s="198">
        <v>0</v>
      </c>
      <c r="AQ41" s="198">
        <v>39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417.67</v>
      </c>
      <c r="L42" s="198">
        <v>0</v>
      </c>
      <c r="M42" s="198">
        <v>61.51</v>
      </c>
      <c r="N42" s="198">
        <v>50.04</v>
      </c>
      <c r="O42" s="198">
        <v>70.69</v>
      </c>
      <c r="P42" s="198">
        <v>23.94</v>
      </c>
      <c r="Q42" s="198">
        <v>8.7100000000000009</v>
      </c>
      <c r="R42" s="198">
        <v>17.96</v>
      </c>
      <c r="S42" s="198">
        <v>11.18</v>
      </c>
      <c r="T42" s="198">
        <v>0</v>
      </c>
      <c r="U42" s="198">
        <v>49.93</v>
      </c>
      <c r="V42" s="198">
        <v>4.9400000000000004</v>
      </c>
      <c r="W42" s="198">
        <v>14.74</v>
      </c>
      <c r="X42" s="198">
        <v>62.49</v>
      </c>
      <c r="Y42" s="198">
        <v>0</v>
      </c>
      <c r="Z42" s="198">
        <v>117.9</v>
      </c>
      <c r="AA42" s="198">
        <v>29.65</v>
      </c>
      <c r="AB42" s="198">
        <v>0</v>
      </c>
      <c r="AC42" s="198">
        <v>10.5</v>
      </c>
      <c r="AD42" s="198">
        <v>0</v>
      </c>
      <c r="AE42" s="198">
        <v>0</v>
      </c>
      <c r="AF42" s="198">
        <v>0</v>
      </c>
      <c r="AG42" s="198">
        <v>17.54</v>
      </c>
      <c r="AH42" s="198">
        <v>0</v>
      </c>
      <c r="AI42" s="198">
        <v>57.22</v>
      </c>
      <c r="AJ42" s="198">
        <v>0</v>
      </c>
      <c r="AK42" s="198">
        <v>99.62</v>
      </c>
      <c r="AL42" s="198">
        <v>0</v>
      </c>
      <c r="AM42" s="198">
        <v>0</v>
      </c>
      <c r="AN42" s="198">
        <v>0</v>
      </c>
      <c r="AO42" s="198">
        <v>45</v>
      </c>
      <c r="AP42" s="198">
        <v>0</v>
      </c>
      <c r="AQ42" s="198">
        <v>39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435.04</v>
      </c>
      <c r="L43" s="198">
        <v>0</v>
      </c>
      <c r="M43" s="198">
        <v>61.51</v>
      </c>
      <c r="N43" s="198">
        <v>50.04</v>
      </c>
      <c r="O43" s="198">
        <v>70.69</v>
      </c>
      <c r="P43" s="198">
        <v>23.94</v>
      </c>
      <c r="Q43" s="198">
        <v>8.7100000000000009</v>
      </c>
      <c r="R43" s="198">
        <v>17.96</v>
      </c>
      <c r="S43" s="198">
        <v>11.18</v>
      </c>
      <c r="T43" s="198">
        <v>0</v>
      </c>
      <c r="U43" s="198">
        <v>49.93</v>
      </c>
      <c r="V43" s="198">
        <v>4.9400000000000004</v>
      </c>
      <c r="W43" s="198">
        <v>14.74</v>
      </c>
      <c r="X43" s="198">
        <v>62.49</v>
      </c>
      <c r="Y43" s="198">
        <v>0</v>
      </c>
      <c r="Z43" s="198">
        <v>117.9</v>
      </c>
      <c r="AA43" s="198">
        <v>29.65</v>
      </c>
      <c r="AB43" s="198">
        <v>0</v>
      </c>
      <c r="AC43" s="198">
        <v>10.5</v>
      </c>
      <c r="AD43" s="198">
        <v>0</v>
      </c>
      <c r="AE43" s="198">
        <v>0</v>
      </c>
      <c r="AF43" s="198">
        <v>0</v>
      </c>
      <c r="AG43" s="198">
        <v>17.54</v>
      </c>
      <c r="AH43" s="198">
        <v>0</v>
      </c>
      <c r="AI43" s="198">
        <v>57.22</v>
      </c>
      <c r="AJ43" s="198">
        <v>0</v>
      </c>
      <c r="AK43" s="198">
        <v>99.62</v>
      </c>
      <c r="AL43" s="198">
        <v>0</v>
      </c>
      <c r="AM43" s="198">
        <v>0</v>
      </c>
      <c r="AN43" s="198">
        <v>0</v>
      </c>
      <c r="AO43" s="198">
        <v>45</v>
      </c>
      <c r="AP43" s="198">
        <v>0</v>
      </c>
      <c r="AQ43" s="198">
        <v>39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433.11</v>
      </c>
      <c r="L44" s="198">
        <v>0</v>
      </c>
      <c r="M44" s="198">
        <v>61.51</v>
      </c>
      <c r="N44" s="198">
        <v>50.04</v>
      </c>
      <c r="O44" s="198">
        <v>70.69</v>
      </c>
      <c r="P44" s="198">
        <v>23.94</v>
      </c>
      <c r="Q44" s="198">
        <v>8.7100000000000009</v>
      </c>
      <c r="R44" s="198">
        <v>17.96</v>
      </c>
      <c r="S44" s="198">
        <v>11.18</v>
      </c>
      <c r="T44" s="198">
        <v>0</v>
      </c>
      <c r="U44" s="198">
        <v>49.93</v>
      </c>
      <c r="V44" s="198">
        <v>4.9400000000000004</v>
      </c>
      <c r="W44" s="198">
        <v>14.74</v>
      </c>
      <c r="X44" s="198">
        <v>62.49</v>
      </c>
      <c r="Y44" s="198">
        <v>0</v>
      </c>
      <c r="Z44" s="198">
        <v>117.9</v>
      </c>
      <c r="AA44" s="198">
        <v>29.65</v>
      </c>
      <c r="AB44" s="198">
        <v>0</v>
      </c>
      <c r="AC44" s="198">
        <v>10.5</v>
      </c>
      <c r="AD44" s="198">
        <v>0</v>
      </c>
      <c r="AE44" s="198">
        <v>0</v>
      </c>
      <c r="AF44" s="198">
        <v>0</v>
      </c>
      <c r="AG44" s="198">
        <v>17.54</v>
      </c>
      <c r="AH44" s="198">
        <v>0</v>
      </c>
      <c r="AI44" s="198">
        <v>57.22</v>
      </c>
      <c r="AJ44" s="198">
        <v>0</v>
      </c>
      <c r="AK44" s="198">
        <v>99.62</v>
      </c>
      <c r="AL44" s="198">
        <v>0</v>
      </c>
      <c r="AM44" s="198">
        <v>0</v>
      </c>
      <c r="AN44" s="198">
        <v>0</v>
      </c>
      <c r="AO44" s="198">
        <v>45</v>
      </c>
      <c r="AP44" s="198">
        <v>0</v>
      </c>
      <c r="AQ44" s="198">
        <v>39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494.2</v>
      </c>
      <c r="L45" s="198">
        <v>10.65</v>
      </c>
      <c r="M45" s="198">
        <v>61.51</v>
      </c>
      <c r="N45" s="198">
        <v>50.04</v>
      </c>
      <c r="O45" s="198">
        <v>70.69</v>
      </c>
      <c r="P45" s="198">
        <v>23.94</v>
      </c>
      <c r="Q45" s="198">
        <v>8.7100000000000009</v>
      </c>
      <c r="R45" s="198">
        <v>17.96</v>
      </c>
      <c r="S45" s="198">
        <v>11.18</v>
      </c>
      <c r="T45" s="198">
        <v>0</v>
      </c>
      <c r="U45" s="198">
        <v>49.93</v>
      </c>
      <c r="V45" s="198">
        <v>4.9400000000000004</v>
      </c>
      <c r="W45" s="198">
        <v>14.74</v>
      </c>
      <c r="X45" s="198">
        <v>62.49</v>
      </c>
      <c r="Y45" s="198">
        <v>0</v>
      </c>
      <c r="Z45" s="198">
        <v>117.9</v>
      </c>
      <c r="AA45" s="198">
        <v>29.65</v>
      </c>
      <c r="AB45" s="198">
        <v>0</v>
      </c>
      <c r="AC45" s="198">
        <v>10.5</v>
      </c>
      <c r="AD45" s="198">
        <v>0</v>
      </c>
      <c r="AE45" s="198">
        <v>0</v>
      </c>
      <c r="AF45" s="198">
        <v>0</v>
      </c>
      <c r="AG45" s="198">
        <v>17.54</v>
      </c>
      <c r="AH45" s="198">
        <v>0</v>
      </c>
      <c r="AI45" s="198">
        <v>57.22</v>
      </c>
      <c r="AJ45" s="198">
        <v>0</v>
      </c>
      <c r="AK45" s="198">
        <v>99.62</v>
      </c>
      <c r="AL45" s="198">
        <v>0</v>
      </c>
      <c r="AM45" s="198">
        <v>0</v>
      </c>
      <c r="AN45" s="198">
        <v>0</v>
      </c>
      <c r="AO45" s="198">
        <v>45</v>
      </c>
      <c r="AP45" s="198">
        <v>0</v>
      </c>
      <c r="AQ45" s="198">
        <v>39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494.2</v>
      </c>
      <c r="L46" s="198">
        <v>10.65</v>
      </c>
      <c r="M46" s="198">
        <v>61.51</v>
      </c>
      <c r="N46" s="198">
        <v>50.04</v>
      </c>
      <c r="O46" s="198">
        <v>70.69</v>
      </c>
      <c r="P46" s="198">
        <v>23.94</v>
      </c>
      <c r="Q46" s="198">
        <v>8.7100000000000009</v>
      </c>
      <c r="R46" s="198">
        <v>17.96</v>
      </c>
      <c r="S46" s="198">
        <v>11.18</v>
      </c>
      <c r="T46" s="198">
        <v>0</v>
      </c>
      <c r="U46" s="198">
        <v>49.93</v>
      </c>
      <c r="V46" s="198">
        <v>4.9400000000000004</v>
      </c>
      <c r="W46" s="198">
        <v>14.74</v>
      </c>
      <c r="X46" s="198">
        <v>62.49</v>
      </c>
      <c r="Y46" s="198">
        <v>0</v>
      </c>
      <c r="Z46" s="198">
        <v>117.9</v>
      </c>
      <c r="AA46" s="198">
        <v>29.65</v>
      </c>
      <c r="AB46" s="198">
        <v>0</v>
      </c>
      <c r="AC46" s="198">
        <v>10.5</v>
      </c>
      <c r="AD46" s="198">
        <v>0</v>
      </c>
      <c r="AE46" s="198">
        <v>0</v>
      </c>
      <c r="AF46" s="198">
        <v>0</v>
      </c>
      <c r="AG46" s="198">
        <v>17.54</v>
      </c>
      <c r="AH46" s="198">
        <v>0</v>
      </c>
      <c r="AI46" s="198">
        <v>57.22</v>
      </c>
      <c r="AJ46" s="198">
        <v>0</v>
      </c>
      <c r="AK46" s="198">
        <v>99.62</v>
      </c>
      <c r="AL46" s="198">
        <v>0</v>
      </c>
      <c r="AM46" s="198">
        <v>0</v>
      </c>
      <c r="AN46" s="198">
        <v>0</v>
      </c>
      <c r="AO46" s="198">
        <v>45</v>
      </c>
      <c r="AP46" s="198">
        <v>0</v>
      </c>
      <c r="AQ46" s="198">
        <v>39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494.2</v>
      </c>
      <c r="L47" s="198">
        <v>10.65</v>
      </c>
      <c r="M47" s="198">
        <v>61.51</v>
      </c>
      <c r="N47" s="198">
        <v>50.04</v>
      </c>
      <c r="O47" s="198">
        <v>70.69</v>
      </c>
      <c r="P47" s="198">
        <v>23.94</v>
      </c>
      <c r="Q47" s="198">
        <v>8.7100000000000009</v>
      </c>
      <c r="R47" s="198">
        <v>17.96</v>
      </c>
      <c r="S47" s="198">
        <v>11.18</v>
      </c>
      <c r="T47" s="198">
        <v>0</v>
      </c>
      <c r="U47" s="198">
        <v>49.93</v>
      </c>
      <c r="V47" s="198">
        <v>4.9400000000000004</v>
      </c>
      <c r="W47" s="198">
        <v>14.74</v>
      </c>
      <c r="X47" s="198">
        <v>62.49</v>
      </c>
      <c r="Y47" s="198">
        <v>0</v>
      </c>
      <c r="Z47" s="198">
        <v>117.9</v>
      </c>
      <c r="AA47" s="198">
        <v>29.65</v>
      </c>
      <c r="AB47" s="198">
        <v>0</v>
      </c>
      <c r="AC47" s="198">
        <v>10.5</v>
      </c>
      <c r="AD47" s="198">
        <v>0</v>
      </c>
      <c r="AE47" s="198">
        <v>0</v>
      </c>
      <c r="AF47" s="198">
        <v>0</v>
      </c>
      <c r="AG47" s="198">
        <v>17.54</v>
      </c>
      <c r="AH47" s="198">
        <v>0</v>
      </c>
      <c r="AI47" s="198">
        <v>57.22</v>
      </c>
      <c r="AJ47" s="198">
        <v>0</v>
      </c>
      <c r="AK47" s="198">
        <v>99.62</v>
      </c>
      <c r="AL47" s="198">
        <v>0</v>
      </c>
      <c r="AM47" s="198">
        <v>0</v>
      </c>
      <c r="AN47" s="198">
        <v>0</v>
      </c>
      <c r="AO47" s="198">
        <v>45</v>
      </c>
      <c r="AP47" s="198">
        <v>0</v>
      </c>
      <c r="AQ47" s="198">
        <v>39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494.2</v>
      </c>
      <c r="L48" s="198">
        <v>10.65</v>
      </c>
      <c r="M48" s="198">
        <v>61.51</v>
      </c>
      <c r="N48" s="198">
        <v>50.04</v>
      </c>
      <c r="O48" s="198">
        <v>70.69</v>
      </c>
      <c r="P48" s="198">
        <v>23.94</v>
      </c>
      <c r="Q48" s="198">
        <v>8.7100000000000009</v>
      </c>
      <c r="R48" s="198">
        <v>17.96</v>
      </c>
      <c r="S48" s="198">
        <v>11.18</v>
      </c>
      <c r="T48" s="198">
        <v>0</v>
      </c>
      <c r="U48" s="198">
        <v>49.93</v>
      </c>
      <c r="V48" s="198">
        <v>4.9400000000000004</v>
      </c>
      <c r="W48" s="198">
        <v>14.74</v>
      </c>
      <c r="X48" s="198">
        <v>62.49</v>
      </c>
      <c r="Y48" s="198">
        <v>0</v>
      </c>
      <c r="Z48" s="198">
        <v>117.9</v>
      </c>
      <c r="AA48" s="198">
        <v>29.65</v>
      </c>
      <c r="AB48" s="198">
        <v>0</v>
      </c>
      <c r="AC48" s="198">
        <v>10.199999999999999</v>
      </c>
      <c r="AD48" s="198">
        <v>0</v>
      </c>
      <c r="AE48" s="198">
        <v>0</v>
      </c>
      <c r="AF48" s="198">
        <v>0</v>
      </c>
      <c r="AG48" s="198">
        <v>17.54</v>
      </c>
      <c r="AH48" s="198">
        <v>0</v>
      </c>
      <c r="AI48" s="198">
        <v>57.22</v>
      </c>
      <c r="AJ48" s="198">
        <v>0</v>
      </c>
      <c r="AK48" s="198">
        <v>99.62</v>
      </c>
      <c r="AL48" s="198">
        <v>0</v>
      </c>
      <c r="AM48" s="198">
        <v>0</v>
      </c>
      <c r="AN48" s="198">
        <v>0</v>
      </c>
      <c r="AO48" s="198">
        <v>45</v>
      </c>
      <c r="AP48" s="198">
        <v>0</v>
      </c>
      <c r="AQ48" s="198">
        <v>39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494.2</v>
      </c>
      <c r="L49" s="198">
        <v>10.65</v>
      </c>
      <c r="M49" s="198">
        <v>61.51</v>
      </c>
      <c r="N49" s="198">
        <v>50.04</v>
      </c>
      <c r="O49" s="198">
        <v>70.69</v>
      </c>
      <c r="P49" s="198">
        <v>23.94</v>
      </c>
      <c r="Q49" s="198">
        <v>8.7100000000000009</v>
      </c>
      <c r="R49" s="198">
        <v>17.96</v>
      </c>
      <c r="S49" s="198">
        <v>11.18</v>
      </c>
      <c r="T49" s="198">
        <v>0</v>
      </c>
      <c r="U49" s="198">
        <v>49.93</v>
      </c>
      <c r="V49" s="198">
        <v>4.9400000000000004</v>
      </c>
      <c r="W49" s="198">
        <v>14.74</v>
      </c>
      <c r="X49" s="198">
        <v>62.49</v>
      </c>
      <c r="Y49" s="198">
        <v>0</v>
      </c>
      <c r="Z49" s="198">
        <v>117.9</v>
      </c>
      <c r="AA49" s="198">
        <v>29.65</v>
      </c>
      <c r="AB49" s="198">
        <v>0</v>
      </c>
      <c r="AC49" s="198">
        <v>10.199999999999999</v>
      </c>
      <c r="AD49" s="198">
        <v>0</v>
      </c>
      <c r="AE49" s="198">
        <v>0</v>
      </c>
      <c r="AF49" s="198">
        <v>0</v>
      </c>
      <c r="AG49" s="198">
        <v>17.54</v>
      </c>
      <c r="AH49" s="198">
        <v>0</v>
      </c>
      <c r="AI49" s="198">
        <v>58.84</v>
      </c>
      <c r="AJ49" s="198">
        <v>0</v>
      </c>
      <c r="AK49" s="198">
        <v>99.62</v>
      </c>
      <c r="AL49" s="198">
        <v>0</v>
      </c>
      <c r="AM49" s="198">
        <v>0</v>
      </c>
      <c r="AN49" s="198">
        <v>0</v>
      </c>
      <c r="AO49" s="198">
        <v>45</v>
      </c>
      <c r="AP49" s="198">
        <v>0</v>
      </c>
      <c r="AQ49" s="198">
        <v>39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494.2</v>
      </c>
      <c r="L50" s="198">
        <v>10.65</v>
      </c>
      <c r="M50" s="198">
        <v>61.51</v>
      </c>
      <c r="N50" s="198">
        <v>50.04</v>
      </c>
      <c r="O50" s="198">
        <v>70.69</v>
      </c>
      <c r="P50" s="198">
        <v>23.94</v>
      </c>
      <c r="Q50" s="198">
        <v>8.7100000000000009</v>
      </c>
      <c r="R50" s="198">
        <v>17.96</v>
      </c>
      <c r="S50" s="198">
        <v>11.18</v>
      </c>
      <c r="T50" s="198">
        <v>0</v>
      </c>
      <c r="U50" s="198">
        <v>49.93</v>
      </c>
      <c r="V50" s="198">
        <v>4.9400000000000004</v>
      </c>
      <c r="W50" s="198">
        <v>14.74</v>
      </c>
      <c r="X50" s="198">
        <v>62.49</v>
      </c>
      <c r="Y50" s="198">
        <v>0</v>
      </c>
      <c r="Z50" s="198">
        <v>117.9</v>
      </c>
      <c r="AA50" s="198">
        <v>29.65</v>
      </c>
      <c r="AB50" s="198">
        <v>0</v>
      </c>
      <c r="AC50" s="198">
        <v>10.199999999999999</v>
      </c>
      <c r="AD50" s="198">
        <v>0</v>
      </c>
      <c r="AE50" s="198">
        <v>0</v>
      </c>
      <c r="AF50" s="198">
        <v>0</v>
      </c>
      <c r="AG50" s="198">
        <v>17.54</v>
      </c>
      <c r="AH50" s="198">
        <v>0</v>
      </c>
      <c r="AI50" s="198">
        <v>57.22</v>
      </c>
      <c r="AJ50" s="198">
        <v>0</v>
      </c>
      <c r="AK50" s="198">
        <v>99.62</v>
      </c>
      <c r="AL50" s="198">
        <v>0</v>
      </c>
      <c r="AM50" s="198">
        <v>0</v>
      </c>
      <c r="AN50" s="198">
        <v>0</v>
      </c>
      <c r="AO50" s="198">
        <v>45</v>
      </c>
      <c r="AP50" s="198">
        <v>0</v>
      </c>
      <c r="AQ50" s="198">
        <v>39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494.2</v>
      </c>
      <c r="L51" s="198">
        <v>10.65</v>
      </c>
      <c r="M51" s="198">
        <v>61.51</v>
      </c>
      <c r="N51" s="198">
        <v>50.04</v>
      </c>
      <c r="O51" s="198">
        <v>70.69</v>
      </c>
      <c r="P51" s="198">
        <v>23.94</v>
      </c>
      <c r="Q51" s="198">
        <v>8.7100000000000009</v>
      </c>
      <c r="R51" s="198">
        <v>17.96</v>
      </c>
      <c r="S51" s="198">
        <v>11.18</v>
      </c>
      <c r="T51" s="198">
        <v>0</v>
      </c>
      <c r="U51" s="198">
        <v>49.93</v>
      </c>
      <c r="V51" s="198">
        <v>4.9400000000000004</v>
      </c>
      <c r="W51" s="198">
        <v>14.74</v>
      </c>
      <c r="X51" s="198">
        <v>62.49</v>
      </c>
      <c r="Y51" s="198">
        <v>0</v>
      </c>
      <c r="Z51" s="198">
        <v>117.9</v>
      </c>
      <c r="AA51" s="198">
        <v>29.65</v>
      </c>
      <c r="AB51" s="198">
        <v>0</v>
      </c>
      <c r="AC51" s="198">
        <v>10.199999999999999</v>
      </c>
      <c r="AD51" s="198">
        <v>0</v>
      </c>
      <c r="AE51" s="198">
        <v>0</v>
      </c>
      <c r="AF51" s="198">
        <v>0</v>
      </c>
      <c r="AG51" s="198">
        <v>17.54</v>
      </c>
      <c r="AH51" s="198">
        <v>0</v>
      </c>
      <c r="AI51" s="198">
        <v>58.84</v>
      </c>
      <c r="AJ51" s="198">
        <v>0</v>
      </c>
      <c r="AK51" s="198">
        <v>99.62</v>
      </c>
      <c r="AL51" s="198">
        <v>0</v>
      </c>
      <c r="AM51" s="198">
        <v>0</v>
      </c>
      <c r="AN51" s="198">
        <v>0</v>
      </c>
      <c r="AO51" s="198">
        <v>45</v>
      </c>
      <c r="AP51" s="198">
        <v>0</v>
      </c>
      <c r="AQ51" s="198">
        <v>39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494.2</v>
      </c>
      <c r="L52" s="198">
        <v>10.65</v>
      </c>
      <c r="M52" s="198">
        <v>61.51</v>
      </c>
      <c r="N52" s="198">
        <v>50.04</v>
      </c>
      <c r="O52" s="198">
        <v>70.69</v>
      </c>
      <c r="P52" s="198">
        <v>23.94</v>
      </c>
      <c r="Q52" s="198">
        <v>8.7100000000000009</v>
      </c>
      <c r="R52" s="198">
        <v>17.96</v>
      </c>
      <c r="S52" s="198">
        <v>11.18</v>
      </c>
      <c r="T52" s="198">
        <v>0</v>
      </c>
      <c r="U52" s="198">
        <v>49.93</v>
      </c>
      <c r="V52" s="198">
        <v>4.9400000000000004</v>
      </c>
      <c r="W52" s="198">
        <v>14.74</v>
      </c>
      <c r="X52" s="198">
        <v>62.49</v>
      </c>
      <c r="Y52" s="198">
        <v>0</v>
      </c>
      <c r="Z52" s="198">
        <v>117.9</v>
      </c>
      <c r="AA52" s="198">
        <v>29.65</v>
      </c>
      <c r="AB52" s="198">
        <v>0</v>
      </c>
      <c r="AC52" s="198">
        <v>10.199999999999999</v>
      </c>
      <c r="AD52" s="198">
        <v>0</v>
      </c>
      <c r="AE52" s="198">
        <v>0</v>
      </c>
      <c r="AF52" s="198">
        <v>0</v>
      </c>
      <c r="AG52" s="198">
        <v>17.54</v>
      </c>
      <c r="AH52" s="198">
        <v>0</v>
      </c>
      <c r="AI52" s="198">
        <v>57.09</v>
      </c>
      <c r="AJ52" s="198">
        <v>0</v>
      </c>
      <c r="AK52" s="198">
        <v>99.62</v>
      </c>
      <c r="AL52" s="198">
        <v>0</v>
      </c>
      <c r="AM52" s="198">
        <v>0</v>
      </c>
      <c r="AN52" s="198">
        <v>0</v>
      </c>
      <c r="AO52" s="198">
        <v>45</v>
      </c>
      <c r="AP52" s="198">
        <v>0</v>
      </c>
      <c r="AQ52" s="198">
        <v>39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494.2</v>
      </c>
      <c r="L53" s="198">
        <v>10.65</v>
      </c>
      <c r="M53" s="198">
        <v>61.51</v>
      </c>
      <c r="N53" s="198">
        <v>50.04</v>
      </c>
      <c r="O53" s="198">
        <v>70.69</v>
      </c>
      <c r="P53" s="198">
        <v>23.94</v>
      </c>
      <c r="Q53" s="198">
        <v>8.7100000000000009</v>
      </c>
      <c r="R53" s="198">
        <v>17.96</v>
      </c>
      <c r="S53" s="198">
        <v>11.18</v>
      </c>
      <c r="T53" s="198">
        <v>0</v>
      </c>
      <c r="U53" s="198">
        <v>49.93</v>
      </c>
      <c r="V53" s="198">
        <v>4.9400000000000004</v>
      </c>
      <c r="W53" s="198">
        <v>14.74</v>
      </c>
      <c r="X53" s="198">
        <v>62.49</v>
      </c>
      <c r="Y53" s="198">
        <v>0</v>
      </c>
      <c r="Z53" s="198">
        <v>117.9</v>
      </c>
      <c r="AA53" s="198">
        <v>29.65</v>
      </c>
      <c r="AB53" s="198">
        <v>0</v>
      </c>
      <c r="AC53" s="198">
        <v>10.199999999999999</v>
      </c>
      <c r="AD53" s="198">
        <v>0</v>
      </c>
      <c r="AE53" s="198">
        <v>0</v>
      </c>
      <c r="AF53" s="198">
        <v>0</v>
      </c>
      <c r="AG53" s="198">
        <v>17.54</v>
      </c>
      <c r="AH53" s="198">
        <v>0</v>
      </c>
      <c r="AI53" s="198">
        <v>57.09</v>
      </c>
      <c r="AJ53" s="198">
        <v>0</v>
      </c>
      <c r="AK53" s="198">
        <v>99.62</v>
      </c>
      <c r="AL53" s="198">
        <v>0</v>
      </c>
      <c r="AM53" s="198">
        <v>0</v>
      </c>
      <c r="AN53" s="198">
        <v>0</v>
      </c>
      <c r="AO53" s="198">
        <v>45</v>
      </c>
      <c r="AP53" s="198">
        <v>0</v>
      </c>
      <c r="AQ53" s="198">
        <v>39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494.2</v>
      </c>
      <c r="L54" s="198">
        <v>10.65</v>
      </c>
      <c r="M54" s="198">
        <v>61.51</v>
      </c>
      <c r="N54" s="198">
        <v>50.04</v>
      </c>
      <c r="O54" s="198">
        <v>70.69</v>
      </c>
      <c r="P54" s="198">
        <v>23.94</v>
      </c>
      <c r="Q54" s="198">
        <v>8.7100000000000009</v>
      </c>
      <c r="R54" s="198">
        <v>17.96</v>
      </c>
      <c r="S54" s="198">
        <v>11.18</v>
      </c>
      <c r="T54" s="198">
        <v>0</v>
      </c>
      <c r="U54" s="198">
        <v>49.93</v>
      </c>
      <c r="V54" s="198">
        <v>4.9400000000000004</v>
      </c>
      <c r="W54" s="198">
        <v>14.74</v>
      </c>
      <c r="X54" s="198">
        <v>62.49</v>
      </c>
      <c r="Y54" s="198">
        <v>0</v>
      </c>
      <c r="Z54" s="198">
        <v>117.9</v>
      </c>
      <c r="AA54" s="198">
        <v>29.65</v>
      </c>
      <c r="AB54" s="198">
        <v>0</v>
      </c>
      <c r="AC54" s="198">
        <v>10.199999999999999</v>
      </c>
      <c r="AD54" s="198">
        <v>0</v>
      </c>
      <c r="AE54" s="198">
        <v>0</v>
      </c>
      <c r="AF54" s="198">
        <v>0</v>
      </c>
      <c r="AG54" s="198">
        <v>17.54</v>
      </c>
      <c r="AH54" s="198">
        <v>0</v>
      </c>
      <c r="AI54" s="198">
        <v>58.84</v>
      </c>
      <c r="AJ54" s="198">
        <v>0</v>
      </c>
      <c r="AK54" s="198">
        <v>99.62</v>
      </c>
      <c r="AL54" s="198">
        <v>0</v>
      </c>
      <c r="AM54" s="198">
        <v>0</v>
      </c>
      <c r="AN54" s="198">
        <v>0</v>
      </c>
      <c r="AO54" s="198">
        <v>45</v>
      </c>
      <c r="AP54" s="198">
        <v>0</v>
      </c>
      <c r="AQ54" s="198">
        <v>39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494.2</v>
      </c>
      <c r="L55" s="198">
        <v>10.65</v>
      </c>
      <c r="M55" s="198">
        <v>61.51</v>
      </c>
      <c r="N55" s="198">
        <v>50.04</v>
      </c>
      <c r="O55" s="198">
        <v>70.69</v>
      </c>
      <c r="P55" s="198">
        <v>23.94</v>
      </c>
      <c r="Q55" s="198">
        <v>8.7100000000000009</v>
      </c>
      <c r="R55" s="198">
        <v>17.96</v>
      </c>
      <c r="S55" s="198">
        <v>11.18</v>
      </c>
      <c r="T55" s="198">
        <v>0</v>
      </c>
      <c r="U55" s="198">
        <v>49.93</v>
      </c>
      <c r="V55" s="198">
        <v>4.9400000000000004</v>
      </c>
      <c r="W55" s="198">
        <v>14.74</v>
      </c>
      <c r="X55" s="198">
        <v>62.49</v>
      </c>
      <c r="Y55" s="198">
        <v>0</v>
      </c>
      <c r="Z55" s="198">
        <v>117.9</v>
      </c>
      <c r="AA55" s="198">
        <v>29.65</v>
      </c>
      <c r="AB55" s="198">
        <v>0</v>
      </c>
      <c r="AC55" s="198">
        <v>10.199999999999999</v>
      </c>
      <c r="AD55" s="198">
        <v>0</v>
      </c>
      <c r="AE55" s="198">
        <v>0</v>
      </c>
      <c r="AF55" s="198">
        <v>0</v>
      </c>
      <c r="AG55" s="198">
        <v>17.54</v>
      </c>
      <c r="AH55" s="198">
        <v>0</v>
      </c>
      <c r="AI55" s="198">
        <v>58.84</v>
      </c>
      <c r="AJ55" s="198">
        <v>0</v>
      </c>
      <c r="AK55" s="198">
        <v>99.62</v>
      </c>
      <c r="AL55" s="198">
        <v>0</v>
      </c>
      <c r="AM55" s="198">
        <v>0</v>
      </c>
      <c r="AN55" s="198">
        <v>0</v>
      </c>
      <c r="AO55" s="198">
        <v>45</v>
      </c>
      <c r="AP55" s="198">
        <v>0</v>
      </c>
      <c r="AQ55" s="198">
        <v>39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494.2</v>
      </c>
      <c r="L56" s="198">
        <v>10.65</v>
      </c>
      <c r="M56" s="198">
        <v>61.51</v>
      </c>
      <c r="N56" s="198">
        <v>50.04</v>
      </c>
      <c r="O56" s="198">
        <v>70.69</v>
      </c>
      <c r="P56" s="198">
        <v>23.94</v>
      </c>
      <c r="Q56" s="198">
        <v>8.7100000000000009</v>
      </c>
      <c r="R56" s="198">
        <v>17.96</v>
      </c>
      <c r="S56" s="198">
        <v>11.18</v>
      </c>
      <c r="T56" s="198">
        <v>0</v>
      </c>
      <c r="U56" s="198">
        <v>49.93</v>
      </c>
      <c r="V56" s="198">
        <v>4.9400000000000004</v>
      </c>
      <c r="W56" s="198">
        <v>14.74</v>
      </c>
      <c r="X56" s="198">
        <v>62.49</v>
      </c>
      <c r="Y56" s="198">
        <v>0</v>
      </c>
      <c r="Z56" s="198">
        <v>117.9</v>
      </c>
      <c r="AA56" s="198">
        <v>29.65</v>
      </c>
      <c r="AB56" s="198">
        <v>0</v>
      </c>
      <c r="AC56" s="198">
        <v>10.199999999999999</v>
      </c>
      <c r="AD56" s="198">
        <v>0</v>
      </c>
      <c r="AE56" s="198">
        <v>0</v>
      </c>
      <c r="AF56" s="198">
        <v>0</v>
      </c>
      <c r="AG56" s="198">
        <v>17.54</v>
      </c>
      <c r="AH56" s="198">
        <v>0</v>
      </c>
      <c r="AI56" s="198">
        <v>58.84</v>
      </c>
      <c r="AJ56" s="198">
        <v>0</v>
      </c>
      <c r="AK56" s="198">
        <v>99.62</v>
      </c>
      <c r="AL56" s="198">
        <v>0</v>
      </c>
      <c r="AM56" s="198">
        <v>0</v>
      </c>
      <c r="AN56" s="198">
        <v>0</v>
      </c>
      <c r="AO56" s="198">
        <v>45</v>
      </c>
      <c r="AP56" s="198">
        <v>0</v>
      </c>
      <c r="AQ56" s="198">
        <v>39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494.2</v>
      </c>
      <c r="L57" s="198">
        <v>10.65</v>
      </c>
      <c r="M57" s="198">
        <v>61.51</v>
      </c>
      <c r="N57" s="198">
        <v>50.04</v>
      </c>
      <c r="O57" s="198">
        <v>70.69</v>
      </c>
      <c r="P57" s="198">
        <v>23.94</v>
      </c>
      <c r="Q57" s="198">
        <v>8.7100000000000009</v>
      </c>
      <c r="R57" s="198">
        <v>17.96</v>
      </c>
      <c r="S57" s="198">
        <v>11.18</v>
      </c>
      <c r="T57" s="198">
        <v>0</v>
      </c>
      <c r="U57" s="198">
        <v>49.93</v>
      </c>
      <c r="V57" s="198">
        <v>4.9400000000000004</v>
      </c>
      <c r="W57" s="198">
        <v>14.74</v>
      </c>
      <c r="X57" s="198">
        <v>62.49</v>
      </c>
      <c r="Y57" s="198">
        <v>0</v>
      </c>
      <c r="Z57" s="198">
        <v>117.9</v>
      </c>
      <c r="AA57" s="198">
        <v>29.65</v>
      </c>
      <c r="AB57" s="198">
        <v>0</v>
      </c>
      <c r="AC57" s="198">
        <v>10.199999999999999</v>
      </c>
      <c r="AD57" s="198">
        <v>0</v>
      </c>
      <c r="AE57" s="198">
        <v>0</v>
      </c>
      <c r="AF57" s="198">
        <v>0</v>
      </c>
      <c r="AG57" s="198">
        <v>17.54</v>
      </c>
      <c r="AH57" s="198">
        <v>0</v>
      </c>
      <c r="AI57" s="198">
        <v>58.84</v>
      </c>
      <c r="AJ57" s="198">
        <v>0</v>
      </c>
      <c r="AK57" s="198">
        <v>99.62</v>
      </c>
      <c r="AL57" s="198">
        <v>0</v>
      </c>
      <c r="AM57" s="198">
        <v>0</v>
      </c>
      <c r="AN57" s="198">
        <v>0</v>
      </c>
      <c r="AO57" s="198">
        <v>45</v>
      </c>
      <c r="AP57" s="198">
        <v>0</v>
      </c>
      <c r="AQ57" s="198">
        <v>39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494.2</v>
      </c>
      <c r="L58" s="198">
        <v>10.65</v>
      </c>
      <c r="M58" s="198">
        <v>61.51</v>
      </c>
      <c r="N58" s="198">
        <v>50.04</v>
      </c>
      <c r="O58" s="198">
        <v>70.69</v>
      </c>
      <c r="P58" s="198">
        <v>23.94</v>
      </c>
      <c r="Q58" s="198">
        <v>8.7100000000000009</v>
      </c>
      <c r="R58" s="198">
        <v>17.96</v>
      </c>
      <c r="S58" s="198">
        <v>11.18</v>
      </c>
      <c r="T58" s="198">
        <v>0</v>
      </c>
      <c r="U58" s="198">
        <v>49.93</v>
      </c>
      <c r="V58" s="198">
        <v>4.9400000000000004</v>
      </c>
      <c r="W58" s="198">
        <v>14.74</v>
      </c>
      <c r="X58" s="198">
        <v>62.49</v>
      </c>
      <c r="Y58" s="198">
        <v>0</v>
      </c>
      <c r="Z58" s="198">
        <v>117.9</v>
      </c>
      <c r="AA58" s="198">
        <v>29.65</v>
      </c>
      <c r="AB58" s="198">
        <v>0</v>
      </c>
      <c r="AC58" s="198">
        <v>9.75</v>
      </c>
      <c r="AD58" s="198">
        <v>0</v>
      </c>
      <c r="AE58" s="198">
        <v>0</v>
      </c>
      <c r="AF58" s="198">
        <v>0</v>
      </c>
      <c r="AG58" s="198">
        <v>17.54</v>
      </c>
      <c r="AH58" s="198">
        <v>0</v>
      </c>
      <c r="AI58" s="198">
        <v>58.84</v>
      </c>
      <c r="AJ58" s="198">
        <v>0</v>
      </c>
      <c r="AK58" s="198">
        <v>99.62</v>
      </c>
      <c r="AL58" s="198">
        <v>0</v>
      </c>
      <c r="AM58" s="198">
        <v>0</v>
      </c>
      <c r="AN58" s="198">
        <v>0</v>
      </c>
      <c r="AO58" s="198">
        <v>45</v>
      </c>
      <c r="AP58" s="198">
        <v>0</v>
      </c>
      <c r="AQ58" s="198">
        <v>39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494.2</v>
      </c>
      <c r="L59" s="198">
        <v>10.65</v>
      </c>
      <c r="M59" s="198">
        <v>61.51</v>
      </c>
      <c r="N59" s="198">
        <v>50.04</v>
      </c>
      <c r="O59" s="198">
        <v>70.69</v>
      </c>
      <c r="P59" s="198">
        <v>23.94</v>
      </c>
      <c r="Q59" s="198">
        <v>8.7100000000000009</v>
      </c>
      <c r="R59" s="198">
        <v>17.96</v>
      </c>
      <c r="S59" s="198">
        <v>11.18</v>
      </c>
      <c r="T59" s="198">
        <v>0</v>
      </c>
      <c r="U59" s="198">
        <v>49.93</v>
      </c>
      <c r="V59" s="198">
        <v>4.9400000000000004</v>
      </c>
      <c r="W59" s="198">
        <v>14.74</v>
      </c>
      <c r="X59" s="198">
        <v>62.49</v>
      </c>
      <c r="Y59" s="198">
        <v>0</v>
      </c>
      <c r="Z59" s="198">
        <v>117.9</v>
      </c>
      <c r="AA59" s="198">
        <v>29.65</v>
      </c>
      <c r="AB59" s="198">
        <v>0</v>
      </c>
      <c r="AC59" s="198">
        <v>9.75</v>
      </c>
      <c r="AD59" s="198">
        <v>0</v>
      </c>
      <c r="AE59" s="198">
        <v>0</v>
      </c>
      <c r="AF59" s="198">
        <v>0</v>
      </c>
      <c r="AG59" s="198">
        <v>17.54</v>
      </c>
      <c r="AH59" s="198">
        <v>0</v>
      </c>
      <c r="AI59" s="198">
        <v>58.84</v>
      </c>
      <c r="AJ59" s="198">
        <v>0</v>
      </c>
      <c r="AK59" s="198">
        <v>99.62</v>
      </c>
      <c r="AL59" s="198">
        <v>0</v>
      </c>
      <c r="AM59" s="198">
        <v>0</v>
      </c>
      <c r="AN59" s="198">
        <v>0</v>
      </c>
      <c r="AO59" s="198">
        <v>45</v>
      </c>
      <c r="AP59" s="198">
        <v>0</v>
      </c>
      <c r="AQ59" s="198">
        <v>39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494.2</v>
      </c>
      <c r="L60" s="198">
        <v>10.65</v>
      </c>
      <c r="M60" s="198">
        <v>61.51</v>
      </c>
      <c r="N60" s="198">
        <v>50.04</v>
      </c>
      <c r="O60" s="198">
        <v>70.69</v>
      </c>
      <c r="P60" s="198">
        <v>23.94</v>
      </c>
      <c r="Q60" s="198">
        <v>8.7100000000000009</v>
      </c>
      <c r="R60" s="198">
        <v>17.96</v>
      </c>
      <c r="S60" s="198">
        <v>11.18</v>
      </c>
      <c r="T60" s="198">
        <v>0</v>
      </c>
      <c r="U60" s="198">
        <v>49.93</v>
      </c>
      <c r="V60" s="198">
        <v>4.9400000000000004</v>
      </c>
      <c r="W60" s="198">
        <v>14.74</v>
      </c>
      <c r="X60" s="198">
        <v>62.49</v>
      </c>
      <c r="Y60" s="198">
        <v>0</v>
      </c>
      <c r="Z60" s="198">
        <v>117.9</v>
      </c>
      <c r="AA60" s="198">
        <v>29.65</v>
      </c>
      <c r="AB60" s="198">
        <v>0</v>
      </c>
      <c r="AC60" s="198">
        <v>9.75</v>
      </c>
      <c r="AD60" s="198">
        <v>0</v>
      </c>
      <c r="AE60" s="198">
        <v>0</v>
      </c>
      <c r="AF60" s="198">
        <v>0</v>
      </c>
      <c r="AG60" s="198">
        <v>17.54</v>
      </c>
      <c r="AH60" s="198">
        <v>0</v>
      </c>
      <c r="AI60" s="198">
        <v>58.84</v>
      </c>
      <c r="AJ60" s="198">
        <v>0</v>
      </c>
      <c r="AK60" s="198">
        <v>99.62</v>
      </c>
      <c r="AL60" s="198">
        <v>0</v>
      </c>
      <c r="AM60" s="198">
        <v>0</v>
      </c>
      <c r="AN60" s="198">
        <v>0</v>
      </c>
      <c r="AO60" s="198">
        <v>45</v>
      </c>
      <c r="AP60" s="198">
        <v>0</v>
      </c>
      <c r="AQ60" s="198">
        <v>39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494.2</v>
      </c>
      <c r="L61" s="198">
        <v>10.65</v>
      </c>
      <c r="M61" s="198">
        <v>61.51</v>
      </c>
      <c r="N61" s="198">
        <v>50.04</v>
      </c>
      <c r="O61" s="198">
        <v>70.69</v>
      </c>
      <c r="P61" s="198">
        <v>23.94</v>
      </c>
      <c r="Q61" s="198">
        <v>8.7100000000000009</v>
      </c>
      <c r="R61" s="198">
        <v>17.96</v>
      </c>
      <c r="S61" s="198">
        <v>11.18</v>
      </c>
      <c r="T61" s="198">
        <v>0</v>
      </c>
      <c r="U61" s="198">
        <v>49.93</v>
      </c>
      <c r="V61" s="198">
        <v>4.9400000000000004</v>
      </c>
      <c r="W61" s="198">
        <v>14.74</v>
      </c>
      <c r="X61" s="198">
        <v>62.49</v>
      </c>
      <c r="Y61" s="198">
        <v>0</v>
      </c>
      <c r="Z61" s="198">
        <v>117.9</v>
      </c>
      <c r="AA61" s="198">
        <v>29.65</v>
      </c>
      <c r="AB61" s="198">
        <v>0</v>
      </c>
      <c r="AC61" s="198">
        <v>9.75</v>
      </c>
      <c r="AD61" s="198">
        <v>0</v>
      </c>
      <c r="AE61" s="198">
        <v>0</v>
      </c>
      <c r="AF61" s="198">
        <v>0</v>
      </c>
      <c r="AG61" s="198">
        <v>17.54</v>
      </c>
      <c r="AH61" s="198">
        <v>0</v>
      </c>
      <c r="AI61" s="198">
        <v>58.84</v>
      </c>
      <c r="AJ61" s="198">
        <v>0</v>
      </c>
      <c r="AK61" s="198">
        <v>99.62</v>
      </c>
      <c r="AL61" s="198">
        <v>0</v>
      </c>
      <c r="AM61" s="198">
        <v>0</v>
      </c>
      <c r="AN61" s="198">
        <v>0</v>
      </c>
      <c r="AO61" s="198">
        <v>45</v>
      </c>
      <c r="AP61" s="198">
        <v>0</v>
      </c>
      <c r="AQ61" s="198">
        <v>39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494.2</v>
      </c>
      <c r="L62" s="198">
        <v>10.65</v>
      </c>
      <c r="M62" s="198">
        <v>61.51</v>
      </c>
      <c r="N62" s="198">
        <v>50.04</v>
      </c>
      <c r="O62" s="198">
        <v>70.69</v>
      </c>
      <c r="P62" s="198">
        <v>23.94</v>
      </c>
      <c r="Q62" s="198">
        <v>8.7100000000000009</v>
      </c>
      <c r="R62" s="198">
        <v>17.96</v>
      </c>
      <c r="S62" s="198">
        <v>11.18</v>
      </c>
      <c r="T62" s="198">
        <v>0</v>
      </c>
      <c r="U62" s="198">
        <v>49.93</v>
      </c>
      <c r="V62" s="198">
        <v>4.9400000000000004</v>
      </c>
      <c r="W62" s="198">
        <v>14.74</v>
      </c>
      <c r="X62" s="198">
        <v>62.49</v>
      </c>
      <c r="Y62" s="198">
        <v>0</v>
      </c>
      <c r="Z62" s="198">
        <v>117.9</v>
      </c>
      <c r="AA62" s="198">
        <v>29.65</v>
      </c>
      <c r="AB62" s="198">
        <v>0</v>
      </c>
      <c r="AC62" s="198">
        <v>9.75</v>
      </c>
      <c r="AD62" s="198">
        <v>0</v>
      </c>
      <c r="AE62" s="198">
        <v>0</v>
      </c>
      <c r="AF62" s="198">
        <v>0</v>
      </c>
      <c r="AG62" s="198">
        <v>17.54</v>
      </c>
      <c r="AH62" s="198">
        <v>0</v>
      </c>
      <c r="AI62" s="198">
        <v>57.09</v>
      </c>
      <c r="AJ62" s="198">
        <v>0</v>
      </c>
      <c r="AK62" s="198">
        <v>99.62</v>
      </c>
      <c r="AL62" s="198">
        <v>0</v>
      </c>
      <c r="AM62" s="198">
        <v>0</v>
      </c>
      <c r="AN62" s="198">
        <v>0</v>
      </c>
      <c r="AO62" s="198">
        <v>45</v>
      </c>
      <c r="AP62" s="198">
        <v>0</v>
      </c>
      <c r="AQ62" s="198">
        <v>39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494.2</v>
      </c>
      <c r="L63" s="198">
        <v>10.65</v>
      </c>
      <c r="M63" s="198">
        <v>61.51</v>
      </c>
      <c r="N63" s="198">
        <v>50.04</v>
      </c>
      <c r="O63" s="198">
        <v>70.69</v>
      </c>
      <c r="P63" s="198">
        <v>23.94</v>
      </c>
      <c r="Q63" s="198">
        <v>8.7100000000000009</v>
      </c>
      <c r="R63" s="198">
        <v>17.96</v>
      </c>
      <c r="S63" s="198">
        <v>11.18</v>
      </c>
      <c r="T63" s="198">
        <v>0</v>
      </c>
      <c r="U63" s="198">
        <v>49.93</v>
      </c>
      <c r="V63" s="198">
        <v>4.9400000000000004</v>
      </c>
      <c r="W63" s="198">
        <v>14.74</v>
      </c>
      <c r="X63" s="198">
        <v>62.49</v>
      </c>
      <c r="Y63" s="198">
        <v>0</v>
      </c>
      <c r="Z63" s="198">
        <v>117.9</v>
      </c>
      <c r="AA63" s="198">
        <v>29.65</v>
      </c>
      <c r="AB63" s="198">
        <v>0</v>
      </c>
      <c r="AC63" s="198">
        <v>9.75</v>
      </c>
      <c r="AD63" s="198">
        <v>0</v>
      </c>
      <c r="AE63" s="198">
        <v>0</v>
      </c>
      <c r="AF63" s="198">
        <v>0</v>
      </c>
      <c r="AG63" s="198">
        <v>17.54</v>
      </c>
      <c r="AH63" s="198">
        <v>0</v>
      </c>
      <c r="AI63" s="198">
        <v>57.09</v>
      </c>
      <c r="AJ63" s="198">
        <v>0</v>
      </c>
      <c r="AK63" s="198">
        <v>99.62</v>
      </c>
      <c r="AL63" s="198">
        <v>0</v>
      </c>
      <c r="AM63" s="198">
        <v>0</v>
      </c>
      <c r="AN63" s="198">
        <v>0</v>
      </c>
      <c r="AO63" s="198">
        <v>45</v>
      </c>
      <c r="AP63" s="198">
        <v>0</v>
      </c>
      <c r="AQ63" s="198">
        <v>39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494.2</v>
      </c>
      <c r="L64" s="198">
        <v>10.65</v>
      </c>
      <c r="M64" s="198">
        <v>61.51</v>
      </c>
      <c r="N64" s="198">
        <v>50.04</v>
      </c>
      <c r="O64" s="198">
        <v>70.69</v>
      </c>
      <c r="P64" s="198">
        <v>23.94</v>
      </c>
      <c r="Q64" s="198">
        <v>8.7100000000000009</v>
      </c>
      <c r="R64" s="198">
        <v>17.96</v>
      </c>
      <c r="S64" s="198">
        <v>11.18</v>
      </c>
      <c r="T64" s="198">
        <v>0</v>
      </c>
      <c r="U64" s="198">
        <v>49.93</v>
      </c>
      <c r="V64" s="198">
        <v>4.9400000000000004</v>
      </c>
      <c r="W64" s="198">
        <v>14.74</v>
      </c>
      <c r="X64" s="198">
        <v>62.49</v>
      </c>
      <c r="Y64" s="198">
        <v>0</v>
      </c>
      <c r="Z64" s="198">
        <v>117.9</v>
      </c>
      <c r="AA64" s="198">
        <v>29.65</v>
      </c>
      <c r="AB64" s="198">
        <v>0</v>
      </c>
      <c r="AC64" s="198">
        <v>9.75</v>
      </c>
      <c r="AD64" s="198">
        <v>0</v>
      </c>
      <c r="AE64" s="198">
        <v>0</v>
      </c>
      <c r="AF64" s="198">
        <v>0</v>
      </c>
      <c r="AG64" s="198">
        <v>17.54</v>
      </c>
      <c r="AH64" s="198">
        <v>0</v>
      </c>
      <c r="AI64" s="198">
        <v>57.09</v>
      </c>
      <c r="AJ64" s="198">
        <v>0</v>
      </c>
      <c r="AK64" s="198">
        <v>99.62</v>
      </c>
      <c r="AL64" s="198">
        <v>0</v>
      </c>
      <c r="AM64" s="198">
        <v>0</v>
      </c>
      <c r="AN64" s="198">
        <v>0</v>
      </c>
      <c r="AO64" s="198">
        <v>45</v>
      </c>
      <c r="AP64" s="198">
        <v>0</v>
      </c>
      <c r="AQ64" s="198">
        <v>39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494.2</v>
      </c>
      <c r="L65" s="198">
        <v>10.65</v>
      </c>
      <c r="M65" s="198">
        <v>61.51</v>
      </c>
      <c r="N65" s="198">
        <v>50.04</v>
      </c>
      <c r="O65" s="198">
        <v>70.69</v>
      </c>
      <c r="P65" s="198">
        <v>23.94</v>
      </c>
      <c r="Q65" s="198">
        <v>8.7100000000000009</v>
      </c>
      <c r="R65" s="198">
        <v>17.96</v>
      </c>
      <c r="S65" s="198">
        <v>11.18</v>
      </c>
      <c r="T65" s="198">
        <v>0</v>
      </c>
      <c r="U65" s="198">
        <v>49.93</v>
      </c>
      <c r="V65" s="198">
        <v>4.9400000000000004</v>
      </c>
      <c r="W65" s="198">
        <v>13.63</v>
      </c>
      <c r="X65" s="198">
        <v>62.49</v>
      </c>
      <c r="Y65" s="198">
        <v>0</v>
      </c>
      <c r="Z65" s="198">
        <v>117.9</v>
      </c>
      <c r="AA65" s="198">
        <v>29.65</v>
      </c>
      <c r="AB65" s="198">
        <v>0</v>
      </c>
      <c r="AC65" s="198">
        <v>9.75</v>
      </c>
      <c r="AD65" s="198">
        <v>0</v>
      </c>
      <c r="AE65" s="198">
        <v>0</v>
      </c>
      <c r="AF65" s="198">
        <v>0</v>
      </c>
      <c r="AG65" s="198">
        <v>17.54</v>
      </c>
      <c r="AH65" s="198">
        <v>0</v>
      </c>
      <c r="AI65" s="198">
        <v>57.09</v>
      </c>
      <c r="AJ65" s="198">
        <v>0</v>
      </c>
      <c r="AK65" s="198">
        <v>99.62</v>
      </c>
      <c r="AL65" s="198">
        <v>0</v>
      </c>
      <c r="AM65" s="198">
        <v>0</v>
      </c>
      <c r="AN65" s="198">
        <v>0</v>
      </c>
      <c r="AO65" s="198">
        <v>45</v>
      </c>
      <c r="AP65" s="198">
        <v>0</v>
      </c>
      <c r="AQ65" s="198">
        <v>39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494.2</v>
      </c>
      <c r="L66" s="198">
        <v>10.65</v>
      </c>
      <c r="M66" s="198">
        <v>61.51</v>
      </c>
      <c r="N66" s="198">
        <v>50.04</v>
      </c>
      <c r="O66" s="198">
        <v>70.69</v>
      </c>
      <c r="P66" s="198">
        <v>23.94</v>
      </c>
      <c r="Q66" s="198">
        <v>8.7100000000000009</v>
      </c>
      <c r="R66" s="198">
        <v>17.96</v>
      </c>
      <c r="S66" s="198">
        <v>11.18</v>
      </c>
      <c r="T66" s="198">
        <v>0</v>
      </c>
      <c r="U66" s="198">
        <v>49.93</v>
      </c>
      <c r="V66" s="198">
        <v>4.9400000000000004</v>
      </c>
      <c r="W66" s="198">
        <v>13.63</v>
      </c>
      <c r="X66" s="198">
        <v>62.49</v>
      </c>
      <c r="Y66" s="198">
        <v>0</v>
      </c>
      <c r="Z66" s="198">
        <v>117.9</v>
      </c>
      <c r="AA66" s="198">
        <v>29.65</v>
      </c>
      <c r="AB66" s="198">
        <v>0</v>
      </c>
      <c r="AC66" s="198">
        <v>9.75</v>
      </c>
      <c r="AD66" s="198">
        <v>0</v>
      </c>
      <c r="AE66" s="198">
        <v>0</v>
      </c>
      <c r="AF66" s="198">
        <v>0</v>
      </c>
      <c r="AG66" s="198">
        <v>17.54</v>
      </c>
      <c r="AH66" s="198">
        <v>0</v>
      </c>
      <c r="AI66" s="198">
        <v>57.09</v>
      </c>
      <c r="AJ66" s="198">
        <v>0</v>
      </c>
      <c r="AK66" s="198">
        <v>99.62</v>
      </c>
      <c r="AL66" s="198">
        <v>0</v>
      </c>
      <c r="AM66" s="198">
        <v>0</v>
      </c>
      <c r="AN66" s="198">
        <v>0</v>
      </c>
      <c r="AO66" s="198">
        <v>45</v>
      </c>
      <c r="AP66" s="198">
        <v>0</v>
      </c>
      <c r="AQ66" s="198">
        <v>39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494.2</v>
      </c>
      <c r="L67" s="198">
        <v>10.65</v>
      </c>
      <c r="M67" s="198">
        <v>61.51</v>
      </c>
      <c r="N67" s="198">
        <v>50.04</v>
      </c>
      <c r="O67" s="198">
        <v>70.69</v>
      </c>
      <c r="P67" s="198">
        <v>23.94</v>
      </c>
      <c r="Q67" s="198">
        <v>8.7100000000000009</v>
      </c>
      <c r="R67" s="198">
        <v>17.96</v>
      </c>
      <c r="S67" s="198">
        <v>11.18</v>
      </c>
      <c r="T67" s="198">
        <v>0</v>
      </c>
      <c r="U67" s="198">
        <v>49.93</v>
      </c>
      <c r="V67" s="198">
        <v>4.9400000000000004</v>
      </c>
      <c r="W67" s="198">
        <v>13.63</v>
      </c>
      <c r="X67" s="198">
        <v>62.49</v>
      </c>
      <c r="Y67" s="198">
        <v>0</v>
      </c>
      <c r="Z67" s="198">
        <v>117.9</v>
      </c>
      <c r="AA67" s="198">
        <v>29.65</v>
      </c>
      <c r="AB67" s="198">
        <v>0</v>
      </c>
      <c r="AC67" s="198">
        <v>9.75</v>
      </c>
      <c r="AD67" s="198">
        <v>0</v>
      </c>
      <c r="AE67" s="198">
        <v>0</v>
      </c>
      <c r="AF67" s="198">
        <v>0</v>
      </c>
      <c r="AG67" s="198">
        <v>17.54</v>
      </c>
      <c r="AH67" s="198">
        <v>0</v>
      </c>
      <c r="AI67" s="198">
        <v>58.3</v>
      </c>
      <c r="AJ67" s="198">
        <v>0</v>
      </c>
      <c r="AK67" s="198">
        <v>99.62</v>
      </c>
      <c r="AL67" s="198">
        <v>0</v>
      </c>
      <c r="AM67" s="198">
        <v>0</v>
      </c>
      <c r="AN67" s="198">
        <v>0</v>
      </c>
      <c r="AO67" s="198">
        <v>45</v>
      </c>
      <c r="AP67" s="198">
        <v>0</v>
      </c>
      <c r="AQ67" s="198">
        <v>39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494.2</v>
      </c>
      <c r="L68" s="198">
        <v>10.65</v>
      </c>
      <c r="M68" s="198">
        <v>61.51</v>
      </c>
      <c r="N68" s="198">
        <v>50.04</v>
      </c>
      <c r="O68" s="198">
        <v>70.69</v>
      </c>
      <c r="P68" s="198">
        <v>23.94</v>
      </c>
      <c r="Q68" s="198">
        <v>8.7100000000000009</v>
      </c>
      <c r="R68" s="198">
        <v>17.96</v>
      </c>
      <c r="S68" s="198">
        <v>11.18</v>
      </c>
      <c r="T68" s="198">
        <v>0</v>
      </c>
      <c r="U68" s="198">
        <v>49.93</v>
      </c>
      <c r="V68" s="198">
        <v>4.9400000000000004</v>
      </c>
      <c r="W68" s="198">
        <v>13.63</v>
      </c>
      <c r="X68" s="198">
        <v>62.49</v>
      </c>
      <c r="Y68" s="198">
        <v>0</v>
      </c>
      <c r="Z68" s="198">
        <v>117.9</v>
      </c>
      <c r="AA68" s="198">
        <v>29.65</v>
      </c>
      <c r="AB68" s="198">
        <v>0</v>
      </c>
      <c r="AC68" s="198">
        <v>9.75</v>
      </c>
      <c r="AD68" s="198">
        <v>0</v>
      </c>
      <c r="AE68" s="198">
        <v>0</v>
      </c>
      <c r="AF68" s="198">
        <v>0</v>
      </c>
      <c r="AG68" s="198">
        <v>17.54</v>
      </c>
      <c r="AH68" s="198">
        <v>0</v>
      </c>
      <c r="AI68" s="198">
        <v>57.09</v>
      </c>
      <c r="AJ68" s="198">
        <v>0</v>
      </c>
      <c r="AK68" s="198">
        <v>99.62</v>
      </c>
      <c r="AL68" s="198">
        <v>0</v>
      </c>
      <c r="AM68" s="198">
        <v>0</v>
      </c>
      <c r="AN68" s="198">
        <v>0</v>
      </c>
      <c r="AO68" s="198">
        <v>45</v>
      </c>
      <c r="AP68" s="198">
        <v>0</v>
      </c>
      <c r="AQ68" s="198">
        <v>39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494.2</v>
      </c>
      <c r="L69" s="198">
        <v>10.65</v>
      </c>
      <c r="M69" s="198">
        <v>61.51</v>
      </c>
      <c r="N69" s="198">
        <v>50.04</v>
      </c>
      <c r="O69" s="198">
        <v>70.69</v>
      </c>
      <c r="P69" s="198">
        <v>23.94</v>
      </c>
      <c r="Q69" s="198">
        <v>8.7100000000000009</v>
      </c>
      <c r="R69" s="198">
        <v>17.96</v>
      </c>
      <c r="S69" s="198">
        <v>11.18</v>
      </c>
      <c r="T69" s="198">
        <v>0</v>
      </c>
      <c r="U69" s="198">
        <v>49.93</v>
      </c>
      <c r="V69" s="198">
        <v>4.9400000000000004</v>
      </c>
      <c r="W69" s="198">
        <v>13.63</v>
      </c>
      <c r="X69" s="198">
        <v>62.49</v>
      </c>
      <c r="Y69" s="198">
        <v>0</v>
      </c>
      <c r="Z69" s="198">
        <v>117.9</v>
      </c>
      <c r="AA69" s="198">
        <v>29.65</v>
      </c>
      <c r="AB69" s="198">
        <v>0</v>
      </c>
      <c r="AC69" s="198">
        <v>9.75</v>
      </c>
      <c r="AD69" s="198">
        <v>0</v>
      </c>
      <c r="AE69" s="198">
        <v>0</v>
      </c>
      <c r="AF69" s="198">
        <v>0</v>
      </c>
      <c r="AG69" s="198">
        <v>17.54</v>
      </c>
      <c r="AH69" s="198">
        <v>0</v>
      </c>
      <c r="AI69" s="198">
        <v>57.09</v>
      </c>
      <c r="AJ69" s="198">
        <v>0</v>
      </c>
      <c r="AK69" s="198">
        <v>99.62</v>
      </c>
      <c r="AL69" s="198">
        <v>0</v>
      </c>
      <c r="AM69" s="198">
        <v>0</v>
      </c>
      <c r="AN69" s="198">
        <v>0</v>
      </c>
      <c r="AO69" s="198">
        <v>45</v>
      </c>
      <c r="AP69" s="198">
        <v>0</v>
      </c>
      <c r="AQ69" s="198">
        <v>33.11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494.2</v>
      </c>
      <c r="L70" s="198">
        <v>10.65</v>
      </c>
      <c r="M70" s="198">
        <v>61.51</v>
      </c>
      <c r="N70" s="198">
        <v>50.04</v>
      </c>
      <c r="O70" s="198">
        <v>70.69</v>
      </c>
      <c r="P70" s="198">
        <v>23.94</v>
      </c>
      <c r="Q70" s="198">
        <v>8.7100000000000009</v>
      </c>
      <c r="R70" s="198">
        <v>17.96</v>
      </c>
      <c r="S70" s="198">
        <v>11.18</v>
      </c>
      <c r="T70" s="198">
        <v>0</v>
      </c>
      <c r="U70" s="198">
        <v>49.93</v>
      </c>
      <c r="V70" s="198">
        <v>4.9400000000000004</v>
      </c>
      <c r="W70" s="198">
        <v>13.63</v>
      </c>
      <c r="X70" s="198">
        <v>62.49</v>
      </c>
      <c r="Y70" s="198">
        <v>0</v>
      </c>
      <c r="Z70" s="198">
        <v>117.9</v>
      </c>
      <c r="AA70" s="198">
        <v>29.65</v>
      </c>
      <c r="AB70" s="198">
        <v>0</v>
      </c>
      <c r="AC70" s="198">
        <v>9.75</v>
      </c>
      <c r="AD70" s="198">
        <v>0</v>
      </c>
      <c r="AE70" s="198">
        <v>0</v>
      </c>
      <c r="AF70" s="198">
        <v>0</v>
      </c>
      <c r="AG70" s="198">
        <v>17.54</v>
      </c>
      <c r="AH70" s="198">
        <v>0</v>
      </c>
      <c r="AI70" s="198">
        <v>50.57</v>
      </c>
      <c r="AJ70" s="198">
        <v>0</v>
      </c>
      <c r="AK70" s="198">
        <v>99.62</v>
      </c>
      <c r="AL70" s="198">
        <v>0</v>
      </c>
      <c r="AM70" s="198">
        <v>0</v>
      </c>
      <c r="AN70" s="198">
        <v>0</v>
      </c>
      <c r="AO70" s="198">
        <v>45</v>
      </c>
      <c r="AP70" s="198">
        <v>0</v>
      </c>
      <c r="AQ70" s="198">
        <v>28.27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494.2</v>
      </c>
      <c r="L71" s="198">
        <v>10.65</v>
      </c>
      <c r="M71" s="198">
        <v>61.51</v>
      </c>
      <c r="N71" s="198">
        <v>50.04</v>
      </c>
      <c r="O71" s="198">
        <v>70.69</v>
      </c>
      <c r="P71" s="198">
        <v>23.94</v>
      </c>
      <c r="Q71" s="198">
        <v>8.7100000000000009</v>
      </c>
      <c r="R71" s="198">
        <v>17.96</v>
      </c>
      <c r="S71" s="198">
        <v>11.18</v>
      </c>
      <c r="T71" s="198">
        <v>0</v>
      </c>
      <c r="U71" s="198">
        <v>49.93</v>
      </c>
      <c r="V71" s="198">
        <v>4.9400000000000004</v>
      </c>
      <c r="W71" s="198">
        <v>13.63</v>
      </c>
      <c r="X71" s="198">
        <v>62.49</v>
      </c>
      <c r="Y71" s="198">
        <v>0</v>
      </c>
      <c r="Z71" s="198">
        <v>117.9</v>
      </c>
      <c r="AA71" s="198">
        <v>29.65</v>
      </c>
      <c r="AB71" s="198">
        <v>0</v>
      </c>
      <c r="AC71" s="198">
        <v>9.6</v>
      </c>
      <c r="AD71" s="198">
        <v>0</v>
      </c>
      <c r="AE71" s="198">
        <v>0</v>
      </c>
      <c r="AF71" s="198">
        <v>0</v>
      </c>
      <c r="AG71" s="198">
        <v>17.54</v>
      </c>
      <c r="AH71" s="198">
        <v>0</v>
      </c>
      <c r="AI71" s="198">
        <v>57.09</v>
      </c>
      <c r="AJ71" s="198">
        <v>0</v>
      </c>
      <c r="AK71" s="198">
        <v>99.62</v>
      </c>
      <c r="AL71" s="198">
        <v>0</v>
      </c>
      <c r="AM71" s="198">
        <v>0</v>
      </c>
      <c r="AN71" s="198">
        <v>0</v>
      </c>
      <c r="AO71" s="198">
        <v>45</v>
      </c>
      <c r="AP71" s="198">
        <v>0</v>
      </c>
      <c r="AQ71" s="198">
        <v>24.4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494.2</v>
      </c>
      <c r="L72" s="198">
        <v>10.65</v>
      </c>
      <c r="M72" s="198">
        <v>61.51</v>
      </c>
      <c r="N72" s="198">
        <v>50.04</v>
      </c>
      <c r="O72" s="198">
        <v>70.69</v>
      </c>
      <c r="P72" s="198">
        <v>23.94</v>
      </c>
      <c r="Q72" s="198">
        <v>8.7100000000000009</v>
      </c>
      <c r="R72" s="198">
        <v>17.96</v>
      </c>
      <c r="S72" s="198">
        <v>11.18</v>
      </c>
      <c r="T72" s="198">
        <v>0</v>
      </c>
      <c r="U72" s="198">
        <v>49.93</v>
      </c>
      <c r="V72" s="198">
        <v>4.9400000000000004</v>
      </c>
      <c r="W72" s="198">
        <v>13.63</v>
      </c>
      <c r="X72" s="198">
        <v>62.49</v>
      </c>
      <c r="Y72" s="198">
        <v>0</v>
      </c>
      <c r="Z72" s="198">
        <v>117.9</v>
      </c>
      <c r="AA72" s="198">
        <v>29.65</v>
      </c>
      <c r="AB72" s="198">
        <v>0</v>
      </c>
      <c r="AC72" s="198">
        <v>9.6</v>
      </c>
      <c r="AD72" s="198">
        <v>0</v>
      </c>
      <c r="AE72" s="198">
        <v>0</v>
      </c>
      <c r="AF72" s="198">
        <v>0</v>
      </c>
      <c r="AG72" s="198">
        <v>17.54</v>
      </c>
      <c r="AH72" s="198">
        <v>0</v>
      </c>
      <c r="AI72" s="198">
        <v>57.09</v>
      </c>
      <c r="AJ72" s="198">
        <v>0</v>
      </c>
      <c r="AK72" s="198">
        <v>99.62</v>
      </c>
      <c r="AL72" s="198">
        <v>0</v>
      </c>
      <c r="AM72" s="198">
        <v>0</v>
      </c>
      <c r="AN72" s="198">
        <v>0</v>
      </c>
      <c r="AO72" s="198">
        <v>45</v>
      </c>
      <c r="AP72" s="198">
        <v>0</v>
      </c>
      <c r="AQ72" s="198">
        <v>22.3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494.2</v>
      </c>
      <c r="L73" s="198">
        <v>10.65</v>
      </c>
      <c r="M73" s="198">
        <v>61.51</v>
      </c>
      <c r="N73" s="198">
        <v>50.04</v>
      </c>
      <c r="O73" s="198">
        <v>70.69</v>
      </c>
      <c r="P73" s="198">
        <v>23.94</v>
      </c>
      <c r="Q73" s="198">
        <v>8.7100000000000009</v>
      </c>
      <c r="R73" s="198">
        <v>17.96</v>
      </c>
      <c r="S73" s="198">
        <v>11.18</v>
      </c>
      <c r="T73" s="198">
        <v>0</v>
      </c>
      <c r="U73" s="198">
        <v>49.93</v>
      </c>
      <c r="V73" s="198">
        <v>4.9400000000000004</v>
      </c>
      <c r="W73" s="198">
        <v>13.63</v>
      </c>
      <c r="X73" s="198">
        <v>62.49</v>
      </c>
      <c r="Y73" s="198">
        <v>0</v>
      </c>
      <c r="Z73" s="198">
        <v>117.9</v>
      </c>
      <c r="AA73" s="198">
        <v>29.65</v>
      </c>
      <c r="AB73" s="198">
        <v>0</v>
      </c>
      <c r="AC73" s="198">
        <v>9.6</v>
      </c>
      <c r="AD73" s="198">
        <v>0</v>
      </c>
      <c r="AE73" s="198">
        <v>0</v>
      </c>
      <c r="AF73" s="198">
        <v>0</v>
      </c>
      <c r="AG73" s="198">
        <v>17.54</v>
      </c>
      <c r="AH73" s="198">
        <v>0</v>
      </c>
      <c r="AI73" s="198">
        <v>50.57</v>
      </c>
      <c r="AJ73" s="198">
        <v>0</v>
      </c>
      <c r="AK73" s="198">
        <v>99.62</v>
      </c>
      <c r="AL73" s="198">
        <v>0</v>
      </c>
      <c r="AM73" s="198">
        <v>0</v>
      </c>
      <c r="AN73" s="198">
        <v>0</v>
      </c>
      <c r="AO73" s="198">
        <v>45</v>
      </c>
      <c r="AP73" s="198">
        <v>0</v>
      </c>
      <c r="AQ73" s="198">
        <v>14.46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494.2</v>
      </c>
      <c r="L74" s="198">
        <v>10.65</v>
      </c>
      <c r="M74" s="198">
        <v>61.51</v>
      </c>
      <c r="N74" s="198">
        <v>50.04</v>
      </c>
      <c r="O74" s="198">
        <v>70.69</v>
      </c>
      <c r="P74" s="198">
        <v>23.94</v>
      </c>
      <c r="Q74" s="198">
        <v>8.7100000000000009</v>
      </c>
      <c r="R74" s="198">
        <v>17.96</v>
      </c>
      <c r="S74" s="198">
        <v>11.18</v>
      </c>
      <c r="T74" s="198">
        <v>0</v>
      </c>
      <c r="U74" s="198">
        <v>49.93</v>
      </c>
      <c r="V74" s="198">
        <v>4.9400000000000004</v>
      </c>
      <c r="W74" s="198">
        <v>13.63</v>
      </c>
      <c r="X74" s="198">
        <v>62.49</v>
      </c>
      <c r="Y74" s="198">
        <v>0</v>
      </c>
      <c r="Z74" s="198">
        <v>117.9</v>
      </c>
      <c r="AA74" s="198">
        <v>29.65</v>
      </c>
      <c r="AB74" s="198">
        <v>0</v>
      </c>
      <c r="AC74" s="198">
        <v>9.6</v>
      </c>
      <c r="AD74" s="198">
        <v>0</v>
      </c>
      <c r="AE74" s="198">
        <v>0</v>
      </c>
      <c r="AF74" s="198">
        <v>0</v>
      </c>
      <c r="AG74" s="198">
        <v>17.54</v>
      </c>
      <c r="AH74" s="198">
        <v>0</v>
      </c>
      <c r="AI74" s="198">
        <v>50.57</v>
      </c>
      <c r="AJ74" s="198">
        <v>0</v>
      </c>
      <c r="AK74" s="198">
        <v>99.62</v>
      </c>
      <c r="AL74" s="198">
        <v>0</v>
      </c>
      <c r="AM74" s="198">
        <v>0</v>
      </c>
      <c r="AN74" s="198">
        <v>0</v>
      </c>
      <c r="AO74" s="198">
        <v>45</v>
      </c>
      <c r="AP74" s="198">
        <v>0</v>
      </c>
      <c r="AQ74" s="198">
        <v>5.15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494.2</v>
      </c>
      <c r="L75" s="198">
        <v>10.65</v>
      </c>
      <c r="M75" s="198">
        <v>61.51</v>
      </c>
      <c r="N75" s="198">
        <v>50.04</v>
      </c>
      <c r="O75" s="198">
        <v>70.69</v>
      </c>
      <c r="P75" s="198">
        <v>23.94</v>
      </c>
      <c r="Q75" s="198">
        <v>8.7100000000000009</v>
      </c>
      <c r="R75" s="198">
        <v>17.96</v>
      </c>
      <c r="S75" s="198">
        <v>11.18</v>
      </c>
      <c r="T75" s="198">
        <v>0</v>
      </c>
      <c r="U75" s="198">
        <v>49.93</v>
      </c>
      <c r="V75" s="198">
        <v>4.9400000000000004</v>
      </c>
      <c r="W75" s="198">
        <v>13.63</v>
      </c>
      <c r="X75" s="198">
        <v>62.49</v>
      </c>
      <c r="Y75" s="198">
        <v>0</v>
      </c>
      <c r="Z75" s="198">
        <v>117.9</v>
      </c>
      <c r="AA75" s="198">
        <v>29.65</v>
      </c>
      <c r="AB75" s="198">
        <v>0</v>
      </c>
      <c r="AC75" s="198">
        <v>9.6</v>
      </c>
      <c r="AD75" s="198">
        <v>0</v>
      </c>
      <c r="AE75" s="198">
        <v>0</v>
      </c>
      <c r="AF75" s="198">
        <v>0</v>
      </c>
      <c r="AG75" s="198">
        <v>17.54</v>
      </c>
      <c r="AH75" s="198">
        <v>0</v>
      </c>
      <c r="AI75" s="198">
        <v>50.57</v>
      </c>
      <c r="AJ75" s="198">
        <v>0</v>
      </c>
      <c r="AK75" s="198">
        <v>99.62</v>
      </c>
      <c r="AL75" s="198">
        <v>0</v>
      </c>
      <c r="AM75" s="198">
        <v>0</v>
      </c>
      <c r="AN75" s="198">
        <v>0</v>
      </c>
      <c r="AO75" s="198">
        <v>45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494.2</v>
      </c>
      <c r="L76" s="198">
        <v>10.65</v>
      </c>
      <c r="M76" s="198">
        <v>61.51</v>
      </c>
      <c r="N76" s="198">
        <v>50.04</v>
      </c>
      <c r="O76" s="198">
        <v>70.69</v>
      </c>
      <c r="P76" s="198">
        <v>23.94</v>
      </c>
      <c r="Q76" s="198">
        <v>8.7100000000000009</v>
      </c>
      <c r="R76" s="198">
        <v>17.96</v>
      </c>
      <c r="S76" s="198">
        <v>11.18</v>
      </c>
      <c r="T76" s="198">
        <v>0</v>
      </c>
      <c r="U76" s="198">
        <v>49.93</v>
      </c>
      <c r="V76" s="198">
        <v>4.9400000000000004</v>
      </c>
      <c r="W76" s="198">
        <v>13.63</v>
      </c>
      <c r="X76" s="198">
        <v>62.49</v>
      </c>
      <c r="Y76" s="198">
        <v>0</v>
      </c>
      <c r="Z76" s="198">
        <v>117.9</v>
      </c>
      <c r="AA76" s="198">
        <v>29.65</v>
      </c>
      <c r="AB76" s="198">
        <v>0</v>
      </c>
      <c r="AC76" s="198">
        <v>9.6</v>
      </c>
      <c r="AD76" s="198">
        <v>0</v>
      </c>
      <c r="AE76" s="198">
        <v>0</v>
      </c>
      <c r="AF76" s="198">
        <v>0</v>
      </c>
      <c r="AG76" s="198">
        <v>17.54</v>
      </c>
      <c r="AH76" s="198">
        <v>0</v>
      </c>
      <c r="AI76" s="198">
        <v>50.57</v>
      </c>
      <c r="AJ76" s="198">
        <v>0</v>
      </c>
      <c r="AK76" s="198">
        <v>99.62</v>
      </c>
      <c r="AL76" s="198">
        <v>0</v>
      </c>
      <c r="AM76" s="198">
        <v>0</v>
      </c>
      <c r="AN76" s="198">
        <v>0</v>
      </c>
      <c r="AO76" s="198">
        <v>45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494.2</v>
      </c>
      <c r="L77" s="198">
        <v>10.65</v>
      </c>
      <c r="M77" s="198">
        <v>61.51</v>
      </c>
      <c r="N77" s="198">
        <v>50.04</v>
      </c>
      <c r="O77" s="198">
        <v>70.69</v>
      </c>
      <c r="P77" s="198">
        <v>23.94</v>
      </c>
      <c r="Q77" s="198">
        <v>8.7100000000000009</v>
      </c>
      <c r="R77" s="198">
        <v>17.96</v>
      </c>
      <c r="S77" s="198">
        <v>11.18</v>
      </c>
      <c r="T77" s="198">
        <v>0</v>
      </c>
      <c r="U77" s="198">
        <v>49.93</v>
      </c>
      <c r="V77" s="198">
        <v>4.9400000000000004</v>
      </c>
      <c r="W77" s="198">
        <v>13.63</v>
      </c>
      <c r="X77" s="198">
        <v>62.49</v>
      </c>
      <c r="Y77" s="198">
        <v>0</v>
      </c>
      <c r="Z77" s="198">
        <v>117.9</v>
      </c>
      <c r="AA77" s="198">
        <v>29.65</v>
      </c>
      <c r="AB77" s="198">
        <v>0</v>
      </c>
      <c r="AC77" s="198">
        <v>9.6</v>
      </c>
      <c r="AD77" s="198">
        <v>0</v>
      </c>
      <c r="AE77" s="198">
        <v>0</v>
      </c>
      <c r="AF77" s="198">
        <v>0</v>
      </c>
      <c r="AG77" s="198">
        <v>17.54</v>
      </c>
      <c r="AH77" s="198">
        <v>0</v>
      </c>
      <c r="AI77" s="198">
        <v>35.04</v>
      </c>
      <c r="AJ77" s="198">
        <v>0</v>
      </c>
      <c r="AK77" s="198">
        <v>99.62</v>
      </c>
      <c r="AL77" s="198">
        <v>0</v>
      </c>
      <c r="AM77" s="198">
        <v>0</v>
      </c>
      <c r="AN77" s="198">
        <v>0</v>
      </c>
      <c r="AO77" s="198">
        <v>45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494.2</v>
      </c>
      <c r="L78" s="198">
        <v>10.65</v>
      </c>
      <c r="M78" s="198">
        <v>61.51</v>
      </c>
      <c r="N78" s="198">
        <v>50.04</v>
      </c>
      <c r="O78" s="198">
        <v>70.69</v>
      </c>
      <c r="P78" s="198">
        <v>23.94</v>
      </c>
      <c r="Q78" s="198">
        <v>8.7100000000000009</v>
      </c>
      <c r="R78" s="198">
        <v>17.96</v>
      </c>
      <c r="S78" s="198">
        <v>11.18</v>
      </c>
      <c r="T78" s="198">
        <v>0</v>
      </c>
      <c r="U78" s="198">
        <v>49.93</v>
      </c>
      <c r="V78" s="198">
        <v>4.9400000000000004</v>
      </c>
      <c r="W78" s="198">
        <v>13.63</v>
      </c>
      <c r="X78" s="198">
        <v>62.49</v>
      </c>
      <c r="Y78" s="198">
        <v>0</v>
      </c>
      <c r="Z78" s="198">
        <v>117.9</v>
      </c>
      <c r="AA78" s="198">
        <v>29.65</v>
      </c>
      <c r="AB78" s="198">
        <v>0</v>
      </c>
      <c r="AC78" s="198">
        <v>10.050000000000001</v>
      </c>
      <c r="AD78" s="198">
        <v>0</v>
      </c>
      <c r="AE78" s="198">
        <v>0</v>
      </c>
      <c r="AF78" s="198">
        <v>0</v>
      </c>
      <c r="AG78" s="198">
        <v>17.54</v>
      </c>
      <c r="AH78" s="198">
        <v>0</v>
      </c>
      <c r="AI78" s="198">
        <v>35.04</v>
      </c>
      <c r="AJ78" s="198">
        <v>0</v>
      </c>
      <c r="AK78" s="198">
        <v>99.62</v>
      </c>
      <c r="AL78" s="198">
        <v>0</v>
      </c>
      <c r="AM78" s="198">
        <v>0</v>
      </c>
      <c r="AN78" s="198">
        <v>0</v>
      </c>
      <c r="AO78" s="198">
        <v>45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494.2</v>
      </c>
      <c r="L79" s="198">
        <v>10.65</v>
      </c>
      <c r="M79" s="198">
        <v>61.51</v>
      </c>
      <c r="N79" s="198">
        <v>50.04</v>
      </c>
      <c r="O79" s="198">
        <v>70.69</v>
      </c>
      <c r="P79" s="198">
        <v>23.94</v>
      </c>
      <c r="Q79" s="198">
        <v>8.7100000000000009</v>
      </c>
      <c r="R79" s="198">
        <v>17.96</v>
      </c>
      <c r="S79" s="198">
        <v>11.18</v>
      </c>
      <c r="T79" s="198">
        <v>0</v>
      </c>
      <c r="U79" s="198">
        <v>49.93</v>
      </c>
      <c r="V79" s="198">
        <v>4.9400000000000004</v>
      </c>
      <c r="W79" s="198">
        <v>13.63</v>
      </c>
      <c r="X79" s="198">
        <v>62.49</v>
      </c>
      <c r="Y79" s="198">
        <v>0</v>
      </c>
      <c r="Z79" s="198">
        <v>117.9</v>
      </c>
      <c r="AA79" s="198">
        <v>29.65</v>
      </c>
      <c r="AB79" s="198">
        <v>0</v>
      </c>
      <c r="AC79" s="198">
        <v>10.050000000000001</v>
      </c>
      <c r="AD79" s="198">
        <v>0</v>
      </c>
      <c r="AE79" s="198">
        <v>0</v>
      </c>
      <c r="AF79" s="198">
        <v>0</v>
      </c>
      <c r="AG79" s="198">
        <v>17.54</v>
      </c>
      <c r="AH79" s="198">
        <v>0</v>
      </c>
      <c r="AI79" s="198">
        <v>50</v>
      </c>
      <c r="AJ79" s="198">
        <v>0</v>
      </c>
      <c r="AK79" s="198">
        <v>99.62</v>
      </c>
      <c r="AL79" s="198">
        <v>0</v>
      </c>
      <c r="AM79" s="198">
        <v>0</v>
      </c>
      <c r="AN79" s="198">
        <v>0</v>
      </c>
      <c r="AO79" s="198">
        <v>45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494.2</v>
      </c>
      <c r="L80" s="198">
        <v>10.65</v>
      </c>
      <c r="M80" s="198">
        <v>61.51</v>
      </c>
      <c r="N80" s="198">
        <v>50.04</v>
      </c>
      <c r="O80" s="198">
        <v>70.69</v>
      </c>
      <c r="P80" s="198">
        <v>23.94</v>
      </c>
      <c r="Q80" s="198">
        <v>8.7100000000000009</v>
      </c>
      <c r="R80" s="198">
        <v>17.96</v>
      </c>
      <c r="S80" s="198">
        <v>11.18</v>
      </c>
      <c r="T80" s="198">
        <v>0</v>
      </c>
      <c r="U80" s="198">
        <v>49.93</v>
      </c>
      <c r="V80" s="198">
        <v>4.9400000000000004</v>
      </c>
      <c r="W80" s="198">
        <v>13.63</v>
      </c>
      <c r="X80" s="198">
        <v>62.49</v>
      </c>
      <c r="Y80" s="198">
        <v>0</v>
      </c>
      <c r="Z80" s="198">
        <v>117.9</v>
      </c>
      <c r="AA80" s="198">
        <v>29.65</v>
      </c>
      <c r="AB80" s="198">
        <v>0</v>
      </c>
      <c r="AC80" s="198">
        <v>10.050000000000001</v>
      </c>
      <c r="AD80" s="198">
        <v>0</v>
      </c>
      <c r="AE80" s="198">
        <v>0</v>
      </c>
      <c r="AF80" s="198">
        <v>0</v>
      </c>
      <c r="AG80" s="198">
        <v>17.54</v>
      </c>
      <c r="AH80" s="198">
        <v>0</v>
      </c>
      <c r="AI80" s="198">
        <v>65</v>
      </c>
      <c r="AJ80" s="198">
        <v>0</v>
      </c>
      <c r="AK80" s="198">
        <v>99.62</v>
      </c>
      <c r="AL80" s="198">
        <v>0</v>
      </c>
      <c r="AM80" s="198">
        <v>0</v>
      </c>
      <c r="AN80" s="198">
        <v>0</v>
      </c>
      <c r="AO80" s="198">
        <v>45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494.2</v>
      </c>
      <c r="L81" s="198">
        <v>10.65</v>
      </c>
      <c r="M81" s="198">
        <v>61.51</v>
      </c>
      <c r="N81" s="198">
        <v>50.04</v>
      </c>
      <c r="O81" s="198">
        <v>70.69</v>
      </c>
      <c r="P81" s="198">
        <v>23.94</v>
      </c>
      <c r="Q81" s="198">
        <v>8.7100000000000009</v>
      </c>
      <c r="R81" s="198">
        <v>17.96</v>
      </c>
      <c r="S81" s="198">
        <v>11.18</v>
      </c>
      <c r="T81" s="198">
        <v>0</v>
      </c>
      <c r="U81" s="198">
        <v>49.93</v>
      </c>
      <c r="V81" s="198">
        <v>4.9400000000000004</v>
      </c>
      <c r="W81" s="198">
        <v>13.63</v>
      </c>
      <c r="X81" s="198">
        <v>62.49</v>
      </c>
      <c r="Y81" s="198">
        <v>0</v>
      </c>
      <c r="Z81" s="198">
        <v>117.9</v>
      </c>
      <c r="AA81" s="198">
        <v>29.65</v>
      </c>
      <c r="AB81" s="198">
        <v>0</v>
      </c>
      <c r="AC81" s="198">
        <v>10.050000000000001</v>
      </c>
      <c r="AD81" s="198">
        <v>0</v>
      </c>
      <c r="AE81" s="198">
        <v>0</v>
      </c>
      <c r="AF81" s="198">
        <v>0</v>
      </c>
      <c r="AG81" s="198">
        <v>17.54</v>
      </c>
      <c r="AH81" s="198">
        <v>0</v>
      </c>
      <c r="AI81" s="198">
        <v>65</v>
      </c>
      <c r="AJ81" s="198">
        <v>0</v>
      </c>
      <c r="AK81" s="198">
        <v>99.62</v>
      </c>
      <c r="AL81" s="198">
        <v>0</v>
      </c>
      <c r="AM81" s="198">
        <v>0</v>
      </c>
      <c r="AN81" s="198">
        <v>0</v>
      </c>
      <c r="AO81" s="198">
        <v>45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494.2</v>
      </c>
      <c r="L82" s="198">
        <v>10.65</v>
      </c>
      <c r="M82" s="198">
        <v>61.51</v>
      </c>
      <c r="N82" s="198">
        <v>50.04</v>
      </c>
      <c r="O82" s="198">
        <v>70.69</v>
      </c>
      <c r="P82" s="198">
        <v>23.94</v>
      </c>
      <c r="Q82" s="198">
        <v>8.7100000000000009</v>
      </c>
      <c r="R82" s="198">
        <v>17.96</v>
      </c>
      <c r="S82" s="198">
        <v>11.18</v>
      </c>
      <c r="T82" s="198">
        <v>0</v>
      </c>
      <c r="U82" s="198">
        <v>49.93</v>
      </c>
      <c r="V82" s="198">
        <v>4.9400000000000004</v>
      </c>
      <c r="W82" s="198">
        <v>13.63</v>
      </c>
      <c r="X82" s="198">
        <v>62.49</v>
      </c>
      <c r="Y82" s="198">
        <v>0</v>
      </c>
      <c r="Z82" s="198">
        <v>117.9</v>
      </c>
      <c r="AA82" s="198">
        <v>29.65</v>
      </c>
      <c r="AB82" s="198">
        <v>0</v>
      </c>
      <c r="AC82" s="198">
        <v>10.050000000000001</v>
      </c>
      <c r="AD82" s="198">
        <v>0</v>
      </c>
      <c r="AE82" s="198">
        <v>0</v>
      </c>
      <c r="AF82" s="198">
        <v>0</v>
      </c>
      <c r="AG82" s="198">
        <v>17.54</v>
      </c>
      <c r="AH82" s="198">
        <v>0</v>
      </c>
      <c r="AI82" s="198">
        <v>65</v>
      </c>
      <c r="AJ82" s="198">
        <v>0</v>
      </c>
      <c r="AK82" s="198">
        <v>99.62</v>
      </c>
      <c r="AL82" s="198">
        <v>0</v>
      </c>
      <c r="AM82" s="198">
        <v>0</v>
      </c>
      <c r="AN82" s="198">
        <v>0</v>
      </c>
      <c r="AO82" s="198">
        <v>45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494.2</v>
      </c>
      <c r="L83" s="198">
        <v>10.65</v>
      </c>
      <c r="M83" s="198">
        <v>61.51</v>
      </c>
      <c r="N83" s="198">
        <v>50.04</v>
      </c>
      <c r="O83" s="198">
        <v>70.69</v>
      </c>
      <c r="P83" s="198">
        <v>23.94</v>
      </c>
      <c r="Q83" s="198">
        <v>8.7100000000000009</v>
      </c>
      <c r="R83" s="198">
        <v>17.96</v>
      </c>
      <c r="S83" s="198">
        <v>11.18</v>
      </c>
      <c r="T83" s="198">
        <v>0</v>
      </c>
      <c r="U83" s="198">
        <v>49.93</v>
      </c>
      <c r="V83" s="198">
        <v>4.9400000000000004</v>
      </c>
      <c r="W83" s="198">
        <v>13.63</v>
      </c>
      <c r="X83" s="198">
        <v>62.49</v>
      </c>
      <c r="Y83" s="198">
        <v>0</v>
      </c>
      <c r="Z83" s="198">
        <v>117.9</v>
      </c>
      <c r="AA83" s="198">
        <v>29.65</v>
      </c>
      <c r="AB83" s="198">
        <v>0</v>
      </c>
      <c r="AC83" s="198">
        <v>10.050000000000001</v>
      </c>
      <c r="AD83" s="198">
        <v>0</v>
      </c>
      <c r="AE83" s="198">
        <v>0</v>
      </c>
      <c r="AF83" s="198">
        <v>0</v>
      </c>
      <c r="AG83" s="198">
        <v>17.54</v>
      </c>
      <c r="AH83" s="198">
        <v>0</v>
      </c>
      <c r="AI83" s="198">
        <v>65</v>
      </c>
      <c r="AJ83" s="198">
        <v>0</v>
      </c>
      <c r="AK83" s="198">
        <v>99.62</v>
      </c>
      <c r="AL83" s="198">
        <v>0</v>
      </c>
      <c r="AM83" s="198">
        <v>0</v>
      </c>
      <c r="AN83" s="198">
        <v>0</v>
      </c>
      <c r="AO83" s="198">
        <v>45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494.2</v>
      </c>
      <c r="L84" s="198">
        <v>10.65</v>
      </c>
      <c r="M84" s="198">
        <v>61.51</v>
      </c>
      <c r="N84" s="198">
        <v>50.04</v>
      </c>
      <c r="O84" s="198">
        <v>70.69</v>
      </c>
      <c r="P84" s="198">
        <v>23.94</v>
      </c>
      <c r="Q84" s="198">
        <v>8.7100000000000009</v>
      </c>
      <c r="R84" s="198">
        <v>17.96</v>
      </c>
      <c r="S84" s="198">
        <v>11.18</v>
      </c>
      <c r="T84" s="198">
        <v>0</v>
      </c>
      <c r="U84" s="198">
        <v>49.93</v>
      </c>
      <c r="V84" s="198">
        <v>4.9400000000000004</v>
      </c>
      <c r="W84" s="198">
        <v>13.63</v>
      </c>
      <c r="X84" s="198">
        <v>62.49</v>
      </c>
      <c r="Y84" s="198">
        <v>0</v>
      </c>
      <c r="Z84" s="198">
        <v>117.9</v>
      </c>
      <c r="AA84" s="198">
        <v>29.65</v>
      </c>
      <c r="AB84" s="198">
        <v>0</v>
      </c>
      <c r="AC84" s="198">
        <v>10.050000000000001</v>
      </c>
      <c r="AD84" s="198">
        <v>0</v>
      </c>
      <c r="AE84" s="198">
        <v>0</v>
      </c>
      <c r="AF84" s="198">
        <v>0</v>
      </c>
      <c r="AG84" s="198">
        <v>17.54</v>
      </c>
      <c r="AH84" s="198">
        <v>0</v>
      </c>
      <c r="AI84" s="198">
        <v>65</v>
      </c>
      <c r="AJ84" s="198">
        <v>0</v>
      </c>
      <c r="AK84" s="198">
        <v>99.62</v>
      </c>
      <c r="AL84" s="198">
        <v>0</v>
      </c>
      <c r="AM84" s="198">
        <v>0</v>
      </c>
      <c r="AN84" s="198">
        <v>0</v>
      </c>
      <c r="AO84" s="198">
        <v>45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494.2</v>
      </c>
      <c r="L85" s="198">
        <v>10.65</v>
      </c>
      <c r="M85" s="198">
        <v>61.51</v>
      </c>
      <c r="N85" s="198">
        <v>50.04</v>
      </c>
      <c r="O85" s="198">
        <v>70.69</v>
      </c>
      <c r="P85" s="198">
        <v>23.94</v>
      </c>
      <c r="Q85" s="198">
        <v>8.7100000000000009</v>
      </c>
      <c r="R85" s="198">
        <v>17.96</v>
      </c>
      <c r="S85" s="198">
        <v>11.18</v>
      </c>
      <c r="T85" s="198">
        <v>0</v>
      </c>
      <c r="U85" s="198">
        <v>49.93</v>
      </c>
      <c r="V85" s="198">
        <v>4.9400000000000004</v>
      </c>
      <c r="W85" s="198">
        <v>13.63</v>
      </c>
      <c r="X85" s="198">
        <v>62.49</v>
      </c>
      <c r="Y85" s="198">
        <v>0</v>
      </c>
      <c r="Z85" s="198">
        <v>117.9</v>
      </c>
      <c r="AA85" s="198">
        <v>29.65</v>
      </c>
      <c r="AB85" s="198">
        <v>0</v>
      </c>
      <c r="AC85" s="198">
        <v>10.050000000000001</v>
      </c>
      <c r="AD85" s="198">
        <v>0</v>
      </c>
      <c r="AE85" s="198">
        <v>0</v>
      </c>
      <c r="AF85" s="198">
        <v>0</v>
      </c>
      <c r="AG85" s="198">
        <v>17.54</v>
      </c>
      <c r="AH85" s="198">
        <v>0</v>
      </c>
      <c r="AI85" s="198">
        <v>65</v>
      </c>
      <c r="AJ85" s="198">
        <v>0</v>
      </c>
      <c r="AK85" s="198">
        <v>99.62</v>
      </c>
      <c r="AL85" s="198">
        <v>0</v>
      </c>
      <c r="AM85" s="198">
        <v>0</v>
      </c>
      <c r="AN85" s="198">
        <v>0</v>
      </c>
      <c r="AO85" s="198">
        <v>45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494.2</v>
      </c>
      <c r="L86" s="198">
        <v>10.65</v>
      </c>
      <c r="M86" s="198">
        <v>61.51</v>
      </c>
      <c r="N86" s="198">
        <v>50.04</v>
      </c>
      <c r="O86" s="198">
        <v>70.69</v>
      </c>
      <c r="P86" s="198">
        <v>23.94</v>
      </c>
      <c r="Q86" s="198">
        <v>8.7100000000000009</v>
      </c>
      <c r="R86" s="198">
        <v>17.96</v>
      </c>
      <c r="S86" s="198">
        <v>11.18</v>
      </c>
      <c r="T86" s="198">
        <v>0</v>
      </c>
      <c r="U86" s="198">
        <v>49.93</v>
      </c>
      <c r="V86" s="198">
        <v>4.9400000000000004</v>
      </c>
      <c r="W86" s="198">
        <v>13.63</v>
      </c>
      <c r="X86" s="198">
        <v>62.49</v>
      </c>
      <c r="Y86" s="198">
        <v>0</v>
      </c>
      <c r="Z86" s="198">
        <v>117.9</v>
      </c>
      <c r="AA86" s="198">
        <v>29.65</v>
      </c>
      <c r="AB86" s="198">
        <v>0</v>
      </c>
      <c r="AC86" s="198">
        <v>10.5</v>
      </c>
      <c r="AD86" s="198">
        <v>0</v>
      </c>
      <c r="AE86" s="198">
        <v>0</v>
      </c>
      <c r="AF86" s="198">
        <v>0</v>
      </c>
      <c r="AG86" s="198">
        <v>17.54</v>
      </c>
      <c r="AH86" s="198">
        <v>0</v>
      </c>
      <c r="AI86" s="198">
        <v>65</v>
      </c>
      <c r="AJ86" s="198">
        <v>0</v>
      </c>
      <c r="AK86" s="198">
        <v>99.62</v>
      </c>
      <c r="AL86" s="198">
        <v>0</v>
      </c>
      <c r="AM86" s="198">
        <v>0</v>
      </c>
      <c r="AN86" s="198">
        <v>0</v>
      </c>
      <c r="AO86" s="198">
        <v>45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494.2</v>
      </c>
      <c r="L87" s="198">
        <v>10.65</v>
      </c>
      <c r="M87" s="198">
        <v>61.51</v>
      </c>
      <c r="N87" s="198">
        <v>50.04</v>
      </c>
      <c r="O87" s="198">
        <v>70.69</v>
      </c>
      <c r="P87" s="198">
        <v>23.94</v>
      </c>
      <c r="Q87" s="198">
        <v>8.7100000000000009</v>
      </c>
      <c r="R87" s="198">
        <v>17.96</v>
      </c>
      <c r="S87" s="198">
        <v>11.18</v>
      </c>
      <c r="T87" s="198">
        <v>0</v>
      </c>
      <c r="U87" s="198">
        <v>49.93</v>
      </c>
      <c r="V87" s="198">
        <v>4.9400000000000004</v>
      </c>
      <c r="W87" s="198">
        <v>13.37</v>
      </c>
      <c r="X87" s="198">
        <v>62.49</v>
      </c>
      <c r="Y87" s="198">
        <v>0</v>
      </c>
      <c r="Z87" s="198">
        <v>117.9</v>
      </c>
      <c r="AA87" s="198">
        <v>29.65</v>
      </c>
      <c r="AB87" s="198">
        <v>0</v>
      </c>
      <c r="AC87" s="198">
        <v>10.5</v>
      </c>
      <c r="AD87" s="198">
        <v>0</v>
      </c>
      <c r="AE87" s="198">
        <v>0</v>
      </c>
      <c r="AF87" s="198">
        <v>0</v>
      </c>
      <c r="AG87" s="198">
        <v>17.54</v>
      </c>
      <c r="AH87" s="198">
        <v>0</v>
      </c>
      <c r="AI87" s="198">
        <v>65</v>
      </c>
      <c r="AJ87" s="198">
        <v>0</v>
      </c>
      <c r="AK87" s="198">
        <v>99.62</v>
      </c>
      <c r="AL87" s="198">
        <v>0</v>
      </c>
      <c r="AM87" s="198">
        <v>0</v>
      </c>
      <c r="AN87" s="198">
        <v>0</v>
      </c>
      <c r="AO87" s="198">
        <v>45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494.2</v>
      </c>
      <c r="L88" s="198">
        <v>10.65</v>
      </c>
      <c r="M88" s="198">
        <v>61.51</v>
      </c>
      <c r="N88" s="198">
        <v>50.04</v>
      </c>
      <c r="O88" s="198">
        <v>70.69</v>
      </c>
      <c r="P88" s="198">
        <v>23.94</v>
      </c>
      <c r="Q88" s="198">
        <v>8.7100000000000009</v>
      </c>
      <c r="R88" s="198">
        <v>17.96</v>
      </c>
      <c r="S88" s="198">
        <v>11.18</v>
      </c>
      <c r="T88" s="198">
        <v>0</v>
      </c>
      <c r="U88" s="198">
        <v>49.93</v>
      </c>
      <c r="V88" s="198">
        <v>4.9400000000000004</v>
      </c>
      <c r="W88" s="198">
        <v>13.37</v>
      </c>
      <c r="X88" s="198">
        <v>62.49</v>
      </c>
      <c r="Y88" s="198">
        <v>0</v>
      </c>
      <c r="Z88" s="198">
        <v>117.9</v>
      </c>
      <c r="AA88" s="198">
        <v>29.65</v>
      </c>
      <c r="AB88" s="198">
        <v>0</v>
      </c>
      <c r="AC88" s="198">
        <v>10.5</v>
      </c>
      <c r="AD88" s="198">
        <v>0</v>
      </c>
      <c r="AE88" s="198">
        <v>0</v>
      </c>
      <c r="AF88" s="198">
        <v>0</v>
      </c>
      <c r="AG88" s="198">
        <v>17.54</v>
      </c>
      <c r="AH88" s="198">
        <v>0</v>
      </c>
      <c r="AI88" s="198">
        <v>65</v>
      </c>
      <c r="AJ88" s="198">
        <v>0</v>
      </c>
      <c r="AK88" s="198">
        <v>99.62</v>
      </c>
      <c r="AL88" s="198">
        <v>0</v>
      </c>
      <c r="AM88" s="198">
        <v>0</v>
      </c>
      <c r="AN88" s="198">
        <v>0</v>
      </c>
      <c r="AO88" s="198">
        <v>45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494.2</v>
      </c>
      <c r="L89" s="198">
        <v>10.65</v>
      </c>
      <c r="M89" s="198">
        <v>61.51</v>
      </c>
      <c r="N89" s="198">
        <v>50.04</v>
      </c>
      <c r="O89" s="198">
        <v>70.69</v>
      </c>
      <c r="P89" s="198">
        <v>23.94</v>
      </c>
      <c r="Q89" s="198">
        <v>8.7100000000000009</v>
      </c>
      <c r="R89" s="198">
        <v>17.96</v>
      </c>
      <c r="S89" s="198">
        <v>11.18</v>
      </c>
      <c r="T89" s="198">
        <v>0</v>
      </c>
      <c r="U89" s="198">
        <v>49.93</v>
      </c>
      <c r="V89" s="198">
        <v>4.9400000000000004</v>
      </c>
      <c r="W89" s="198">
        <v>13.37</v>
      </c>
      <c r="X89" s="198">
        <v>62.49</v>
      </c>
      <c r="Y89" s="198">
        <v>0</v>
      </c>
      <c r="Z89" s="198">
        <v>117.9</v>
      </c>
      <c r="AA89" s="198">
        <v>29.65</v>
      </c>
      <c r="AB89" s="198">
        <v>0</v>
      </c>
      <c r="AC89" s="198">
        <v>10.5</v>
      </c>
      <c r="AD89" s="198">
        <v>0</v>
      </c>
      <c r="AE89" s="198">
        <v>0</v>
      </c>
      <c r="AF89" s="198">
        <v>0</v>
      </c>
      <c r="AG89" s="198">
        <v>17.54</v>
      </c>
      <c r="AH89" s="198">
        <v>0</v>
      </c>
      <c r="AI89" s="198">
        <v>65</v>
      </c>
      <c r="AJ89" s="198">
        <v>0</v>
      </c>
      <c r="AK89" s="198">
        <v>99.62</v>
      </c>
      <c r="AL89" s="198">
        <v>0</v>
      </c>
      <c r="AM89" s="198">
        <v>0</v>
      </c>
      <c r="AN89" s="198">
        <v>0</v>
      </c>
      <c r="AO89" s="198">
        <v>45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494.2</v>
      </c>
      <c r="L90" s="198">
        <v>10.65</v>
      </c>
      <c r="M90" s="198">
        <v>61.51</v>
      </c>
      <c r="N90" s="198">
        <v>50.04</v>
      </c>
      <c r="O90" s="198">
        <v>70.69</v>
      </c>
      <c r="P90" s="198">
        <v>23.94</v>
      </c>
      <c r="Q90" s="198">
        <v>8.7100000000000009</v>
      </c>
      <c r="R90" s="198">
        <v>17.96</v>
      </c>
      <c r="S90" s="198">
        <v>11.18</v>
      </c>
      <c r="T90" s="198">
        <v>0</v>
      </c>
      <c r="U90" s="198">
        <v>49.93</v>
      </c>
      <c r="V90" s="198">
        <v>4.9400000000000004</v>
      </c>
      <c r="W90" s="198">
        <v>13.37</v>
      </c>
      <c r="X90" s="198">
        <v>62.49</v>
      </c>
      <c r="Y90" s="198">
        <v>0</v>
      </c>
      <c r="Z90" s="198">
        <v>117.9</v>
      </c>
      <c r="AA90" s="198">
        <v>29.65</v>
      </c>
      <c r="AB90" s="198">
        <v>0</v>
      </c>
      <c r="AC90" s="198">
        <v>10.5</v>
      </c>
      <c r="AD90" s="198">
        <v>0</v>
      </c>
      <c r="AE90" s="198">
        <v>0</v>
      </c>
      <c r="AF90" s="198">
        <v>0</v>
      </c>
      <c r="AG90" s="198">
        <v>17.54</v>
      </c>
      <c r="AH90" s="198">
        <v>0</v>
      </c>
      <c r="AI90" s="198">
        <v>65</v>
      </c>
      <c r="AJ90" s="198">
        <v>0</v>
      </c>
      <c r="AK90" s="198">
        <v>99.62</v>
      </c>
      <c r="AL90" s="198">
        <v>0</v>
      </c>
      <c r="AM90" s="198">
        <v>0</v>
      </c>
      <c r="AN90" s="198">
        <v>0</v>
      </c>
      <c r="AO90" s="198">
        <v>45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494.2</v>
      </c>
      <c r="L91" s="198">
        <v>10.65</v>
      </c>
      <c r="M91" s="198">
        <v>61.51</v>
      </c>
      <c r="N91" s="198">
        <v>50.04</v>
      </c>
      <c r="O91" s="198">
        <v>70.69</v>
      </c>
      <c r="P91" s="198">
        <v>23.94</v>
      </c>
      <c r="Q91" s="198">
        <v>8.7100000000000009</v>
      </c>
      <c r="R91" s="198">
        <v>17.96</v>
      </c>
      <c r="S91" s="198">
        <v>11.18</v>
      </c>
      <c r="T91" s="198">
        <v>0</v>
      </c>
      <c r="U91" s="198">
        <v>49.93</v>
      </c>
      <c r="V91" s="198">
        <v>4.9400000000000004</v>
      </c>
      <c r="W91" s="198">
        <v>13.37</v>
      </c>
      <c r="X91" s="198">
        <v>62.49</v>
      </c>
      <c r="Y91" s="198">
        <v>0</v>
      </c>
      <c r="Z91" s="198">
        <v>117.9</v>
      </c>
      <c r="AA91" s="198">
        <v>29.65</v>
      </c>
      <c r="AB91" s="198">
        <v>0</v>
      </c>
      <c r="AC91" s="198">
        <v>10.5</v>
      </c>
      <c r="AD91" s="198">
        <v>0</v>
      </c>
      <c r="AE91" s="198">
        <v>0</v>
      </c>
      <c r="AF91" s="198">
        <v>0</v>
      </c>
      <c r="AG91" s="198">
        <v>17.54</v>
      </c>
      <c r="AH91" s="198">
        <v>0</v>
      </c>
      <c r="AI91" s="198">
        <v>65</v>
      </c>
      <c r="AJ91" s="198">
        <v>0</v>
      </c>
      <c r="AK91" s="198">
        <v>99.62</v>
      </c>
      <c r="AL91" s="198">
        <v>0</v>
      </c>
      <c r="AM91" s="198">
        <v>0</v>
      </c>
      <c r="AN91" s="198">
        <v>0</v>
      </c>
      <c r="AO91" s="198">
        <v>45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494.2</v>
      </c>
      <c r="L92" s="198">
        <v>10.65</v>
      </c>
      <c r="M92" s="198">
        <v>61.51</v>
      </c>
      <c r="N92" s="198">
        <v>50.04</v>
      </c>
      <c r="O92" s="198">
        <v>70.69</v>
      </c>
      <c r="P92" s="198">
        <v>23.94</v>
      </c>
      <c r="Q92" s="198">
        <v>8.7100000000000009</v>
      </c>
      <c r="R92" s="198">
        <v>17.96</v>
      </c>
      <c r="S92" s="198">
        <v>11.18</v>
      </c>
      <c r="T92" s="198">
        <v>0</v>
      </c>
      <c r="U92" s="198">
        <v>49.93</v>
      </c>
      <c r="V92" s="198">
        <v>4.9400000000000004</v>
      </c>
      <c r="W92" s="198">
        <v>13.37</v>
      </c>
      <c r="X92" s="198">
        <v>62.49</v>
      </c>
      <c r="Y92" s="198">
        <v>0</v>
      </c>
      <c r="Z92" s="198">
        <v>117.9</v>
      </c>
      <c r="AA92" s="198">
        <v>29.65</v>
      </c>
      <c r="AB92" s="198">
        <v>0</v>
      </c>
      <c r="AC92" s="198">
        <v>10.5</v>
      </c>
      <c r="AD92" s="198">
        <v>0</v>
      </c>
      <c r="AE92" s="198">
        <v>0</v>
      </c>
      <c r="AF92" s="198">
        <v>0</v>
      </c>
      <c r="AG92" s="198">
        <v>17.54</v>
      </c>
      <c r="AH92" s="198">
        <v>0</v>
      </c>
      <c r="AI92" s="198">
        <v>65</v>
      </c>
      <c r="AJ92" s="198">
        <v>0</v>
      </c>
      <c r="AK92" s="198">
        <v>99.62</v>
      </c>
      <c r="AL92" s="198">
        <v>0</v>
      </c>
      <c r="AM92" s="198">
        <v>0</v>
      </c>
      <c r="AN92" s="198">
        <v>0</v>
      </c>
      <c r="AO92" s="198">
        <v>45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494.2</v>
      </c>
      <c r="L93" s="198">
        <v>10.65</v>
      </c>
      <c r="M93" s="198">
        <v>61.51</v>
      </c>
      <c r="N93" s="198">
        <v>50.04</v>
      </c>
      <c r="O93" s="198">
        <v>70.69</v>
      </c>
      <c r="P93" s="198">
        <v>23.94</v>
      </c>
      <c r="Q93" s="198">
        <v>8.7100000000000009</v>
      </c>
      <c r="R93" s="198">
        <v>17.96</v>
      </c>
      <c r="S93" s="198">
        <v>11.18</v>
      </c>
      <c r="T93" s="198">
        <v>0</v>
      </c>
      <c r="U93" s="198">
        <v>49.93</v>
      </c>
      <c r="V93" s="198">
        <v>4.9400000000000004</v>
      </c>
      <c r="W93" s="198">
        <v>13.37</v>
      </c>
      <c r="X93" s="198">
        <v>62.49</v>
      </c>
      <c r="Y93" s="198">
        <v>0</v>
      </c>
      <c r="Z93" s="198">
        <v>117.9</v>
      </c>
      <c r="AA93" s="198">
        <v>29.65</v>
      </c>
      <c r="AB93" s="198">
        <v>0</v>
      </c>
      <c r="AC93" s="198">
        <v>10.5</v>
      </c>
      <c r="AD93" s="198">
        <v>0</v>
      </c>
      <c r="AE93" s="198">
        <v>0</v>
      </c>
      <c r="AF93" s="198">
        <v>0</v>
      </c>
      <c r="AG93" s="198">
        <v>17.54</v>
      </c>
      <c r="AH93" s="198">
        <v>0</v>
      </c>
      <c r="AI93" s="198">
        <v>65</v>
      </c>
      <c r="AJ93" s="198">
        <v>0</v>
      </c>
      <c r="AK93" s="198">
        <v>99.62</v>
      </c>
      <c r="AL93" s="198">
        <v>0</v>
      </c>
      <c r="AM93" s="198">
        <v>0</v>
      </c>
      <c r="AN93" s="198">
        <v>0</v>
      </c>
      <c r="AO93" s="198">
        <v>45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494.2</v>
      </c>
      <c r="L94" s="198">
        <v>10.65</v>
      </c>
      <c r="M94" s="198">
        <v>61.51</v>
      </c>
      <c r="N94" s="198">
        <v>50.04</v>
      </c>
      <c r="O94" s="198">
        <v>70.69</v>
      </c>
      <c r="P94" s="198">
        <v>23.94</v>
      </c>
      <c r="Q94" s="198">
        <v>8.7100000000000009</v>
      </c>
      <c r="R94" s="198">
        <v>17.96</v>
      </c>
      <c r="S94" s="198">
        <v>11.18</v>
      </c>
      <c r="T94" s="198">
        <v>0</v>
      </c>
      <c r="U94" s="198">
        <v>49.93</v>
      </c>
      <c r="V94" s="198">
        <v>4.9400000000000004</v>
      </c>
      <c r="W94" s="198">
        <v>13.37</v>
      </c>
      <c r="X94" s="198">
        <v>62.49</v>
      </c>
      <c r="Y94" s="198">
        <v>0</v>
      </c>
      <c r="Z94" s="198">
        <v>117.9</v>
      </c>
      <c r="AA94" s="198">
        <v>29.65</v>
      </c>
      <c r="AB94" s="198">
        <v>0</v>
      </c>
      <c r="AC94" s="198">
        <v>10.5</v>
      </c>
      <c r="AD94" s="198">
        <v>0</v>
      </c>
      <c r="AE94" s="198">
        <v>0</v>
      </c>
      <c r="AF94" s="198">
        <v>0</v>
      </c>
      <c r="AG94" s="198">
        <v>17.54</v>
      </c>
      <c r="AH94" s="198">
        <v>0</v>
      </c>
      <c r="AI94" s="198">
        <v>65</v>
      </c>
      <c r="AJ94" s="198">
        <v>0</v>
      </c>
      <c r="AK94" s="198">
        <v>99.62</v>
      </c>
      <c r="AL94" s="198">
        <v>0</v>
      </c>
      <c r="AM94" s="198">
        <v>0</v>
      </c>
      <c r="AN94" s="198">
        <v>0</v>
      </c>
      <c r="AO94" s="198">
        <v>45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494.2</v>
      </c>
      <c r="L95" s="198">
        <v>10.65</v>
      </c>
      <c r="M95" s="198">
        <v>61.51</v>
      </c>
      <c r="N95" s="198">
        <v>50.04</v>
      </c>
      <c r="O95" s="198">
        <v>70.69</v>
      </c>
      <c r="P95" s="198">
        <v>23.94</v>
      </c>
      <c r="Q95" s="198">
        <v>8.7100000000000009</v>
      </c>
      <c r="R95" s="198">
        <v>17.96</v>
      </c>
      <c r="S95" s="198">
        <v>11.18</v>
      </c>
      <c r="T95" s="198">
        <v>0</v>
      </c>
      <c r="U95" s="198">
        <v>49.93</v>
      </c>
      <c r="V95" s="198">
        <v>4.9400000000000004</v>
      </c>
      <c r="W95" s="198">
        <v>13.37</v>
      </c>
      <c r="X95" s="198">
        <v>62.49</v>
      </c>
      <c r="Y95" s="198">
        <v>0</v>
      </c>
      <c r="Z95" s="198">
        <v>117.9</v>
      </c>
      <c r="AA95" s="198">
        <v>29.65</v>
      </c>
      <c r="AB95" s="198">
        <v>0</v>
      </c>
      <c r="AC95" s="198">
        <v>10.5</v>
      </c>
      <c r="AD95" s="198">
        <v>0</v>
      </c>
      <c r="AE95" s="198">
        <v>0</v>
      </c>
      <c r="AF95" s="198">
        <v>0</v>
      </c>
      <c r="AG95" s="198">
        <v>17.54</v>
      </c>
      <c r="AH95" s="198">
        <v>0</v>
      </c>
      <c r="AI95" s="198">
        <v>65</v>
      </c>
      <c r="AJ95" s="198">
        <v>0</v>
      </c>
      <c r="AK95" s="198">
        <v>99.62</v>
      </c>
      <c r="AL95" s="198">
        <v>0</v>
      </c>
      <c r="AM95" s="198">
        <v>0</v>
      </c>
      <c r="AN95" s="198">
        <v>0</v>
      </c>
      <c r="AO95" s="198">
        <v>45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494.2</v>
      </c>
      <c r="L96" s="198">
        <v>10.65</v>
      </c>
      <c r="M96" s="198">
        <v>61.51</v>
      </c>
      <c r="N96" s="198">
        <v>50.04</v>
      </c>
      <c r="O96" s="198">
        <v>70.69</v>
      </c>
      <c r="P96" s="198">
        <v>23.94</v>
      </c>
      <c r="Q96" s="198">
        <v>8.7100000000000009</v>
      </c>
      <c r="R96" s="198">
        <v>17.96</v>
      </c>
      <c r="S96" s="198">
        <v>11.18</v>
      </c>
      <c r="T96" s="198">
        <v>0</v>
      </c>
      <c r="U96" s="198">
        <v>49.93</v>
      </c>
      <c r="V96" s="198">
        <v>4.9400000000000004</v>
      </c>
      <c r="W96" s="198">
        <v>13.37</v>
      </c>
      <c r="X96" s="198">
        <v>62.49</v>
      </c>
      <c r="Y96" s="198">
        <v>0</v>
      </c>
      <c r="Z96" s="198">
        <v>117.9</v>
      </c>
      <c r="AA96" s="198">
        <v>29.65</v>
      </c>
      <c r="AB96" s="198">
        <v>0</v>
      </c>
      <c r="AC96" s="198">
        <v>10.5</v>
      </c>
      <c r="AD96" s="198">
        <v>0</v>
      </c>
      <c r="AE96" s="198">
        <v>0</v>
      </c>
      <c r="AF96" s="198">
        <v>0</v>
      </c>
      <c r="AG96" s="198">
        <v>17.54</v>
      </c>
      <c r="AH96" s="198">
        <v>0</v>
      </c>
      <c r="AI96" s="198">
        <v>65</v>
      </c>
      <c r="AJ96" s="198">
        <v>0</v>
      </c>
      <c r="AK96" s="198">
        <v>99.62</v>
      </c>
      <c r="AL96" s="198">
        <v>0</v>
      </c>
      <c r="AM96" s="198">
        <v>0</v>
      </c>
      <c r="AN96" s="198">
        <v>0</v>
      </c>
      <c r="AO96" s="198">
        <v>45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494.2</v>
      </c>
      <c r="L97" s="198">
        <v>10.65</v>
      </c>
      <c r="M97" s="198">
        <v>61.51</v>
      </c>
      <c r="N97" s="198">
        <v>50.04</v>
      </c>
      <c r="O97" s="198">
        <v>70.69</v>
      </c>
      <c r="P97" s="198">
        <v>23.94</v>
      </c>
      <c r="Q97" s="198">
        <v>8.7100000000000009</v>
      </c>
      <c r="R97" s="198">
        <v>17.96</v>
      </c>
      <c r="S97" s="198">
        <v>11.18</v>
      </c>
      <c r="T97" s="198">
        <v>0</v>
      </c>
      <c r="U97" s="198">
        <v>49.93</v>
      </c>
      <c r="V97" s="198">
        <v>4.9400000000000004</v>
      </c>
      <c r="W97" s="198">
        <v>14.74</v>
      </c>
      <c r="X97" s="198">
        <v>62.49</v>
      </c>
      <c r="Y97" s="198">
        <v>0</v>
      </c>
      <c r="Z97" s="198">
        <v>117.9</v>
      </c>
      <c r="AA97" s="198">
        <v>29.65</v>
      </c>
      <c r="AB97" s="198">
        <v>0</v>
      </c>
      <c r="AC97" s="198">
        <v>10.5</v>
      </c>
      <c r="AD97" s="198">
        <v>0</v>
      </c>
      <c r="AE97" s="198">
        <v>0</v>
      </c>
      <c r="AF97" s="198">
        <v>0</v>
      </c>
      <c r="AG97" s="198">
        <v>17.54</v>
      </c>
      <c r="AH97" s="198">
        <v>0</v>
      </c>
      <c r="AI97" s="198">
        <v>65</v>
      </c>
      <c r="AJ97" s="198">
        <v>0</v>
      </c>
      <c r="AK97" s="198">
        <v>99.62</v>
      </c>
      <c r="AL97" s="198">
        <v>0</v>
      </c>
      <c r="AM97" s="198">
        <v>0</v>
      </c>
      <c r="AN97" s="198">
        <v>0</v>
      </c>
      <c r="AO97" s="198">
        <v>45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494.2</v>
      </c>
      <c r="L98" s="198">
        <v>10.65</v>
      </c>
      <c r="M98" s="198">
        <v>61.51</v>
      </c>
      <c r="N98" s="198">
        <v>50.04</v>
      </c>
      <c r="O98" s="198">
        <v>70.69</v>
      </c>
      <c r="P98" s="198">
        <v>23.94</v>
      </c>
      <c r="Q98" s="198">
        <v>8.7100000000000009</v>
      </c>
      <c r="R98" s="198">
        <v>17.96</v>
      </c>
      <c r="S98" s="198">
        <v>11.18</v>
      </c>
      <c r="T98" s="198">
        <v>0</v>
      </c>
      <c r="U98" s="198">
        <v>49.93</v>
      </c>
      <c r="V98" s="198">
        <v>4.9400000000000004</v>
      </c>
      <c r="W98" s="198">
        <v>14.74</v>
      </c>
      <c r="X98" s="198">
        <v>62.49</v>
      </c>
      <c r="Y98" s="198">
        <v>0</v>
      </c>
      <c r="Z98" s="198">
        <v>117.9</v>
      </c>
      <c r="AA98" s="198">
        <v>29.65</v>
      </c>
      <c r="AB98" s="198">
        <v>0</v>
      </c>
      <c r="AC98" s="198">
        <v>10.5</v>
      </c>
      <c r="AD98" s="198">
        <v>0</v>
      </c>
      <c r="AE98" s="198">
        <v>0</v>
      </c>
      <c r="AF98" s="198">
        <v>0</v>
      </c>
      <c r="AG98" s="198">
        <v>17.54</v>
      </c>
      <c r="AH98" s="198">
        <v>0</v>
      </c>
      <c r="AI98" s="198">
        <v>65</v>
      </c>
      <c r="AJ98" s="198">
        <v>0</v>
      </c>
      <c r="AK98" s="198">
        <v>99.62</v>
      </c>
      <c r="AL98" s="198">
        <v>0</v>
      </c>
      <c r="AM98" s="198">
        <v>0</v>
      </c>
      <c r="AN98" s="198">
        <v>0</v>
      </c>
      <c r="AO98" s="198">
        <v>45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11.651799999999987</v>
      </c>
      <c r="L99">
        <f t="shared" si="0"/>
        <v>0.23429999999999968</v>
      </c>
      <c r="M99">
        <f t="shared" si="0"/>
        <v>1.4470200000000033</v>
      </c>
      <c r="N99">
        <f t="shared" si="0"/>
        <v>1.2009599999999994</v>
      </c>
      <c r="O99">
        <f t="shared" si="0"/>
        <v>1.6965599999999967</v>
      </c>
      <c r="P99">
        <f t="shared" si="0"/>
        <v>0.57456000000000096</v>
      </c>
      <c r="Q99">
        <f t="shared" si="0"/>
        <v>0.20904000000000025</v>
      </c>
      <c r="R99">
        <f t="shared" si="0"/>
        <v>0.43104000000000053</v>
      </c>
      <c r="S99">
        <f t="shared" si="0"/>
        <v>0.26831999999999956</v>
      </c>
      <c r="T99">
        <f t="shared" si="0"/>
        <v>0</v>
      </c>
      <c r="U99">
        <f t="shared" si="0"/>
        <v>1.1983199999999994</v>
      </c>
      <c r="V99">
        <f t="shared" si="0"/>
        <v>0.11855999999999996</v>
      </c>
      <c r="W99">
        <f t="shared" si="0"/>
        <v>0.3427300000000002</v>
      </c>
      <c r="X99">
        <f t="shared" si="0"/>
        <v>1.4997599999999967</v>
      </c>
      <c r="Y99">
        <f t="shared" si="0"/>
        <v>0</v>
      </c>
      <c r="Z99">
        <f t="shared" si="0"/>
        <v>2.8295999999999948</v>
      </c>
      <c r="AA99">
        <f t="shared" si="0"/>
        <v>0.71160000000000123</v>
      </c>
      <c r="AB99">
        <f t="shared" si="0"/>
        <v>0</v>
      </c>
      <c r="AC99">
        <f t="shared" si="0"/>
        <v>0.31841499999999984</v>
      </c>
      <c r="AD99">
        <f t="shared" si="0"/>
        <v>3.0827500000000008E-2</v>
      </c>
      <c r="AE99">
        <f t="shared" si="0"/>
        <v>0</v>
      </c>
      <c r="AF99">
        <f t="shared" si="0"/>
        <v>0</v>
      </c>
      <c r="AG99">
        <f t="shared" si="0"/>
        <v>0.42095999999999945</v>
      </c>
      <c r="AH99">
        <f t="shared" si="0"/>
        <v>0</v>
      </c>
      <c r="AI99">
        <f t="shared" si="0"/>
        <v>1.4010125000000002</v>
      </c>
      <c r="AJ99">
        <f t="shared" si="0"/>
        <v>0</v>
      </c>
      <c r="AK99">
        <f t="shared" si="0"/>
        <v>2.390880000000001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1.08</v>
      </c>
      <c r="AP99">
        <f t="shared" si="0"/>
        <v>0</v>
      </c>
      <c r="AQ99">
        <f t="shared" ref="AQ99:AT99" si="1">SUM(AQ3:AQ98)/4000</f>
        <v>0.40534000000000003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159.19</v>
      </c>
      <c r="L3" s="198">
        <v>61.37</v>
      </c>
      <c r="M3" s="198">
        <v>0</v>
      </c>
      <c r="N3" s="198">
        <v>28.94</v>
      </c>
      <c r="O3" s="198">
        <v>48.6</v>
      </c>
      <c r="P3" s="198">
        <v>60.03</v>
      </c>
      <c r="Q3" s="198">
        <v>5.03</v>
      </c>
      <c r="R3" s="198">
        <v>10.39</v>
      </c>
      <c r="S3" s="198">
        <v>6.46</v>
      </c>
      <c r="T3" s="198">
        <v>0</v>
      </c>
      <c r="U3" s="198">
        <v>183.42</v>
      </c>
      <c r="V3" s="198">
        <v>2.86</v>
      </c>
      <c r="W3" s="198">
        <v>8.18</v>
      </c>
      <c r="X3" s="198">
        <v>36.14</v>
      </c>
      <c r="Y3" s="198">
        <v>0</v>
      </c>
      <c r="Z3" s="198">
        <v>68.180000000000007</v>
      </c>
      <c r="AA3" s="198">
        <v>17.149999999999999</v>
      </c>
      <c r="AB3" s="198">
        <v>0</v>
      </c>
      <c r="AC3" s="198">
        <v>8.52</v>
      </c>
      <c r="AD3" s="198">
        <v>6.14</v>
      </c>
      <c r="AE3" s="198">
        <v>0</v>
      </c>
      <c r="AF3" s="198">
        <v>0</v>
      </c>
      <c r="AG3" s="198">
        <v>9.9600000000000009</v>
      </c>
      <c r="AH3" s="198">
        <v>0</v>
      </c>
      <c r="AI3" s="198">
        <v>39.049999999999997</v>
      </c>
      <c r="AJ3" s="198">
        <v>0</v>
      </c>
      <c r="AK3" s="198">
        <v>49.92</v>
      </c>
      <c r="AL3" s="198">
        <v>0</v>
      </c>
      <c r="AM3" s="198">
        <v>0</v>
      </c>
      <c r="AN3" s="198">
        <v>0</v>
      </c>
      <c r="AO3" s="198">
        <v>55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159.19</v>
      </c>
      <c r="L4" s="198">
        <v>61.37</v>
      </c>
      <c r="M4" s="198">
        <v>0</v>
      </c>
      <c r="N4" s="198">
        <v>28.94</v>
      </c>
      <c r="O4" s="198">
        <v>48.6</v>
      </c>
      <c r="P4" s="198">
        <v>60.03</v>
      </c>
      <c r="Q4" s="198">
        <v>5.03</v>
      </c>
      <c r="R4" s="198">
        <v>10.39</v>
      </c>
      <c r="S4" s="198">
        <v>6.46</v>
      </c>
      <c r="T4" s="198">
        <v>0</v>
      </c>
      <c r="U4" s="198">
        <v>183.42</v>
      </c>
      <c r="V4" s="198">
        <v>2.86</v>
      </c>
      <c r="W4" s="198">
        <v>8.18</v>
      </c>
      <c r="X4" s="198">
        <v>36.14</v>
      </c>
      <c r="Y4" s="198">
        <v>0</v>
      </c>
      <c r="Z4" s="198">
        <v>68.180000000000007</v>
      </c>
      <c r="AA4" s="198">
        <v>17.149999999999999</v>
      </c>
      <c r="AB4" s="198">
        <v>0</v>
      </c>
      <c r="AC4" s="198">
        <v>8.52</v>
      </c>
      <c r="AD4" s="198">
        <v>6.14</v>
      </c>
      <c r="AE4" s="198">
        <v>0</v>
      </c>
      <c r="AF4" s="198">
        <v>0</v>
      </c>
      <c r="AG4" s="198">
        <v>9.9600000000000009</v>
      </c>
      <c r="AH4" s="198">
        <v>0</v>
      </c>
      <c r="AI4" s="198">
        <v>39.049999999999997</v>
      </c>
      <c r="AJ4" s="198">
        <v>0</v>
      </c>
      <c r="AK4" s="198">
        <v>49.92</v>
      </c>
      <c r="AL4" s="198">
        <v>0</v>
      </c>
      <c r="AM4" s="198">
        <v>0</v>
      </c>
      <c r="AN4" s="198">
        <v>0</v>
      </c>
      <c r="AO4" s="198">
        <v>55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159.19</v>
      </c>
      <c r="L5" s="198">
        <v>61.37</v>
      </c>
      <c r="M5" s="198">
        <v>0</v>
      </c>
      <c r="N5" s="198">
        <v>28.94</v>
      </c>
      <c r="O5" s="198">
        <v>48.6</v>
      </c>
      <c r="P5" s="198">
        <v>60.03</v>
      </c>
      <c r="Q5" s="198">
        <v>5.03</v>
      </c>
      <c r="R5" s="198">
        <v>10.39</v>
      </c>
      <c r="S5" s="198">
        <v>6.46</v>
      </c>
      <c r="T5" s="198">
        <v>0</v>
      </c>
      <c r="U5" s="198">
        <v>183.42</v>
      </c>
      <c r="V5" s="198">
        <v>2.86</v>
      </c>
      <c r="W5" s="198">
        <v>8.18</v>
      </c>
      <c r="X5" s="198">
        <v>36.14</v>
      </c>
      <c r="Y5" s="198">
        <v>0</v>
      </c>
      <c r="Z5" s="198">
        <v>68.180000000000007</v>
      </c>
      <c r="AA5" s="198">
        <v>17.149999999999999</v>
      </c>
      <c r="AB5" s="198">
        <v>0</v>
      </c>
      <c r="AC5" s="198">
        <v>7.21</v>
      </c>
      <c r="AD5" s="198">
        <v>0</v>
      </c>
      <c r="AE5" s="198">
        <v>0</v>
      </c>
      <c r="AF5" s="198">
        <v>0</v>
      </c>
      <c r="AG5" s="198">
        <v>9.9600000000000009</v>
      </c>
      <c r="AH5" s="198">
        <v>0</v>
      </c>
      <c r="AI5" s="198">
        <v>39.049999999999997</v>
      </c>
      <c r="AJ5" s="198">
        <v>0</v>
      </c>
      <c r="AK5" s="198">
        <v>49.92</v>
      </c>
      <c r="AL5" s="198">
        <v>0</v>
      </c>
      <c r="AM5" s="198">
        <v>0</v>
      </c>
      <c r="AN5" s="198">
        <v>0</v>
      </c>
      <c r="AO5" s="198">
        <v>55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159.19</v>
      </c>
      <c r="L6" s="198">
        <v>61.37</v>
      </c>
      <c r="M6" s="198">
        <v>0</v>
      </c>
      <c r="N6" s="198">
        <v>28.94</v>
      </c>
      <c r="O6" s="198">
        <v>48.6</v>
      </c>
      <c r="P6" s="198">
        <v>60.03</v>
      </c>
      <c r="Q6" s="198">
        <v>5.03</v>
      </c>
      <c r="R6" s="198">
        <v>10.39</v>
      </c>
      <c r="S6" s="198">
        <v>6.46</v>
      </c>
      <c r="T6" s="198">
        <v>0</v>
      </c>
      <c r="U6" s="198">
        <v>183.42</v>
      </c>
      <c r="V6" s="198">
        <v>2.86</v>
      </c>
      <c r="W6" s="198">
        <v>8.18</v>
      </c>
      <c r="X6" s="198">
        <v>36.14</v>
      </c>
      <c r="Y6" s="198">
        <v>0</v>
      </c>
      <c r="Z6" s="198">
        <v>68.180000000000007</v>
      </c>
      <c r="AA6" s="198">
        <v>17.149999999999999</v>
      </c>
      <c r="AB6" s="198">
        <v>0</v>
      </c>
      <c r="AC6" s="198">
        <v>8.52</v>
      </c>
      <c r="AD6" s="198">
        <v>6.14</v>
      </c>
      <c r="AE6" s="198">
        <v>0</v>
      </c>
      <c r="AF6" s="198">
        <v>0</v>
      </c>
      <c r="AG6" s="198">
        <v>9.9600000000000009</v>
      </c>
      <c r="AH6" s="198">
        <v>0</v>
      </c>
      <c r="AI6" s="198">
        <v>39.049999999999997</v>
      </c>
      <c r="AJ6" s="198">
        <v>0</v>
      </c>
      <c r="AK6" s="198">
        <v>49.92</v>
      </c>
      <c r="AL6" s="198">
        <v>0</v>
      </c>
      <c r="AM6" s="198">
        <v>0</v>
      </c>
      <c r="AN6" s="198">
        <v>0</v>
      </c>
      <c r="AO6" s="198">
        <v>45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159.19</v>
      </c>
      <c r="L7" s="198">
        <v>61.37</v>
      </c>
      <c r="M7" s="198">
        <v>0</v>
      </c>
      <c r="N7" s="198">
        <v>28.94</v>
      </c>
      <c r="O7" s="198">
        <v>48.6</v>
      </c>
      <c r="P7" s="198">
        <v>60.03</v>
      </c>
      <c r="Q7" s="198">
        <v>5.03</v>
      </c>
      <c r="R7" s="198">
        <v>10.39</v>
      </c>
      <c r="S7" s="198">
        <v>6.46</v>
      </c>
      <c r="T7" s="198">
        <v>0</v>
      </c>
      <c r="U7" s="198">
        <v>183.42</v>
      </c>
      <c r="V7" s="198">
        <v>2.86</v>
      </c>
      <c r="W7" s="198">
        <v>8.18</v>
      </c>
      <c r="X7" s="198">
        <v>36.14</v>
      </c>
      <c r="Y7" s="198">
        <v>0</v>
      </c>
      <c r="Z7" s="198">
        <v>68.180000000000007</v>
      </c>
      <c r="AA7" s="198">
        <v>17.149999999999999</v>
      </c>
      <c r="AB7" s="198">
        <v>0</v>
      </c>
      <c r="AC7" s="198">
        <v>8.52</v>
      </c>
      <c r="AD7" s="198">
        <v>0</v>
      </c>
      <c r="AE7" s="198">
        <v>0</v>
      </c>
      <c r="AF7" s="198">
        <v>0</v>
      </c>
      <c r="AG7" s="198">
        <v>9.9600000000000009</v>
      </c>
      <c r="AH7" s="198">
        <v>0</v>
      </c>
      <c r="AI7" s="198">
        <v>39.049999999999997</v>
      </c>
      <c r="AJ7" s="198">
        <v>0</v>
      </c>
      <c r="AK7" s="198">
        <v>49.92</v>
      </c>
      <c r="AL7" s="198">
        <v>0</v>
      </c>
      <c r="AM7" s="198">
        <v>0</v>
      </c>
      <c r="AN7" s="198">
        <v>0</v>
      </c>
      <c r="AO7" s="198">
        <v>55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159.19</v>
      </c>
      <c r="L8" s="198">
        <v>61.37</v>
      </c>
      <c r="M8" s="198">
        <v>0</v>
      </c>
      <c r="N8" s="198">
        <v>28.94</v>
      </c>
      <c r="O8" s="198">
        <v>48.6</v>
      </c>
      <c r="P8" s="198">
        <v>60.03</v>
      </c>
      <c r="Q8" s="198">
        <v>5.03</v>
      </c>
      <c r="R8" s="198">
        <v>10.39</v>
      </c>
      <c r="S8" s="198">
        <v>6.46</v>
      </c>
      <c r="T8" s="198">
        <v>0</v>
      </c>
      <c r="U8" s="198">
        <v>183.42</v>
      </c>
      <c r="V8" s="198">
        <v>2.86</v>
      </c>
      <c r="W8" s="198">
        <v>8.18</v>
      </c>
      <c r="X8" s="198">
        <v>36.14</v>
      </c>
      <c r="Y8" s="198">
        <v>0</v>
      </c>
      <c r="Z8" s="198">
        <v>68.180000000000007</v>
      </c>
      <c r="AA8" s="198">
        <v>17.149999999999999</v>
      </c>
      <c r="AB8" s="198">
        <v>0</v>
      </c>
      <c r="AC8" s="198">
        <v>8.52</v>
      </c>
      <c r="AD8" s="198">
        <v>0</v>
      </c>
      <c r="AE8" s="198">
        <v>0</v>
      </c>
      <c r="AF8" s="198">
        <v>0</v>
      </c>
      <c r="AG8" s="198">
        <v>9.9600000000000009</v>
      </c>
      <c r="AH8" s="198">
        <v>0</v>
      </c>
      <c r="AI8" s="198">
        <v>39.049999999999997</v>
      </c>
      <c r="AJ8" s="198">
        <v>0</v>
      </c>
      <c r="AK8" s="198">
        <v>49.92</v>
      </c>
      <c r="AL8" s="198">
        <v>0</v>
      </c>
      <c r="AM8" s="198">
        <v>0</v>
      </c>
      <c r="AN8" s="198">
        <v>0</v>
      </c>
      <c r="AO8" s="198">
        <v>55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159.19</v>
      </c>
      <c r="L9" s="198">
        <v>61.37</v>
      </c>
      <c r="M9" s="198">
        <v>0</v>
      </c>
      <c r="N9" s="198">
        <v>28.94</v>
      </c>
      <c r="O9" s="198">
        <v>48.6</v>
      </c>
      <c r="P9" s="198">
        <v>60.03</v>
      </c>
      <c r="Q9" s="198">
        <v>5.03</v>
      </c>
      <c r="R9" s="198">
        <v>10.39</v>
      </c>
      <c r="S9" s="198">
        <v>6.46</v>
      </c>
      <c r="T9" s="198">
        <v>0</v>
      </c>
      <c r="U9" s="198">
        <v>183.42</v>
      </c>
      <c r="V9" s="198">
        <v>2.86</v>
      </c>
      <c r="W9" s="198">
        <v>8.18</v>
      </c>
      <c r="X9" s="198">
        <v>36.14</v>
      </c>
      <c r="Y9" s="198">
        <v>0</v>
      </c>
      <c r="Z9" s="198">
        <v>68.180000000000007</v>
      </c>
      <c r="AA9" s="198">
        <v>17.149999999999999</v>
      </c>
      <c r="AB9" s="198">
        <v>0</v>
      </c>
      <c r="AC9" s="198">
        <v>8.52</v>
      </c>
      <c r="AD9" s="198">
        <v>6.14</v>
      </c>
      <c r="AE9" s="198">
        <v>0</v>
      </c>
      <c r="AF9" s="198">
        <v>0</v>
      </c>
      <c r="AG9" s="198">
        <v>9.9600000000000009</v>
      </c>
      <c r="AH9" s="198">
        <v>0</v>
      </c>
      <c r="AI9" s="198">
        <v>39.049999999999997</v>
      </c>
      <c r="AJ9" s="198">
        <v>0</v>
      </c>
      <c r="AK9" s="198">
        <v>49.92</v>
      </c>
      <c r="AL9" s="198">
        <v>0</v>
      </c>
      <c r="AM9" s="198">
        <v>0</v>
      </c>
      <c r="AN9" s="198">
        <v>0</v>
      </c>
      <c r="AO9" s="198">
        <v>50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159.19</v>
      </c>
      <c r="L10" s="198">
        <v>61.37</v>
      </c>
      <c r="M10" s="198">
        <v>0</v>
      </c>
      <c r="N10" s="198">
        <v>28.94</v>
      </c>
      <c r="O10" s="198">
        <v>48.6</v>
      </c>
      <c r="P10" s="198">
        <v>60.03</v>
      </c>
      <c r="Q10" s="198">
        <v>5.03</v>
      </c>
      <c r="R10" s="198">
        <v>10.39</v>
      </c>
      <c r="S10" s="198">
        <v>6.46</v>
      </c>
      <c r="T10" s="198">
        <v>0</v>
      </c>
      <c r="U10" s="198">
        <v>183.42</v>
      </c>
      <c r="V10" s="198">
        <v>2.86</v>
      </c>
      <c r="W10" s="198">
        <v>8.18</v>
      </c>
      <c r="X10" s="198">
        <v>36.14</v>
      </c>
      <c r="Y10" s="198">
        <v>0</v>
      </c>
      <c r="Z10" s="198">
        <v>68.180000000000007</v>
      </c>
      <c r="AA10" s="198">
        <v>17.149999999999999</v>
      </c>
      <c r="AB10" s="198">
        <v>0</v>
      </c>
      <c r="AC10" s="198">
        <v>8.52</v>
      </c>
      <c r="AD10" s="198">
        <v>6.14</v>
      </c>
      <c r="AE10" s="198">
        <v>0</v>
      </c>
      <c r="AF10" s="198">
        <v>0</v>
      </c>
      <c r="AG10" s="198">
        <v>9.9600000000000009</v>
      </c>
      <c r="AH10" s="198">
        <v>0</v>
      </c>
      <c r="AI10" s="198">
        <v>39.049999999999997</v>
      </c>
      <c r="AJ10" s="198">
        <v>0</v>
      </c>
      <c r="AK10" s="198">
        <v>49.92</v>
      </c>
      <c r="AL10" s="198">
        <v>0</v>
      </c>
      <c r="AM10" s="198">
        <v>0</v>
      </c>
      <c r="AN10" s="198">
        <v>0</v>
      </c>
      <c r="AO10" s="198">
        <v>35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159.19</v>
      </c>
      <c r="L11" s="198">
        <v>61.37</v>
      </c>
      <c r="M11" s="198">
        <v>0</v>
      </c>
      <c r="N11" s="198">
        <v>28.94</v>
      </c>
      <c r="O11" s="198">
        <v>48.6</v>
      </c>
      <c r="P11" s="198">
        <v>60.03</v>
      </c>
      <c r="Q11" s="198">
        <v>5.03</v>
      </c>
      <c r="R11" s="198">
        <v>10.39</v>
      </c>
      <c r="S11" s="198">
        <v>6.46</v>
      </c>
      <c r="T11" s="198">
        <v>0</v>
      </c>
      <c r="U11" s="198">
        <v>183.42</v>
      </c>
      <c r="V11" s="198">
        <v>2.86</v>
      </c>
      <c r="W11" s="198">
        <v>8.18</v>
      </c>
      <c r="X11" s="198">
        <v>36.14</v>
      </c>
      <c r="Y11" s="198">
        <v>0</v>
      </c>
      <c r="Z11" s="198">
        <v>68.180000000000007</v>
      </c>
      <c r="AA11" s="198">
        <v>17.149999999999999</v>
      </c>
      <c r="AB11" s="198">
        <v>0</v>
      </c>
      <c r="AC11" s="198">
        <v>8.52</v>
      </c>
      <c r="AD11" s="198">
        <v>6.14</v>
      </c>
      <c r="AE11" s="198">
        <v>0</v>
      </c>
      <c r="AF11" s="198">
        <v>0</v>
      </c>
      <c r="AG11" s="198">
        <v>9.9600000000000009</v>
      </c>
      <c r="AH11" s="198">
        <v>0</v>
      </c>
      <c r="AI11" s="198">
        <v>39.049999999999997</v>
      </c>
      <c r="AJ11" s="198">
        <v>0</v>
      </c>
      <c r="AK11" s="198">
        <v>49.92</v>
      </c>
      <c r="AL11" s="198">
        <v>0</v>
      </c>
      <c r="AM11" s="198">
        <v>0</v>
      </c>
      <c r="AN11" s="198">
        <v>0</v>
      </c>
      <c r="AO11" s="198">
        <v>95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159.19</v>
      </c>
      <c r="L12" s="198">
        <v>61.37</v>
      </c>
      <c r="M12" s="198">
        <v>0</v>
      </c>
      <c r="N12" s="198">
        <v>28.94</v>
      </c>
      <c r="O12" s="198">
        <v>48.6</v>
      </c>
      <c r="P12" s="198">
        <v>60.03</v>
      </c>
      <c r="Q12" s="198">
        <v>5.03</v>
      </c>
      <c r="R12" s="198">
        <v>10.39</v>
      </c>
      <c r="S12" s="198">
        <v>6.46</v>
      </c>
      <c r="T12" s="198">
        <v>0</v>
      </c>
      <c r="U12" s="198">
        <v>183.42</v>
      </c>
      <c r="V12" s="198">
        <v>2.86</v>
      </c>
      <c r="W12" s="198">
        <v>8.18</v>
      </c>
      <c r="X12" s="198">
        <v>36.14</v>
      </c>
      <c r="Y12" s="198">
        <v>0</v>
      </c>
      <c r="Z12" s="198">
        <v>68.180000000000007</v>
      </c>
      <c r="AA12" s="198">
        <v>17.149999999999999</v>
      </c>
      <c r="AB12" s="198">
        <v>0</v>
      </c>
      <c r="AC12" s="198">
        <v>8.52</v>
      </c>
      <c r="AD12" s="198">
        <v>6.14</v>
      </c>
      <c r="AE12" s="198">
        <v>0</v>
      </c>
      <c r="AF12" s="198">
        <v>0</v>
      </c>
      <c r="AG12" s="198">
        <v>9.9600000000000009</v>
      </c>
      <c r="AH12" s="198">
        <v>0</v>
      </c>
      <c r="AI12" s="198">
        <v>39.049999999999997</v>
      </c>
      <c r="AJ12" s="198">
        <v>0</v>
      </c>
      <c r="AK12" s="198">
        <v>49.92</v>
      </c>
      <c r="AL12" s="198">
        <v>0</v>
      </c>
      <c r="AM12" s="198">
        <v>0</v>
      </c>
      <c r="AN12" s="198">
        <v>0</v>
      </c>
      <c r="AO12" s="198">
        <v>100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159.19</v>
      </c>
      <c r="L13" s="198">
        <v>61.37</v>
      </c>
      <c r="M13" s="198">
        <v>0</v>
      </c>
      <c r="N13" s="198">
        <v>28.94</v>
      </c>
      <c r="O13" s="198">
        <v>48.6</v>
      </c>
      <c r="P13" s="198">
        <v>60.03</v>
      </c>
      <c r="Q13" s="198">
        <v>5.03</v>
      </c>
      <c r="R13" s="198">
        <v>10.39</v>
      </c>
      <c r="S13" s="198">
        <v>6.46</v>
      </c>
      <c r="T13" s="198">
        <v>0</v>
      </c>
      <c r="U13" s="198">
        <v>183.42</v>
      </c>
      <c r="V13" s="198">
        <v>2.86</v>
      </c>
      <c r="W13" s="198">
        <v>8.5299999999999994</v>
      </c>
      <c r="X13" s="198">
        <v>36.14</v>
      </c>
      <c r="Y13" s="198">
        <v>0</v>
      </c>
      <c r="Z13" s="198">
        <v>68.180000000000007</v>
      </c>
      <c r="AA13" s="198">
        <v>17.149999999999999</v>
      </c>
      <c r="AB13" s="198">
        <v>0</v>
      </c>
      <c r="AC13" s="198">
        <v>8.52</v>
      </c>
      <c r="AD13" s="198">
        <v>6.14</v>
      </c>
      <c r="AE13" s="198">
        <v>0</v>
      </c>
      <c r="AF13" s="198">
        <v>0</v>
      </c>
      <c r="AG13" s="198">
        <v>9.9600000000000009</v>
      </c>
      <c r="AH13" s="198">
        <v>0</v>
      </c>
      <c r="AI13" s="198">
        <v>39.049999999999997</v>
      </c>
      <c r="AJ13" s="198">
        <v>0</v>
      </c>
      <c r="AK13" s="198">
        <v>49.92</v>
      </c>
      <c r="AL13" s="198">
        <v>0</v>
      </c>
      <c r="AM13" s="198">
        <v>0</v>
      </c>
      <c r="AN13" s="198">
        <v>0</v>
      </c>
      <c r="AO13" s="198">
        <v>70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159.19</v>
      </c>
      <c r="L14" s="198">
        <v>61.37</v>
      </c>
      <c r="M14" s="198">
        <v>0</v>
      </c>
      <c r="N14" s="198">
        <v>28.94</v>
      </c>
      <c r="O14" s="198">
        <v>48.6</v>
      </c>
      <c r="P14" s="198">
        <v>60.03</v>
      </c>
      <c r="Q14" s="198">
        <v>5.03</v>
      </c>
      <c r="R14" s="198">
        <v>10.39</v>
      </c>
      <c r="S14" s="198">
        <v>6.46</v>
      </c>
      <c r="T14" s="198">
        <v>0</v>
      </c>
      <c r="U14" s="198">
        <v>183.42</v>
      </c>
      <c r="V14" s="198">
        <v>2.86</v>
      </c>
      <c r="W14" s="198">
        <v>8.5299999999999994</v>
      </c>
      <c r="X14" s="198">
        <v>36.14</v>
      </c>
      <c r="Y14" s="198">
        <v>0</v>
      </c>
      <c r="Z14" s="198">
        <v>68.180000000000007</v>
      </c>
      <c r="AA14" s="198">
        <v>17.149999999999999</v>
      </c>
      <c r="AB14" s="198">
        <v>0</v>
      </c>
      <c r="AC14" s="198">
        <v>8.52</v>
      </c>
      <c r="AD14" s="198">
        <v>6.14</v>
      </c>
      <c r="AE14" s="198">
        <v>0</v>
      </c>
      <c r="AF14" s="198">
        <v>0</v>
      </c>
      <c r="AG14" s="198">
        <v>9.9600000000000009</v>
      </c>
      <c r="AH14" s="198">
        <v>0</v>
      </c>
      <c r="AI14" s="198">
        <v>39.049999999999997</v>
      </c>
      <c r="AJ14" s="198">
        <v>0</v>
      </c>
      <c r="AK14" s="198">
        <v>49.92</v>
      </c>
      <c r="AL14" s="198">
        <v>0</v>
      </c>
      <c r="AM14" s="198">
        <v>0</v>
      </c>
      <c r="AN14" s="198">
        <v>0</v>
      </c>
      <c r="AO14" s="198">
        <v>100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159.19</v>
      </c>
      <c r="L15" s="198">
        <v>61.37</v>
      </c>
      <c r="M15" s="198">
        <v>0</v>
      </c>
      <c r="N15" s="198">
        <v>28.94</v>
      </c>
      <c r="O15" s="198">
        <v>48.6</v>
      </c>
      <c r="P15" s="198">
        <v>60.03</v>
      </c>
      <c r="Q15" s="198">
        <v>5.03</v>
      </c>
      <c r="R15" s="198">
        <v>10.39</v>
      </c>
      <c r="S15" s="198">
        <v>6.46</v>
      </c>
      <c r="T15" s="198">
        <v>0</v>
      </c>
      <c r="U15" s="198">
        <v>183.42</v>
      </c>
      <c r="V15" s="198">
        <v>2.86</v>
      </c>
      <c r="W15" s="198">
        <v>8.5299999999999994</v>
      </c>
      <c r="X15" s="198">
        <v>36.14</v>
      </c>
      <c r="Y15" s="198">
        <v>0</v>
      </c>
      <c r="Z15" s="198">
        <v>68.180000000000007</v>
      </c>
      <c r="AA15" s="198">
        <v>17.149999999999999</v>
      </c>
      <c r="AB15" s="198">
        <v>0</v>
      </c>
      <c r="AC15" s="198">
        <v>8.52</v>
      </c>
      <c r="AD15" s="198">
        <v>6.14</v>
      </c>
      <c r="AE15" s="198">
        <v>0</v>
      </c>
      <c r="AF15" s="198">
        <v>0</v>
      </c>
      <c r="AG15" s="198">
        <v>9.9600000000000009</v>
      </c>
      <c r="AH15" s="198">
        <v>0</v>
      </c>
      <c r="AI15" s="198">
        <v>39.049999999999997</v>
      </c>
      <c r="AJ15" s="198">
        <v>0</v>
      </c>
      <c r="AK15" s="198">
        <v>49.92</v>
      </c>
      <c r="AL15" s="198">
        <v>0</v>
      </c>
      <c r="AM15" s="198">
        <v>0</v>
      </c>
      <c r="AN15" s="198">
        <v>0</v>
      </c>
      <c r="AO15" s="198">
        <v>85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159.19</v>
      </c>
      <c r="L16" s="198">
        <v>61.37</v>
      </c>
      <c r="M16" s="198">
        <v>0</v>
      </c>
      <c r="N16" s="198">
        <v>28.94</v>
      </c>
      <c r="O16" s="198">
        <v>48.6</v>
      </c>
      <c r="P16" s="198">
        <v>60.03</v>
      </c>
      <c r="Q16" s="198">
        <v>5.03</v>
      </c>
      <c r="R16" s="198">
        <v>10.39</v>
      </c>
      <c r="S16" s="198">
        <v>6.46</v>
      </c>
      <c r="T16" s="198">
        <v>0</v>
      </c>
      <c r="U16" s="198">
        <v>183.42</v>
      </c>
      <c r="V16" s="198">
        <v>2.86</v>
      </c>
      <c r="W16" s="198">
        <v>8.5299999999999994</v>
      </c>
      <c r="X16" s="198">
        <v>36.14</v>
      </c>
      <c r="Y16" s="198">
        <v>0</v>
      </c>
      <c r="Z16" s="198">
        <v>68.180000000000007</v>
      </c>
      <c r="AA16" s="198">
        <v>17.149999999999999</v>
      </c>
      <c r="AB16" s="198">
        <v>0</v>
      </c>
      <c r="AC16" s="198">
        <v>8.52</v>
      </c>
      <c r="AD16" s="198">
        <v>6.14</v>
      </c>
      <c r="AE16" s="198">
        <v>0</v>
      </c>
      <c r="AF16" s="198">
        <v>0</v>
      </c>
      <c r="AG16" s="198">
        <v>9.9600000000000009</v>
      </c>
      <c r="AH16" s="198">
        <v>0</v>
      </c>
      <c r="AI16" s="198">
        <v>39.049999999999997</v>
      </c>
      <c r="AJ16" s="198">
        <v>0</v>
      </c>
      <c r="AK16" s="198">
        <v>49.92</v>
      </c>
      <c r="AL16" s="198">
        <v>0</v>
      </c>
      <c r="AM16" s="198">
        <v>0</v>
      </c>
      <c r="AN16" s="198">
        <v>0</v>
      </c>
      <c r="AO16" s="198">
        <v>65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159.19</v>
      </c>
      <c r="L17" s="198">
        <v>61.37</v>
      </c>
      <c r="M17" s="198">
        <v>0</v>
      </c>
      <c r="N17" s="198">
        <v>28.94</v>
      </c>
      <c r="O17" s="198">
        <v>48.6</v>
      </c>
      <c r="P17" s="198">
        <v>60.03</v>
      </c>
      <c r="Q17" s="198">
        <v>5.03</v>
      </c>
      <c r="R17" s="198">
        <v>10.39</v>
      </c>
      <c r="S17" s="198">
        <v>6.46</v>
      </c>
      <c r="T17" s="198">
        <v>0</v>
      </c>
      <c r="U17" s="198">
        <v>183.42</v>
      </c>
      <c r="V17" s="198">
        <v>2.86</v>
      </c>
      <c r="W17" s="198">
        <v>8.5299999999999994</v>
      </c>
      <c r="X17" s="198">
        <v>36.14</v>
      </c>
      <c r="Y17" s="198">
        <v>0</v>
      </c>
      <c r="Z17" s="198">
        <v>68.180000000000007</v>
      </c>
      <c r="AA17" s="198">
        <v>17.149999999999999</v>
      </c>
      <c r="AB17" s="198">
        <v>0</v>
      </c>
      <c r="AC17" s="198">
        <v>13.42</v>
      </c>
      <c r="AD17" s="198">
        <v>0</v>
      </c>
      <c r="AE17" s="198">
        <v>0</v>
      </c>
      <c r="AF17" s="198">
        <v>0</v>
      </c>
      <c r="AG17" s="198">
        <v>9.9600000000000009</v>
      </c>
      <c r="AH17" s="198">
        <v>0</v>
      </c>
      <c r="AI17" s="198">
        <v>39.049999999999997</v>
      </c>
      <c r="AJ17" s="198">
        <v>0</v>
      </c>
      <c r="AK17" s="198">
        <v>49.92</v>
      </c>
      <c r="AL17" s="198">
        <v>0</v>
      </c>
      <c r="AM17" s="198">
        <v>0</v>
      </c>
      <c r="AN17" s="198">
        <v>0</v>
      </c>
      <c r="AO17" s="198">
        <v>65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159.19</v>
      </c>
      <c r="L18" s="198">
        <v>61.37</v>
      </c>
      <c r="M18" s="198">
        <v>0</v>
      </c>
      <c r="N18" s="198">
        <v>28.94</v>
      </c>
      <c r="O18" s="198">
        <v>48.6</v>
      </c>
      <c r="P18" s="198">
        <v>60.03</v>
      </c>
      <c r="Q18" s="198">
        <v>5.03</v>
      </c>
      <c r="R18" s="198">
        <v>10.39</v>
      </c>
      <c r="S18" s="198">
        <v>6.46</v>
      </c>
      <c r="T18" s="198">
        <v>0</v>
      </c>
      <c r="U18" s="198">
        <v>183.42</v>
      </c>
      <c r="V18" s="198">
        <v>2.86</v>
      </c>
      <c r="W18" s="198">
        <v>8.5299999999999994</v>
      </c>
      <c r="X18" s="198">
        <v>36.14</v>
      </c>
      <c r="Y18" s="198">
        <v>0</v>
      </c>
      <c r="Z18" s="198">
        <v>68.180000000000007</v>
      </c>
      <c r="AA18" s="198">
        <v>17.149999999999999</v>
      </c>
      <c r="AB18" s="198">
        <v>0</v>
      </c>
      <c r="AC18" s="198">
        <v>15.92</v>
      </c>
      <c r="AD18" s="198">
        <v>0</v>
      </c>
      <c r="AE18" s="198">
        <v>0</v>
      </c>
      <c r="AF18" s="198">
        <v>0</v>
      </c>
      <c r="AG18" s="198">
        <v>9.9600000000000009</v>
      </c>
      <c r="AH18" s="198">
        <v>0</v>
      </c>
      <c r="AI18" s="198">
        <v>39.049999999999997</v>
      </c>
      <c r="AJ18" s="198">
        <v>0</v>
      </c>
      <c r="AK18" s="198">
        <v>49.92</v>
      </c>
      <c r="AL18" s="198">
        <v>0</v>
      </c>
      <c r="AM18" s="198">
        <v>0</v>
      </c>
      <c r="AN18" s="198">
        <v>0</v>
      </c>
      <c r="AO18" s="198">
        <v>35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159.19</v>
      </c>
      <c r="L19" s="198">
        <v>61.37</v>
      </c>
      <c r="M19" s="198">
        <v>0</v>
      </c>
      <c r="N19" s="198">
        <v>28.94</v>
      </c>
      <c r="O19" s="198">
        <v>48.6</v>
      </c>
      <c r="P19" s="198">
        <v>60.03</v>
      </c>
      <c r="Q19" s="198">
        <v>5.03</v>
      </c>
      <c r="R19" s="198">
        <v>10.39</v>
      </c>
      <c r="S19" s="198">
        <v>6.46</v>
      </c>
      <c r="T19" s="198">
        <v>0</v>
      </c>
      <c r="U19" s="198">
        <v>183.42</v>
      </c>
      <c r="V19" s="198">
        <v>2.86</v>
      </c>
      <c r="W19" s="198">
        <v>8.5299999999999994</v>
      </c>
      <c r="X19" s="198">
        <v>36.14</v>
      </c>
      <c r="Y19" s="198">
        <v>0</v>
      </c>
      <c r="Z19" s="198">
        <v>68.180000000000007</v>
      </c>
      <c r="AA19" s="198">
        <v>17.149999999999999</v>
      </c>
      <c r="AB19" s="198">
        <v>0</v>
      </c>
      <c r="AC19" s="198">
        <v>15.92</v>
      </c>
      <c r="AD19" s="198">
        <v>0</v>
      </c>
      <c r="AE19" s="198">
        <v>0</v>
      </c>
      <c r="AF19" s="198">
        <v>0</v>
      </c>
      <c r="AG19" s="198">
        <v>9.9600000000000009</v>
      </c>
      <c r="AH19" s="198">
        <v>0</v>
      </c>
      <c r="AI19" s="198">
        <v>39.049999999999997</v>
      </c>
      <c r="AJ19" s="198">
        <v>0</v>
      </c>
      <c r="AK19" s="198">
        <v>49.92</v>
      </c>
      <c r="AL19" s="198">
        <v>0</v>
      </c>
      <c r="AM19" s="198">
        <v>0</v>
      </c>
      <c r="AN19" s="198">
        <v>0</v>
      </c>
      <c r="AO19" s="198">
        <v>45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159.19</v>
      </c>
      <c r="L20" s="198">
        <v>61.37</v>
      </c>
      <c r="M20" s="198">
        <v>0</v>
      </c>
      <c r="N20" s="198">
        <v>28.94</v>
      </c>
      <c r="O20" s="198">
        <v>48.6</v>
      </c>
      <c r="P20" s="198">
        <v>60.03</v>
      </c>
      <c r="Q20" s="198">
        <v>5.03</v>
      </c>
      <c r="R20" s="198">
        <v>10.39</v>
      </c>
      <c r="S20" s="198">
        <v>6.46</v>
      </c>
      <c r="T20" s="198">
        <v>0</v>
      </c>
      <c r="U20" s="198">
        <v>183.42</v>
      </c>
      <c r="V20" s="198">
        <v>2.86</v>
      </c>
      <c r="W20" s="198">
        <v>8.5299999999999994</v>
      </c>
      <c r="X20" s="198">
        <v>36.14</v>
      </c>
      <c r="Y20" s="198">
        <v>0</v>
      </c>
      <c r="Z20" s="198">
        <v>68.180000000000007</v>
      </c>
      <c r="AA20" s="198">
        <v>17.149999999999999</v>
      </c>
      <c r="AB20" s="198">
        <v>0</v>
      </c>
      <c r="AC20" s="198">
        <v>15.92</v>
      </c>
      <c r="AD20" s="198">
        <v>0</v>
      </c>
      <c r="AE20" s="198">
        <v>0</v>
      </c>
      <c r="AF20" s="198">
        <v>0</v>
      </c>
      <c r="AG20" s="198">
        <v>9.9600000000000009</v>
      </c>
      <c r="AH20" s="198">
        <v>0</v>
      </c>
      <c r="AI20" s="198">
        <v>39.049999999999997</v>
      </c>
      <c r="AJ20" s="198">
        <v>0</v>
      </c>
      <c r="AK20" s="198">
        <v>49.92</v>
      </c>
      <c r="AL20" s="198">
        <v>0</v>
      </c>
      <c r="AM20" s="198">
        <v>0</v>
      </c>
      <c r="AN20" s="198">
        <v>0</v>
      </c>
      <c r="AO20" s="198">
        <v>35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159.19</v>
      </c>
      <c r="L21" s="198">
        <v>61.37</v>
      </c>
      <c r="M21" s="198">
        <v>0</v>
      </c>
      <c r="N21" s="198">
        <v>28.94</v>
      </c>
      <c r="O21" s="198">
        <v>48.6</v>
      </c>
      <c r="P21" s="198">
        <v>60.03</v>
      </c>
      <c r="Q21" s="198">
        <v>5.03</v>
      </c>
      <c r="R21" s="198">
        <v>10.39</v>
      </c>
      <c r="S21" s="198">
        <v>6.46</v>
      </c>
      <c r="T21" s="198">
        <v>0</v>
      </c>
      <c r="U21" s="198">
        <v>183.42</v>
      </c>
      <c r="V21" s="198">
        <v>2.86</v>
      </c>
      <c r="W21" s="198">
        <v>8.5299999999999994</v>
      </c>
      <c r="X21" s="198">
        <v>36.14</v>
      </c>
      <c r="Y21" s="198">
        <v>0</v>
      </c>
      <c r="Z21" s="198">
        <v>68.180000000000007</v>
      </c>
      <c r="AA21" s="198">
        <v>17.149999999999999</v>
      </c>
      <c r="AB21" s="198">
        <v>0</v>
      </c>
      <c r="AC21" s="198">
        <v>15.92</v>
      </c>
      <c r="AD21" s="198">
        <v>0</v>
      </c>
      <c r="AE21" s="198">
        <v>0</v>
      </c>
      <c r="AF21" s="198">
        <v>0</v>
      </c>
      <c r="AG21" s="198">
        <v>9.9600000000000009</v>
      </c>
      <c r="AH21" s="198">
        <v>0</v>
      </c>
      <c r="AI21" s="198">
        <v>39.049999999999997</v>
      </c>
      <c r="AJ21" s="198">
        <v>0</v>
      </c>
      <c r="AK21" s="198">
        <v>49.92</v>
      </c>
      <c r="AL21" s="198">
        <v>0</v>
      </c>
      <c r="AM21" s="198">
        <v>0</v>
      </c>
      <c r="AN21" s="198">
        <v>0</v>
      </c>
      <c r="AO21" s="198">
        <v>35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159.19</v>
      </c>
      <c r="L22" s="198">
        <v>61.37</v>
      </c>
      <c r="M22" s="198">
        <v>0</v>
      </c>
      <c r="N22" s="198">
        <v>28.94</v>
      </c>
      <c r="O22" s="198">
        <v>48.6</v>
      </c>
      <c r="P22" s="198">
        <v>60.03</v>
      </c>
      <c r="Q22" s="198">
        <v>5.03</v>
      </c>
      <c r="R22" s="198">
        <v>10.39</v>
      </c>
      <c r="S22" s="198">
        <v>6.46</v>
      </c>
      <c r="T22" s="198">
        <v>0</v>
      </c>
      <c r="U22" s="198">
        <v>183.42</v>
      </c>
      <c r="V22" s="198">
        <v>2.86</v>
      </c>
      <c r="W22" s="198">
        <v>8.5299999999999994</v>
      </c>
      <c r="X22" s="198">
        <v>36.14</v>
      </c>
      <c r="Y22" s="198">
        <v>0</v>
      </c>
      <c r="Z22" s="198">
        <v>68.180000000000007</v>
      </c>
      <c r="AA22" s="198">
        <v>17.149999999999999</v>
      </c>
      <c r="AB22" s="198">
        <v>0</v>
      </c>
      <c r="AC22" s="198">
        <v>15.92</v>
      </c>
      <c r="AD22" s="198">
        <v>0</v>
      </c>
      <c r="AE22" s="198">
        <v>0</v>
      </c>
      <c r="AF22" s="198">
        <v>0</v>
      </c>
      <c r="AG22" s="198">
        <v>9.9600000000000009</v>
      </c>
      <c r="AH22" s="198">
        <v>0</v>
      </c>
      <c r="AI22" s="198">
        <v>39.049999999999997</v>
      </c>
      <c r="AJ22" s="198">
        <v>0</v>
      </c>
      <c r="AK22" s="198">
        <v>49.92</v>
      </c>
      <c r="AL22" s="198">
        <v>0</v>
      </c>
      <c r="AM22" s="198">
        <v>0</v>
      </c>
      <c r="AN22" s="198">
        <v>0</v>
      </c>
      <c r="AO22" s="198">
        <v>35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159.19</v>
      </c>
      <c r="L23" s="198">
        <v>61.37</v>
      </c>
      <c r="M23" s="198">
        <v>0</v>
      </c>
      <c r="N23" s="198">
        <v>28.94</v>
      </c>
      <c r="O23" s="198">
        <v>48.6</v>
      </c>
      <c r="P23" s="198">
        <v>60.03</v>
      </c>
      <c r="Q23" s="198">
        <v>5.03</v>
      </c>
      <c r="R23" s="198">
        <v>10.39</v>
      </c>
      <c r="S23" s="198">
        <v>6.46</v>
      </c>
      <c r="T23" s="198">
        <v>0</v>
      </c>
      <c r="U23" s="198">
        <v>183.42</v>
      </c>
      <c r="V23" s="198">
        <v>2.86</v>
      </c>
      <c r="W23" s="198">
        <v>8.5299999999999994</v>
      </c>
      <c r="X23" s="198">
        <v>36.14</v>
      </c>
      <c r="Y23" s="198">
        <v>0</v>
      </c>
      <c r="Z23" s="198">
        <v>68.180000000000007</v>
      </c>
      <c r="AA23" s="198">
        <v>17.149999999999999</v>
      </c>
      <c r="AB23" s="198">
        <v>0</v>
      </c>
      <c r="AC23" s="198">
        <v>15.92</v>
      </c>
      <c r="AD23" s="198">
        <v>0</v>
      </c>
      <c r="AE23" s="198">
        <v>0</v>
      </c>
      <c r="AF23" s="198">
        <v>0</v>
      </c>
      <c r="AG23" s="198">
        <v>9.9600000000000009</v>
      </c>
      <c r="AH23" s="198">
        <v>0</v>
      </c>
      <c r="AI23" s="198">
        <v>39.049999999999997</v>
      </c>
      <c r="AJ23" s="198">
        <v>0</v>
      </c>
      <c r="AK23" s="198">
        <v>49.92</v>
      </c>
      <c r="AL23" s="198">
        <v>0</v>
      </c>
      <c r="AM23" s="198">
        <v>0</v>
      </c>
      <c r="AN23" s="198">
        <v>0</v>
      </c>
      <c r="AO23" s="198">
        <v>35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159.19</v>
      </c>
      <c r="L24" s="198">
        <v>61.37</v>
      </c>
      <c r="M24" s="198">
        <v>0</v>
      </c>
      <c r="N24" s="198">
        <v>28.94</v>
      </c>
      <c r="O24" s="198">
        <v>48.6</v>
      </c>
      <c r="P24" s="198">
        <v>60.03</v>
      </c>
      <c r="Q24" s="198">
        <v>5.03</v>
      </c>
      <c r="R24" s="198">
        <v>10.39</v>
      </c>
      <c r="S24" s="198">
        <v>6.46</v>
      </c>
      <c r="T24" s="198">
        <v>0</v>
      </c>
      <c r="U24" s="198">
        <v>183.42</v>
      </c>
      <c r="V24" s="198">
        <v>2.86</v>
      </c>
      <c r="W24" s="198">
        <v>8.5299999999999994</v>
      </c>
      <c r="X24" s="198">
        <v>36.14</v>
      </c>
      <c r="Y24" s="198">
        <v>0</v>
      </c>
      <c r="Z24" s="198">
        <v>68.180000000000007</v>
      </c>
      <c r="AA24" s="198">
        <v>17.149999999999999</v>
      </c>
      <c r="AB24" s="198">
        <v>0</v>
      </c>
      <c r="AC24" s="198">
        <v>15.92</v>
      </c>
      <c r="AD24" s="198">
        <v>0</v>
      </c>
      <c r="AE24" s="198">
        <v>0</v>
      </c>
      <c r="AF24" s="198">
        <v>0</v>
      </c>
      <c r="AG24" s="198">
        <v>9.9600000000000009</v>
      </c>
      <c r="AH24" s="198">
        <v>0</v>
      </c>
      <c r="AI24" s="198">
        <v>39.049999999999997</v>
      </c>
      <c r="AJ24" s="198">
        <v>0</v>
      </c>
      <c r="AK24" s="198">
        <v>49.92</v>
      </c>
      <c r="AL24" s="198">
        <v>0</v>
      </c>
      <c r="AM24" s="198">
        <v>0</v>
      </c>
      <c r="AN24" s="198">
        <v>0</v>
      </c>
      <c r="AO24" s="198">
        <v>35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159.19</v>
      </c>
      <c r="L25" s="198">
        <v>61.37</v>
      </c>
      <c r="M25" s="198">
        <v>0</v>
      </c>
      <c r="N25" s="198">
        <v>28.94</v>
      </c>
      <c r="O25" s="198">
        <v>48.6</v>
      </c>
      <c r="P25" s="198">
        <v>60.03</v>
      </c>
      <c r="Q25" s="198">
        <v>5.03</v>
      </c>
      <c r="R25" s="198">
        <v>10.39</v>
      </c>
      <c r="S25" s="198">
        <v>6.46</v>
      </c>
      <c r="T25" s="198">
        <v>0</v>
      </c>
      <c r="U25" s="198">
        <v>183.42</v>
      </c>
      <c r="V25" s="198">
        <v>2.86</v>
      </c>
      <c r="W25" s="198">
        <v>8.5299999999999994</v>
      </c>
      <c r="X25" s="198">
        <v>36.14</v>
      </c>
      <c r="Y25" s="198">
        <v>0</v>
      </c>
      <c r="Z25" s="198">
        <v>68.180000000000007</v>
      </c>
      <c r="AA25" s="198">
        <v>17.149999999999999</v>
      </c>
      <c r="AB25" s="198">
        <v>0</v>
      </c>
      <c r="AC25" s="198">
        <v>15.92</v>
      </c>
      <c r="AD25" s="198">
        <v>0</v>
      </c>
      <c r="AE25" s="198">
        <v>0</v>
      </c>
      <c r="AF25" s="198">
        <v>0</v>
      </c>
      <c r="AG25" s="198">
        <v>9.9600000000000009</v>
      </c>
      <c r="AH25" s="198">
        <v>0</v>
      </c>
      <c r="AI25" s="198">
        <v>39.049999999999997</v>
      </c>
      <c r="AJ25" s="198">
        <v>0</v>
      </c>
      <c r="AK25" s="198">
        <v>49.92</v>
      </c>
      <c r="AL25" s="198">
        <v>0</v>
      </c>
      <c r="AM25" s="198">
        <v>0</v>
      </c>
      <c r="AN25" s="198">
        <v>0</v>
      </c>
      <c r="AO25" s="198">
        <v>35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159.19</v>
      </c>
      <c r="L26" s="198">
        <v>61.37</v>
      </c>
      <c r="M26" s="198">
        <v>0</v>
      </c>
      <c r="N26" s="198">
        <v>28.94</v>
      </c>
      <c r="O26" s="198">
        <v>48.6</v>
      </c>
      <c r="P26" s="198">
        <v>60.03</v>
      </c>
      <c r="Q26" s="198">
        <v>5.03</v>
      </c>
      <c r="R26" s="198">
        <v>10.39</v>
      </c>
      <c r="S26" s="198">
        <v>6.46</v>
      </c>
      <c r="T26" s="198">
        <v>0</v>
      </c>
      <c r="U26" s="198">
        <v>183.42</v>
      </c>
      <c r="V26" s="198">
        <v>2.86</v>
      </c>
      <c r="W26" s="198">
        <v>8.5299999999999994</v>
      </c>
      <c r="X26" s="198">
        <v>36.14</v>
      </c>
      <c r="Y26" s="198">
        <v>0</v>
      </c>
      <c r="Z26" s="198">
        <v>68.180000000000007</v>
      </c>
      <c r="AA26" s="198">
        <v>17.149999999999999</v>
      </c>
      <c r="AB26" s="198">
        <v>0</v>
      </c>
      <c r="AC26" s="198">
        <v>15.92</v>
      </c>
      <c r="AD26" s="198">
        <v>0</v>
      </c>
      <c r="AE26" s="198">
        <v>0</v>
      </c>
      <c r="AF26" s="198">
        <v>0</v>
      </c>
      <c r="AG26" s="198">
        <v>9.9600000000000009</v>
      </c>
      <c r="AH26" s="198">
        <v>0</v>
      </c>
      <c r="AI26" s="198">
        <v>39.049999999999997</v>
      </c>
      <c r="AJ26" s="198">
        <v>0</v>
      </c>
      <c r="AK26" s="198">
        <v>49.92</v>
      </c>
      <c r="AL26" s="198">
        <v>0</v>
      </c>
      <c r="AM26" s="198">
        <v>0</v>
      </c>
      <c r="AN26" s="198">
        <v>0</v>
      </c>
      <c r="AO26" s="198">
        <v>35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159.19</v>
      </c>
      <c r="L27" s="198">
        <v>61.37</v>
      </c>
      <c r="M27" s="198">
        <v>0</v>
      </c>
      <c r="N27" s="198">
        <v>28.94</v>
      </c>
      <c r="O27" s="198">
        <v>48.6</v>
      </c>
      <c r="P27" s="198">
        <v>60.03</v>
      </c>
      <c r="Q27" s="198">
        <v>5.03</v>
      </c>
      <c r="R27" s="198">
        <v>10.39</v>
      </c>
      <c r="S27" s="198">
        <v>6.46</v>
      </c>
      <c r="T27" s="198">
        <v>0</v>
      </c>
      <c r="U27" s="198">
        <v>183.42</v>
      </c>
      <c r="V27" s="198">
        <v>2.86</v>
      </c>
      <c r="W27" s="198">
        <v>8.5299999999999994</v>
      </c>
      <c r="X27" s="198">
        <v>36.14</v>
      </c>
      <c r="Y27" s="198">
        <v>0</v>
      </c>
      <c r="Z27" s="198">
        <v>68.180000000000007</v>
      </c>
      <c r="AA27" s="198">
        <v>17.149999999999999</v>
      </c>
      <c r="AB27" s="198">
        <v>0</v>
      </c>
      <c r="AC27" s="198">
        <v>15.92</v>
      </c>
      <c r="AD27" s="198">
        <v>0</v>
      </c>
      <c r="AE27" s="198">
        <v>0</v>
      </c>
      <c r="AF27" s="198">
        <v>0</v>
      </c>
      <c r="AG27" s="198">
        <v>9.9600000000000009</v>
      </c>
      <c r="AH27" s="198">
        <v>0</v>
      </c>
      <c r="AI27" s="198">
        <v>39.049999999999997</v>
      </c>
      <c r="AJ27" s="198">
        <v>0</v>
      </c>
      <c r="AK27" s="198">
        <v>49.92</v>
      </c>
      <c r="AL27" s="198">
        <v>0</v>
      </c>
      <c r="AM27" s="198">
        <v>0</v>
      </c>
      <c r="AN27" s="198">
        <v>0</v>
      </c>
      <c r="AO27" s="198">
        <v>35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159.19</v>
      </c>
      <c r="L28" s="198">
        <v>61.37</v>
      </c>
      <c r="M28" s="198">
        <v>0</v>
      </c>
      <c r="N28" s="198">
        <v>28.94</v>
      </c>
      <c r="O28" s="198">
        <v>48.6</v>
      </c>
      <c r="P28" s="198">
        <v>60.03</v>
      </c>
      <c r="Q28" s="198">
        <v>5.03</v>
      </c>
      <c r="R28" s="198">
        <v>10.39</v>
      </c>
      <c r="S28" s="198">
        <v>6.46</v>
      </c>
      <c r="T28" s="198">
        <v>0</v>
      </c>
      <c r="U28" s="198">
        <v>183.42</v>
      </c>
      <c r="V28" s="198">
        <v>2.86</v>
      </c>
      <c r="W28" s="198">
        <v>8.5299999999999994</v>
      </c>
      <c r="X28" s="198">
        <v>36.14</v>
      </c>
      <c r="Y28" s="198">
        <v>0</v>
      </c>
      <c r="Z28" s="198">
        <v>68.180000000000007</v>
      </c>
      <c r="AA28" s="198">
        <v>17.149999999999999</v>
      </c>
      <c r="AB28" s="198">
        <v>0</v>
      </c>
      <c r="AC28" s="198">
        <v>15.92</v>
      </c>
      <c r="AD28" s="198">
        <v>0</v>
      </c>
      <c r="AE28" s="198">
        <v>0</v>
      </c>
      <c r="AF28" s="198">
        <v>0</v>
      </c>
      <c r="AG28" s="198">
        <v>9.9600000000000009</v>
      </c>
      <c r="AH28" s="198">
        <v>0</v>
      </c>
      <c r="AI28" s="198">
        <v>39.049999999999997</v>
      </c>
      <c r="AJ28" s="198">
        <v>0</v>
      </c>
      <c r="AK28" s="198">
        <v>49.92</v>
      </c>
      <c r="AL28" s="198">
        <v>0</v>
      </c>
      <c r="AM28" s="198">
        <v>0</v>
      </c>
      <c r="AN28" s="198">
        <v>0</v>
      </c>
      <c r="AO28" s="198">
        <v>50</v>
      </c>
      <c r="AP28" s="198">
        <v>0</v>
      </c>
      <c r="AQ28" s="198">
        <v>0.28000000000000003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159.19</v>
      </c>
      <c r="L29" s="198">
        <v>61.37</v>
      </c>
      <c r="M29" s="198">
        <v>0</v>
      </c>
      <c r="N29" s="198">
        <v>28.94</v>
      </c>
      <c r="O29" s="198">
        <v>48.6</v>
      </c>
      <c r="P29" s="198">
        <v>60.03</v>
      </c>
      <c r="Q29" s="198">
        <v>5.03</v>
      </c>
      <c r="R29" s="198">
        <v>10.39</v>
      </c>
      <c r="S29" s="198">
        <v>6.46</v>
      </c>
      <c r="T29" s="198">
        <v>0</v>
      </c>
      <c r="U29" s="198">
        <v>183.42</v>
      </c>
      <c r="V29" s="198">
        <v>2.86</v>
      </c>
      <c r="W29" s="198">
        <v>8.5299999999999994</v>
      </c>
      <c r="X29" s="198">
        <v>36.14</v>
      </c>
      <c r="Y29" s="198">
        <v>0</v>
      </c>
      <c r="Z29" s="198">
        <v>68.180000000000007</v>
      </c>
      <c r="AA29" s="198">
        <v>17.149999999999999</v>
      </c>
      <c r="AB29" s="198">
        <v>0</v>
      </c>
      <c r="AC29" s="198">
        <v>15.92</v>
      </c>
      <c r="AD29" s="198">
        <v>0</v>
      </c>
      <c r="AE29" s="198">
        <v>0</v>
      </c>
      <c r="AF29" s="198">
        <v>0</v>
      </c>
      <c r="AG29" s="198">
        <v>9.9600000000000009</v>
      </c>
      <c r="AH29" s="198">
        <v>0</v>
      </c>
      <c r="AI29" s="198">
        <v>39.049999999999997</v>
      </c>
      <c r="AJ29" s="198">
        <v>0</v>
      </c>
      <c r="AK29" s="198">
        <v>49.92</v>
      </c>
      <c r="AL29" s="198">
        <v>0</v>
      </c>
      <c r="AM29" s="198">
        <v>0</v>
      </c>
      <c r="AN29" s="198">
        <v>0</v>
      </c>
      <c r="AO29" s="198">
        <v>50</v>
      </c>
      <c r="AP29" s="198">
        <v>0</v>
      </c>
      <c r="AQ29" s="198">
        <v>3.49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159.19</v>
      </c>
      <c r="L30" s="198">
        <v>61.37</v>
      </c>
      <c r="M30" s="198">
        <v>0</v>
      </c>
      <c r="N30" s="198">
        <v>28.94</v>
      </c>
      <c r="O30" s="198">
        <v>48.6</v>
      </c>
      <c r="P30" s="198">
        <v>60.03</v>
      </c>
      <c r="Q30" s="198">
        <v>5.03</v>
      </c>
      <c r="R30" s="198">
        <v>10.39</v>
      </c>
      <c r="S30" s="198">
        <v>6.46</v>
      </c>
      <c r="T30" s="198">
        <v>0</v>
      </c>
      <c r="U30" s="198">
        <v>183.42</v>
      </c>
      <c r="V30" s="198">
        <v>2.86</v>
      </c>
      <c r="W30" s="198">
        <v>8.5299999999999994</v>
      </c>
      <c r="X30" s="198">
        <v>36.14</v>
      </c>
      <c r="Y30" s="198">
        <v>0</v>
      </c>
      <c r="Z30" s="198">
        <v>68.180000000000007</v>
      </c>
      <c r="AA30" s="198">
        <v>17.149999999999999</v>
      </c>
      <c r="AB30" s="198">
        <v>0</v>
      </c>
      <c r="AC30" s="198">
        <v>15.92</v>
      </c>
      <c r="AD30" s="198">
        <v>0</v>
      </c>
      <c r="AE30" s="198">
        <v>0</v>
      </c>
      <c r="AF30" s="198">
        <v>0</v>
      </c>
      <c r="AG30" s="198">
        <v>9.9600000000000009</v>
      </c>
      <c r="AH30" s="198">
        <v>0</v>
      </c>
      <c r="AI30" s="198">
        <v>39.049999999999997</v>
      </c>
      <c r="AJ30" s="198">
        <v>0</v>
      </c>
      <c r="AK30" s="198">
        <v>49.92</v>
      </c>
      <c r="AL30" s="198">
        <v>0</v>
      </c>
      <c r="AM30" s="198">
        <v>0</v>
      </c>
      <c r="AN30" s="198">
        <v>0</v>
      </c>
      <c r="AO30" s="198">
        <v>50</v>
      </c>
      <c r="AP30" s="198">
        <v>0</v>
      </c>
      <c r="AQ30" s="198">
        <v>9.2200000000000006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159.19</v>
      </c>
      <c r="L31" s="198">
        <v>61.37</v>
      </c>
      <c r="M31" s="198">
        <v>0</v>
      </c>
      <c r="N31" s="198">
        <v>28.94</v>
      </c>
      <c r="O31" s="198">
        <v>48.6</v>
      </c>
      <c r="P31" s="198">
        <v>60.03</v>
      </c>
      <c r="Q31" s="198">
        <v>5.03</v>
      </c>
      <c r="R31" s="198">
        <v>10.39</v>
      </c>
      <c r="S31" s="198">
        <v>6.46</v>
      </c>
      <c r="T31" s="198">
        <v>0</v>
      </c>
      <c r="U31" s="198">
        <v>183.42</v>
      </c>
      <c r="V31" s="198">
        <v>2.86</v>
      </c>
      <c r="W31" s="198">
        <v>8.5299999999999994</v>
      </c>
      <c r="X31" s="198">
        <v>36.14</v>
      </c>
      <c r="Y31" s="198">
        <v>0</v>
      </c>
      <c r="Z31" s="198">
        <v>68.180000000000007</v>
      </c>
      <c r="AA31" s="198">
        <v>17.149999999999999</v>
      </c>
      <c r="AB31" s="198">
        <v>0</v>
      </c>
      <c r="AC31" s="198">
        <v>15.57</v>
      </c>
      <c r="AD31" s="198">
        <v>0</v>
      </c>
      <c r="AE31" s="198">
        <v>0</v>
      </c>
      <c r="AF31" s="198">
        <v>0</v>
      </c>
      <c r="AG31" s="198">
        <v>9.9600000000000009</v>
      </c>
      <c r="AH31" s="198">
        <v>0</v>
      </c>
      <c r="AI31" s="198">
        <v>38.25</v>
      </c>
      <c r="AJ31" s="198">
        <v>0</v>
      </c>
      <c r="AK31" s="198">
        <v>49.92</v>
      </c>
      <c r="AL31" s="198">
        <v>0</v>
      </c>
      <c r="AM31" s="198">
        <v>0</v>
      </c>
      <c r="AN31" s="198">
        <v>0</v>
      </c>
      <c r="AO31" s="198">
        <v>50</v>
      </c>
      <c r="AP31" s="198">
        <v>0</v>
      </c>
      <c r="AQ31" s="198">
        <v>17.23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159.19</v>
      </c>
      <c r="L32" s="198">
        <v>61.37</v>
      </c>
      <c r="M32" s="198">
        <v>0</v>
      </c>
      <c r="N32" s="198">
        <v>28.94</v>
      </c>
      <c r="O32" s="198">
        <v>48.6</v>
      </c>
      <c r="P32" s="198">
        <v>60.03</v>
      </c>
      <c r="Q32" s="198">
        <v>5.03</v>
      </c>
      <c r="R32" s="198">
        <v>10.39</v>
      </c>
      <c r="S32" s="198">
        <v>6.46</v>
      </c>
      <c r="T32" s="198">
        <v>0</v>
      </c>
      <c r="U32" s="198">
        <v>183.42</v>
      </c>
      <c r="V32" s="198">
        <v>2.86</v>
      </c>
      <c r="W32" s="198">
        <v>8.5299999999999994</v>
      </c>
      <c r="X32" s="198">
        <v>36.14</v>
      </c>
      <c r="Y32" s="198">
        <v>0</v>
      </c>
      <c r="Z32" s="198">
        <v>68.180000000000007</v>
      </c>
      <c r="AA32" s="198">
        <v>17.149999999999999</v>
      </c>
      <c r="AB32" s="198">
        <v>0</v>
      </c>
      <c r="AC32" s="198">
        <v>15.57</v>
      </c>
      <c r="AD32" s="198">
        <v>0</v>
      </c>
      <c r="AE32" s="198">
        <v>0</v>
      </c>
      <c r="AF32" s="198">
        <v>0</v>
      </c>
      <c r="AG32" s="198">
        <v>9.9600000000000009</v>
      </c>
      <c r="AH32" s="198">
        <v>0</v>
      </c>
      <c r="AI32" s="198">
        <v>38.25</v>
      </c>
      <c r="AJ32" s="198">
        <v>0</v>
      </c>
      <c r="AK32" s="198">
        <v>49.92</v>
      </c>
      <c r="AL32" s="198">
        <v>0</v>
      </c>
      <c r="AM32" s="198">
        <v>0</v>
      </c>
      <c r="AN32" s="198">
        <v>0</v>
      </c>
      <c r="AO32" s="198">
        <v>50</v>
      </c>
      <c r="AP32" s="198">
        <v>0</v>
      </c>
      <c r="AQ32" s="198">
        <v>23.75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159.19</v>
      </c>
      <c r="L33" s="198">
        <v>61.37</v>
      </c>
      <c r="M33" s="198">
        <v>0</v>
      </c>
      <c r="N33" s="198">
        <v>28.94</v>
      </c>
      <c r="O33" s="198">
        <v>48.6</v>
      </c>
      <c r="P33" s="198">
        <v>60.03</v>
      </c>
      <c r="Q33" s="198">
        <v>5.03</v>
      </c>
      <c r="R33" s="198">
        <v>10.39</v>
      </c>
      <c r="S33" s="198">
        <v>6.46</v>
      </c>
      <c r="T33" s="198">
        <v>0</v>
      </c>
      <c r="U33" s="198">
        <v>183.42</v>
      </c>
      <c r="V33" s="198">
        <v>2.86</v>
      </c>
      <c r="W33" s="198">
        <v>8.5299999999999994</v>
      </c>
      <c r="X33" s="198">
        <v>36.14</v>
      </c>
      <c r="Y33" s="198">
        <v>0</v>
      </c>
      <c r="Z33" s="198">
        <v>68.180000000000007</v>
      </c>
      <c r="AA33" s="198">
        <v>17.149999999999999</v>
      </c>
      <c r="AB33" s="198">
        <v>0</v>
      </c>
      <c r="AC33" s="198">
        <v>9</v>
      </c>
      <c r="AD33" s="198">
        <v>0</v>
      </c>
      <c r="AE33" s="198">
        <v>0</v>
      </c>
      <c r="AF33" s="198">
        <v>0</v>
      </c>
      <c r="AG33" s="198">
        <v>9.9600000000000009</v>
      </c>
      <c r="AH33" s="198">
        <v>0</v>
      </c>
      <c r="AI33" s="198">
        <v>38.25</v>
      </c>
      <c r="AJ33" s="198">
        <v>0</v>
      </c>
      <c r="AK33" s="198">
        <v>49.92</v>
      </c>
      <c r="AL33" s="198">
        <v>0</v>
      </c>
      <c r="AM33" s="198">
        <v>0</v>
      </c>
      <c r="AN33" s="198">
        <v>0</v>
      </c>
      <c r="AO33" s="198">
        <v>50</v>
      </c>
      <c r="AP33" s="198">
        <v>0</v>
      </c>
      <c r="AQ33" s="198">
        <v>23.75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159.19</v>
      </c>
      <c r="L34" s="198">
        <v>61.37</v>
      </c>
      <c r="M34" s="198">
        <v>0</v>
      </c>
      <c r="N34" s="198">
        <v>28.94</v>
      </c>
      <c r="O34" s="198">
        <v>48.6</v>
      </c>
      <c r="P34" s="198">
        <v>60.03</v>
      </c>
      <c r="Q34" s="198">
        <v>5.03</v>
      </c>
      <c r="R34" s="198">
        <v>10.39</v>
      </c>
      <c r="S34" s="198">
        <v>6.46</v>
      </c>
      <c r="T34" s="198">
        <v>0</v>
      </c>
      <c r="U34" s="198">
        <v>183.42</v>
      </c>
      <c r="V34" s="198">
        <v>2.86</v>
      </c>
      <c r="W34" s="198">
        <v>8.5299999999999994</v>
      </c>
      <c r="X34" s="198">
        <v>36.14</v>
      </c>
      <c r="Y34" s="198">
        <v>0</v>
      </c>
      <c r="Z34" s="198">
        <v>68.180000000000007</v>
      </c>
      <c r="AA34" s="198">
        <v>17.149999999999999</v>
      </c>
      <c r="AB34" s="198">
        <v>0</v>
      </c>
      <c r="AC34" s="198">
        <v>9</v>
      </c>
      <c r="AD34" s="198">
        <v>0</v>
      </c>
      <c r="AE34" s="198">
        <v>0</v>
      </c>
      <c r="AF34" s="198">
        <v>0</v>
      </c>
      <c r="AG34" s="198">
        <v>9.9600000000000009</v>
      </c>
      <c r="AH34" s="198">
        <v>0</v>
      </c>
      <c r="AI34" s="198">
        <v>38.25</v>
      </c>
      <c r="AJ34" s="198">
        <v>0</v>
      </c>
      <c r="AK34" s="198">
        <v>49.92</v>
      </c>
      <c r="AL34" s="198">
        <v>0</v>
      </c>
      <c r="AM34" s="198">
        <v>0</v>
      </c>
      <c r="AN34" s="198">
        <v>0</v>
      </c>
      <c r="AO34" s="198">
        <v>55</v>
      </c>
      <c r="AP34" s="198">
        <v>0</v>
      </c>
      <c r="AQ34" s="198">
        <v>23.75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159.19</v>
      </c>
      <c r="L35" s="198">
        <v>61.37</v>
      </c>
      <c r="M35" s="198">
        <v>0</v>
      </c>
      <c r="N35" s="198">
        <v>28.94</v>
      </c>
      <c r="O35" s="198">
        <v>48.6</v>
      </c>
      <c r="P35" s="198">
        <v>60.03</v>
      </c>
      <c r="Q35" s="198">
        <v>5.03</v>
      </c>
      <c r="R35" s="198">
        <v>10.39</v>
      </c>
      <c r="S35" s="198">
        <v>6.46</v>
      </c>
      <c r="T35" s="198">
        <v>0</v>
      </c>
      <c r="U35" s="198">
        <v>183.42</v>
      </c>
      <c r="V35" s="198">
        <v>2.86</v>
      </c>
      <c r="W35" s="198">
        <v>8.5299999999999994</v>
      </c>
      <c r="X35" s="198">
        <v>36.14</v>
      </c>
      <c r="Y35" s="198">
        <v>0</v>
      </c>
      <c r="Z35" s="198">
        <v>68.180000000000007</v>
      </c>
      <c r="AA35" s="198">
        <v>17.149999999999999</v>
      </c>
      <c r="AB35" s="198">
        <v>0</v>
      </c>
      <c r="AC35" s="198">
        <v>9</v>
      </c>
      <c r="AD35" s="198">
        <v>0</v>
      </c>
      <c r="AE35" s="198">
        <v>0</v>
      </c>
      <c r="AF35" s="198">
        <v>0</v>
      </c>
      <c r="AG35" s="198">
        <v>9.9600000000000009</v>
      </c>
      <c r="AH35" s="198">
        <v>0</v>
      </c>
      <c r="AI35" s="198">
        <v>38.25</v>
      </c>
      <c r="AJ35" s="198">
        <v>0</v>
      </c>
      <c r="AK35" s="198">
        <v>49.92</v>
      </c>
      <c r="AL35" s="198">
        <v>0</v>
      </c>
      <c r="AM35" s="198">
        <v>0</v>
      </c>
      <c r="AN35" s="198">
        <v>0</v>
      </c>
      <c r="AO35" s="198">
        <v>55</v>
      </c>
      <c r="AP35" s="198">
        <v>0</v>
      </c>
      <c r="AQ35" s="198">
        <v>23.75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159.19</v>
      </c>
      <c r="L36" s="198">
        <v>61.37</v>
      </c>
      <c r="M36" s="198">
        <v>0</v>
      </c>
      <c r="N36" s="198">
        <v>28.94</v>
      </c>
      <c r="O36" s="198">
        <v>48.6</v>
      </c>
      <c r="P36" s="198">
        <v>60.03</v>
      </c>
      <c r="Q36" s="198">
        <v>5.03</v>
      </c>
      <c r="R36" s="198">
        <v>10.39</v>
      </c>
      <c r="S36" s="198">
        <v>6.46</v>
      </c>
      <c r="T36" s="198">
        <v>0</v>
      </c>
      <c r="U36" s="198">
        <v>183.42</v>
      </c>
      <c r="V36" s="198">
        <v>2.86</v>
      </c>
      <c r="W36" s="198">
        <v>8.5299999999999994</v>
      </c>
      <c r="X36" s="198">
        <v>36.14</v>
      </c>
      <c r="Y36" s="198">
        <v>0</v>
      </c>
      <c r="Z36" s="198">
        <v>68.180000000000007</v>
      </c>
      <c r="AA36" s="198">
        <v>17.149999999999999</v>
      </c>
      <c r="AB36" s="198">
        <v>0</v>
      </c>
      <c r="AC36" s="198">
        <v>9</v>
      </c>
      <c r="AD36" s="198">
        <v>0</v>
      </c>
      <c r="AE36" s="198">
        <v>0</v>
      </c>
      <c r="AF36" s="198">
        <v>0</v>
      </c>
      <c r="AG36" s="198">
        <v>9.9600000000000009</v>
      </c>
      <c r="AH36" s="198">
        <v>0</v>
      </c>
      <c r="AI36" s="198">
        <v>38.25</v>
      </c>
      <c r="AJ36" s="198">
        <v>0</v>
      </c>
      <c r="AK36" s="198">
        <v>49.92</v>
      </c>
      <c r="AL36" s="198">
        <v>0</v>
      </c>
      <c r="AM36" s="198">
        <v>0</v>
      </c>
      <c r="AN36" s="198">
        <v>0</v>
      </c>
      <c r="AO36" s="198">
        <v>55</v>
      </c>
      <c r="AP36" s="198">
        <v>0</v>
      </c>
      <c r="AQ36" s="198">
        <v>23.75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159.19</v>
      </c>
      <c r="L37" s="198">
        <v>61.37</v>
      </c>
      <c r="M37" s="198">
        <v>0</v>
      </c>
      <c r="N37" s="198">
        <v>28.94</v>
      </c>
      <c r="O37" s="198">
        <v>48.6</v>
      </c>
      <c r="P37" s="198">
        <v>60.03</v>
      </c>
      <c r="Q37" s="198">
        <v>5.03</v>
      </c>
      <c r="R37" s="198">
        <v>10.39</v>
      </c>
      <c r="S37" s="198">
        <v>6.46</v>
      </c>
      <c r="T37" s="198">
        <v>0</v>
      </c>
      <c r="U37" s="198">
        <v>183.42</v>
      </c>
      <c r="V37" s="198">
        <v>2.86</v>
      </c>
      <c r="W37" s="198">
        <v>8.5299999999999994</v>
      </c>
      <c r="X37" s="198">
        <v>36.14</v>
      </c>
      <c r="Y37" s="198">
        <v>0</v>
      </c>
      <c r="Z37" s="198">
        <v>68.180000000000007</v>
      </c>
      <c r="AA37" s="198">
        <v>17.149999999999999</v>
      </c>
      <c r="AB37" s="198">
        <v>0</v>
      </c>
      <c r="AC37" s="198">
        <v>9</v>
      </c>
      <c r="AD37" s="198">
        <v>0</v>
      </c>
      <c r="AE37" s="198">
        <v>0</v>
      </c>
      <c r="AF37" s="198">
        <v>0</v>
      </c>
      <c r="AG37" s="198">
        <v>9.9600000000000009</v>
      </c>
      <c r="AH37" s="198">
        <v>0</v>
      </c>
      <c r="AI37" s="198">
        <v>38.25</v>
      </c>
      <c r="AJ37" s="198">
        <v>0</v>
      </c>
      <c r="AK37" s="198">
        <v>49.92</v>
      </c>
      <c r="AL37" s="198">
        <v>0</v>
      </c>
      <c r="AM37" s="198">
        <v>0</v>
      </c>
      <c r="AN37" s="198">
        <v>0</v>
      </c>
      <c r="AO37" s="198">
        <v>40</v>
      </c>
      <c r="AP37" s="198">
        <v>0</v>
      </c>
      <c r="AQ37" s="198">
        <v>23.75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159.19</v>
      </c>
      <c r="L38" s="198">
        <v>61.37</v>
      </c>
      <c r="M38" s="198">
        <v>0</v>
      </c>
      <c r="N38" s="198">
        <v>28.94</v>
      </c>
      <c r="O38" s="198">
        <v>48.6</v>
      </c>
      <c r="P38" s="198">
        <v>60.03</v>
      </c>
      <c r="Q38" s="198">
        <v>5.03</v>
      </c>
      <c r="R38" s="198">
        <v>10.39</v>
      </c>
      <c r="S38" s="198">
        <v>6.46</v>
      </c>
      <c r="T38" s="198">
        <v>0</v>
      </c>
      <c r="U38" s="198">
        <v>183.42</v>
      </c>
      <c r="V38" s="198">
        <v>2.86</v>
      </c>
      <c r="W38" s="198">
        <v>8.5299999999999994</v>
      </c>
      <c r="X38" s="198">
        <v>36.14</v>
      </c>
      <c r="Y38" s="198">
        <v>0</v>
      </c>
      <c r="Z38" s="198">
        <v>68.180000000000007</v>
      </c>
      <c r="AA38" s="198">
        <v>17.149999999999999</v>
      </c>
      <c r="AB38" s="198">
        <v>0</v>
      </c>
      <c r="AC38" s="198">
        <v>9</v>
      </c>
      <c r="AD38" s="198">
        <v>0</v>
      </c>
      <c r="AE38" s="198">
        <v>0</v>
      </c>
      <c r="AF38" s="198">
        <v>0</v>
      </c>
      <c r="AG38" s="198">
        <v>9.9600000000000009</v>
      </c>
      <c r="AH38" s="198">
        <v>0</v>
      </c>
      <c r="AI38" s="198">
        <v>38.25</v>
      </c>
      <c r="AJ38" s="198">
        <v>0</v>
      </c>
      <c r="AK38" s="198">
        <v>49.92</v>
      </c>
      <c r="AL38" s="198">
        <v>0</v>
      </c>
      <c r="AM38" s="198">
        <v>0</v>
      </c>
      <c r="AN38" s="198">
        <v>0</v>
      </c>
      <c r="AO38" s="198">
        <v>40</v>
      </c>
      <c r="AP38" s="198">
        <v>0</v>
      </c>
      <c r="AQ38" s="198">
        <v>23.75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159.19</v>
      </c>
      <c r="L39" s="198">
        <v>61.37</v>
      </c>
      <c r="M39" s="198">
        <v>0</v>
      </c>
      <c r="N39" s="198">
        <v>28.94</v>
      </c>
      <c r="O39" s="198">
        <v>48.6</v>
      </c>
      <c r="P39" s="198">
        <v>60.03</v>
      </c>
      <c r="Q39" s="198">
        <v>5.03</v>
      </c>
      <c r="R39" s="198">
        <v>10.39</v>
      </c>
      <c r="S39" s="198">
        <v>6.46</v>
      </c>
      <c r="T39" s="198">
        <v>0</v>
      </c>
      <c r="U39" s="198">
        <v>183.42</v>
      </c>
      <c r="V39" s="198">
        <v>2.86</v>
      </c>
      <c r="W39" s="198">
        <v>8.5299999999999994</v>
      </c>
      <c r="X39" s="198">
        <v>36.14</v>
      </c>
      <c r="Y39" s="198">
        <v>0</v>
      </c>
      <c r="Z39" s="198">
        <v>68.180000000000007</v>
      </c>
      <c r="AA39" s="198">
        <v>17.149999999999999</v>
      </c>
      <c r="AB39" s="198">
        <v>0</v>
      </c>
      <c r="AC39" s="198">
        <v>9</v>
      </c>
      <c r="AD39" s="198">
        <v>0</v>
      </c>
      <c r="AE39" s="198">
        <v>0</v>
      </c>
      <c r="AF39" s="198">
        <v>0</v>
      </c>
      <c r="AG39" s="198">
        <v>9.9600000000000009</v>
      </c>
      <c r="AH39" s="198">
        <v>0</v>
      </c>
      <c r="AI39" s="198">
        <v>38.25</v>
      </c>
      <c r="AJ39" s="198">
        <v>0</v>
      </c>
      <c r="AK39" s="198">
        <v>49.92</v>
      </c>
      <c r="AL39" s="198">
        <v>0</v>
      </c>
      <c r="AM39" s="198">
        <v>0</v>
      </c>
      <c r="AN39" s="198">
        <v>0</v>
      </c>
      <c r="AO39" s="198">
        <v>40</v>
      </c>
      <c r="AP39" s="198">
        <v>0</v>
      </c>
      <c r="AQ39" s="198">
        <v>23.75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159.19</v>
      </c>
      <c r="L40" s="198">
        <v>61.37</v>
      </c>
      <c r="M40" s="198">
        <v>0</v>
      </c>
      <c r="N40" s="198">
        <v>28.94</v>
      </c>
      <c r="O40" s="198">
        <v>48.6</v>
      </c>
      <c r="P40" s="198">
        <v>60.03</v>
      </c>
      <c r="Q40" s="198">
        <v>5.03</v>
      </c>
      <c r="R40" s="198">
        <v>10.39</v>
      </c>
      <c r="S40" s="198">
        <v>6.46</v>
      </c>
      <c r="T40" s="198">
        <v>0</v>
      </c>
      <c r="U40" s="198">
        <v>183.42</v>
      </c>
      <c r="V40" s="198">
        <v>2.86</v>
      </c>
      <c r="W40" s="198">
        <v>8.5299999999999994</v>
      </c>
      <c r="X40" s="198">
        <v>36.14</v>
      </c>
      <c r="Y40" s="198">
        <v>0</v>
      </c>
      <c r="Z40" s="198">
        <v>68.180000000000007</v>
      </c>
      <c r="AA40" s="198">
        <v>17.149999999999999</v>
      </c>
      <c r="AB40" s="198">
        <v>0</v>
      </c>
      <c r="AC40" s="198">
        <v>9</v>
      </c>
      <c r="AD40" s="198">
        <v>0</v>
      </c>
      <c r="AE40" s="198">
        <v>0</v>
      </c>
      <c r="AF40" s="198">
        <v>0</v>
      </c>
      <c r="AG40" s="198">
        <v>9.9600000000000009</v>
      </c>
      <c r="AH40" s="198">
        <v>0</v>
      </c>
      <c r="AI40" s="198">
        <v>38.25</v>
      </c>
      <c r="AJ40" s="198">
        <v>0</v>
      </c>
      <c r="AK40" s="198">
        <v>49.92</v>
      </c>
      <c r="AL40" s="198">
        <v>0</v>
      </c>
      <c r="AM40" s="198">
        <v>0</v>
      </c>
      <c r="AN40" s="198">
        <v>0</v>
      </c>
      <c r="AO40" s="198">
        <v>40</v>
      </c>
      <c r="AP40" s="198">
        <v>0</v>
      </c>
      <c r="AQ40" s="198">
        <v>23.75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159.19</v>
      </c>
      <c r="L41" s="198">
        <v>61.37</v>
      </c>
      <c r="M41" s="198">
        <v>0</v>
      </c>
      <c r="N41" s="198">
        <v>28.94</v>
      </c>
      <c r="O41" s="198">
        <v>48.6</v>
      </c>
      <c r="P41" s="198">
        <v>60.03</v>
      </c>
      <c r="Q41" s="198">
        <v>5.03</v>
      </c>
      <c r="R41" s="198">
        <v>10.39</v>
      </c>
      <c r="S41" s="198">
        <v>6.46</v>
      </c>
      <c r="T41" s="198">
        <v>0</v>
      </c>
      <c r="U41" s="198">
        <v>183.42</v>
      </c>
      <c r="V41" s="198">
        <v>2.86</v>
      </c>
      <c r="W41" s="198">
        <v>8.5299999999999994</v>
      </c>
      <c r="X41" s="198">
        <v>36.14</v>
      </c>
      <c r="Y41" s="198">
        <v>0</v>
      </c>
      <c r="Z41" s="198">
        <v>68.180000000000007</v>
      </c>
      <c r="AA41" s="198">
        <v>17.149999999999999</v>
      </c>
      <c r="AB41" s="198">
        <v>0</v>
      </c>
      <c r="AC41" s="198">
        <v>8.75</v>
      </c>
      <c r="AD41" s="198">
        <v>0</v>
      </c>
      <c r="AE41" s="198">
        <v>0</v>
      </c>
      <c r="AF41" s="198">
        <v>0</v>
      </c>
      <c r="AG41" s="198">
        <v>9.9600000000000009</v>
      </c>
      <c r="AH41" s="198">
        <v>0</v>
      </c>
      <c r="AI41" s="198">
        <v>38.25</v>
      </c>
      <c r="AJ41" s="198">
        <v>0</v>
      </c>
      <c r="AK41" s="198">
        <v>49.92</v>
      </c>
      <c r="AL41" s="198">
        <v>0</v>
      </c>
      <c r="AM41" s="198">
        <v>0</v>
      </c>
      <c r="AN41" s="198">
        <v>0</v>
      </c>
      <c r="AO41" s="198">
        <v>40</v>
      </c>
      <c r="AP41" s="198">
        <v>0</v>
      </c>
      <c r="AQ41" s="198">
        <v>23.75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159.19</v>
      </c>
      <c r="L42" s="198">
        <v>61.37</v>
      </c>
      <c r="M42" s="198">
        <v>0</v>
      </c>
      <c r="N42" s="198">
        <v>28.94</v>
      </c>
      <c r="O42" s="198">
        <v>48.6</v>
      </c>
      <c r="P42" s="198">
        <v>60.03</v>
      </c>
      <c r="Q42" s="198">
        <v>5.03</v>
      </c>
      <c r="R42" s="198">
        <v>10.39</v>
      </c>
      <c r="S42" s="198">
        <v>6.46</v>
      </c>
      <c r="T42" s="198">
        <v>0</v>
      </c>
      <c r="U42" s="198">
        <v>183.42</v>
      </c>
      <c r="V42" s="198">
        <v>2.86</v>
      </c>
      <c r="W42" s="198">
        <v>8.5299999999999994</v>
      </c>
      <c r="X42" s="198">
        <v>36.14</v>
      </c>
      <c r="Y42" s="198">
        <v>0</v>
      </c>
      <c r="Z42" s="198">
        <v>68.180000000000007</v>
      </c>
      <c r="AA42" s="198">
        <v>17.149999999999999</v>
      </c>
      <c r="AB42" s="198">
        <v>0</v>
      </c>
      <c r="AC42" s="198">
        <v>8.75</v>
      </c>
      <c r="AD42" s="198">
        <v>0</v>
      </c>
      <c r="AE42" s="198">
        <v>0</v>
      </c>
      <c r="AF42" s="198">
        <v>0</v>
      </c>
      <c r="AG42" s="198">
        <v>9.9600000000000009</v>
      </c>
      <c r="AH42" s="198">
        <v>0</v>
      </c>
      <c r="AI42" s="198">
        <v>38.25</v>
      </c>
      <c r="AJ42" s="198">
        <v>0</v>
      </c>
      <c r="AK42" s="198">
        <v>49.92</v>
      </c>
      <c r="AL42" s="198">
        <v>0</v>
      </c>
      <c r="AM42" s="198">
        <v>0</v>
      </c>
      <c r="AN42" s="198">
        <v>0</v>
      </c>
      <c r="AO42" s="198">
        <v>40</v>
      </c>
      <c r="AP42" s="198">
        <v>0</v>
      </c>
      <c r="AQ42" s="198">
        <v>23.75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159.19</v>
      </c>
      <c r="L43" s="198">
        <v>61.37</v>
      </c>
      <c r="M43" s="198">
        <v>0</v>
      </c>
      <c r="N43" s="198">
        <v>28.94</v>
      </c>
      <c r="O43" s="198">
        <v>48.6</v>
      </c>
      <c r="P43" s="198">
        <v>60.03</v>
      </c>
      <c r="Q43" s="198">
        <v>5.03</v>
      </c>
      <c r="R43" s="198">
        <v>10.39</v>
      </c>
      <c r="S43" s="198">
        <v>6.46</v>
      </c>
      <c r="T43" s="198">
        <v>0</v>
      </c>
      <c r="U43" s="198">
        <v>183.42</v>
      </c>
      <c r="V43" s="198">
        <v>2.86</v>
      </c>
      <c r="W43" s="198">
        <v>8.5299999999999994</v>
      </c>
      <c r="X43" s="198">
        <v>36.14</v>
      </c>
      <c r="Y43" s="198">
        <v>0</v>
      </c>
      <c r="Z43" s="198">
        <v>68.180000000000007</v>
      </c>
      <c r="AA43" s="198">
        <v>17.149999999999999</v>
      </c>
      <c r="AB43" s="198">
        <v>0</v>
      </c>
      <c r="AC43" s="198">
        <v>8.75</v>
      </c>
      <c r="AD43" s="198">
        <v>0</v>
      </c>
      <c r="AE43" s="198">
        <v>0</v>
      </c>
      <c r="AF43" s="198">
        <v>0</v>
      </c>
      <c r="AG43" s="198">
        <v>9.9600000000000009</v>
      </c>
      <c r="AH43" s="198">
        <v>0</v>
      </c>
      <c r="AI43" s="198">
        <v>38.25</v>
      </c>
      <c r="AJ43" s="198">
        <v>0</v>
      </c>
      <c r="AK43" s="198">
        <v>49.92</v>
      </c>
      <c r="AL43" s="198">
        <v>0</v>
      </c>
      <c r="AM43" s="198">
        <v>0</v>
      </c>
      <c r="AN43" s="198">
        <v>0</v>
      </c>
      <c r="AO43" s="198">
        <v>40</v>
      </c>
      <c r="AP43" s="198">
        <v>0</v>
      </c>
      <c r="AQ43" s="198">
        <v>23.75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159.19</v>
      </c>
      <c r="L44" s="198">
        <v>61.37</v>
      </c>
      <c r="M44" s="198">
        <v>0</v>
      </c>
      <c r="N44" s="198">
        <v>28.94</v>
      </c>
      <c r="O44" s="198">
        <v>48.6</v>
      </c>
      <c r="P44" s="198">
        <v>60.03</v>
      </c>
      <c r="Q44" s="198">
        <v>5.03</v>
      </c>
      <c r="R44" s="198">
        <v>10.39</v>
      </c>
      <c r="S44" s="198">
        <v>6.46</v>
      </c>
      <c r="T44" s="198">
        <v>0</v>
      </c>
      <c r="U44" s="198">
        <v>183.42</v>
      </c>
      <c r="V44" s="198">
        <v>2.86</v>
      </c>
      <c r="W44" s="198">
        <v>8.5299999999999994</v>
      </c>
      <c r="X44" s="198">
        <v>36.14</v>
      </c>
      <c r="Y44" s="198">
        <v>0</v>
      </c>
      <c r="Z44" s="198">
        <v>68.180000000000007</v>
      </c>
      <c r="AA44" s="198">
        <v>17.149999999999999</v>
      </c>
      <c r="AB44" s="198">
        <v>0</v>
      </c>
      <c r="AC44" s="198">
        <v>8.75</v>
      </c>
      <c r="AD44" s="198">
        <v>0</v>
      </c>
      <c r="AE44" s="198">
        <v>0</v>
      </c>
      <c r="AF44" s="198">
        <v>0</v>
      </c>
      <c r="AG44" s="198">
        <v>9.9600000000000009</v>
      </c>
      <c r="AH44" s="198">
        <v>0</v>
      </c>
      <c r="AI44" s="198">
        <v>38.25</v>
      </c>
      <c r="AJ44" s="198">
        <v>0</v>
      </c>
      <c r="AK44" s="198">
        <v>49.92</v>
      </c>
      <c r="AL44" s="198">
        <v>0</v>
      </c>
      <c r="AM44" s="198">
        <v>0</v>
      </c>
      <c r="AN44" s="198">
        <v>0</v>
      </c>
      <c r="AO44" s="198">
        <v>40</v>
      </c>
      <c r="AP44" s="198">
        <v>0</v>
      </c>
      <c r="AQ44" s="198">
        <v>23.75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159.19</v>
      </c>
      <c r="L45" s="198">
        <v>61.37</v>
      </c>
      <c r="M45" s="198">
        <v>0</v>
      </c>
      <c r="N45" s="198">
        <v>28.94</v>
      </c>
      <c r="O45" s="198">
        <v>48.6</v>
      </c>
      <c r="P45" s="198">
        <v>60.03</v>
      </c>
      <c r="Q45" s="198">
        <v>5.03</v>
      </c>
      <c r="R45" s="198">
        <v>10.39</v>
      </c>
      <c r="S45" s="198">
        <v>6.46</v>
      </c>
      <c r="T45" s="198">
        <v>0</v>
      </c>
      <c r="U45" s="198">
        <v>183.42</v>
      </c>
      <c r="V45" s="198">
        <v>2.86</v>
      </c>
      <c r="W45" s="198">
        <v>8.5299999999999994</v>
      </c>
      <c r="X45" s="198">
        <v>36.14</v>
      </c>
      <c r="Y45" s="198">
        <v>0</v>
      </c>
      <c r="Z45" s="198">
        <v>68.180000000000007</v>
      </c>
      <c r="AA45" s="198">
        <v>17.149999999999999</v>
      </c>
      <c r="AB45" s="198">
        <v>0</v>
      </c>
      <c r="AC45" s="198">
        <v>8.75</v>
      </c>
      <c r="AD45" s="198">
        <v>0</v>
      </c>
      <c r="AE45" s="198">
        <v>0</v>
      </c>
      <c r="AF45" s="198">
        <v>0</v>
      </c>
      <c r="AG45" s="198">
        <v>9.9600000000000009</v>
      </c>
      <c r="AH45" s="198">
        <v>0</v>
      </c>
      <c r="AI45" s="198">
        <v>38.25</v>
      </c>
      <c r="AJ45" s="198">
        <v>0</v>
      </c>
      <c r="AK45" s="198">
        <v>49.92</v>
      </c>
      <c r="AL45" s="198">
        <v>0</v>
      </c>
      <c r="AM45" s="198">
        <v>0</v>
      </c>
      <c r="AN45" s="198">
        <v>0</v>
      </c>
      <c r="AO45" s="198">
        <v>40</v>
      </c>
      <c r="AP45" s="198">
        <v>0</v>
      </c>
      <c r="AQ45" s="198">
        <v>23.75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159.19</v>
      </c>
      <c r="L46" s="198">
        <v>61.37</v>
      </c>
      <c r="M46" s="198">
        <v>0</v>
      </c>
      <c r="N46" s="198">
        <v>28.94</v>
      </c>
      <c r="O46" s="198">
        <v>48.6</v>
      </c>
      <c r="P46" s="198">
        <v>60.03</v>
      </c>
      <c r="Q46" s="198">
        <v>5.03</v>
      </c>
      <c r="R46" s="198">
        <v>10.39</v>
      </c>
      <c r="S46" s="198">
        <v>6.46</v>
      </c>
      <c r="T46" s="198">
        <v>0</v>
      </c>
      <c r="U46" s="198">
        <v>183.42</v>
      </c>
      <c r="V46" s="198">
        <v>2.86</v>
      </c>
      <c r="W46" s="198">
        <v>8.5299999999999994</v>
      </c>
      <c r="X46" s="198">
        <v>36.14</v>
      </c>
      <c r="Y46" s="198">
        <v>0</v>
      </c>
      <c r="Z46" s="198">
        <v>68.180000000000007</v>
      </c>
      <c r="AA46" s="198">
        <v>17.149999999999999</v>
      </c>
      <c r="AB46" s="198">
        <v>0</v>
      </c>
      <c r="AC46" s="198">
        <v>8.75</v>
      </c>
      <c r="AD46" s="198">
        <v>0</v>
      </c>
      <c r="AE46" s="198">
        <v>0</v>
      </c>
      <c r="AF46" s="198">
        <v>0</v>
      </c>
      <c r="AG46" s="198">
        <v>9.9600000000000009</v>
      </c>
      <c r="AH46" s="198">
        <v>0</v>
      </c>
      <c r="AI46" s="198">
        <v>38.25</v>
      </c>
      <c r="AJ46" s="198">
        <v>0</v>
      </c>
      <c r="AK46" s="198">
        <v>49.92</v>
      </c>
      <c r="AL46" s="198">
        <v>0</v>
      </c>
      <c r="AM46" s="198">
        <v>0</v>
      </c>
      <c r="AN46" s="198">
        <v>0</v>
      </c>
      <c r="AO46" s="198">
        <v>40</v>
      </c>
      <c r="AP46" s="198">
        <v>0</v>
      </c>
      <c r="AQ46" s="198">
        <v>23.75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159.19</v>
      </c>
      <c r="L47" s="198">
        <v>61.37</v>
      </c>
      <c r="M47" s="198">
        <v>0</v>
      </c>
      <c r="N47" s="198">
        <v>28.94</v>
      </c>
      <c r="O47" s="198">
        <v>48.6</v>
      </c>
      <c r="P47" s="198">
        <v>60.03</v>
      </c>
      <c r="Q47" s="198">
        <v>5.03</v>
      </c>
      <c r="R47" s="198">
        <v>10.39</v>
      </c>
      <c r="S47" s="198">
        <v>6.46</v>
      </c>
      <c r="T47" s="198">
        <v>0</v>
      </c>
      <c r="U47" s="198">
        <v>183.42</v>
      </c>
      <c r="V47" s="198">
        <v>2.86</v>
      </c>
      <c r="W47" s="198">
        <v>8.5299999999999994</v>
      </c>
      <c r="X47" s="198">
        <v>36.14</v>
      </c>
      <c r="Y47" s="198">
        <v>0</v>
      </c>
      <c r="Z47" s="198">
        <v>68.180000000000007</v>
      </c>
      <c r="AA47" s="198">
        <v>17.149999999999999</v>
      </c>
      <c r="AB47" s="198">
        <v>0</v>
      </c>
      <c r="AC47" s="198">
        <v>8.75</v>
      </c>
      <c r="AD47" s="198">
        <v>0</v>
      </c>
      <c r="AE47" s="198">
        <v>0</v>
      </c>
      <c r="AF47" s="198">
        <v>0</v>
      </c>
      <c r="AG47" s="198">
        <v>9.9600000000000009</v>
      </c>
      <c r="AH47" s="198">
        <v>0</v>
      </c>
      <c r="AI47" s="198">
        <v>38.25</v>
      </c>
      <c r="AJ47" s="198">
        <v>0</v>
      </c>
      <c r="AK47" s="198">
        <v>49.92</v>
      </c>
      <c r="AL47" s="198">
        <v>0</v>
      </c>
      <c r="AM47" s="198">
        <v>0</v>
      </c>
      <c r="AN47" s="198">
        <v>0</v>
      </c>
      <c r="AO47" s="198">
        <v>40</v>
      </c>
      <c r="AP47" s="198">
        <v>0</v>
      </c>
      <c r="AQ47" s="198">
        <v>23.75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159.19</v>
      </c>
      <c r="L48" s="198">
        <v>61.37</v>
      </c>
      <c r="M48" s="198">
        <v>0</v>
      </c>
      <c r="N48" s="198">
        <v>28.94</v>
      </c>
      <c r="O48" s="198">
        <v>48.6</v>
      </c>
      <c r="P48" s="198">
        <v>60.03</v>
      </c>
      <c r="Q48" s="198">
        <v>5.03</v>
      </c>
      <c r="R48" s="198">
        <v>10.39</v>
      </c>
      <c r="S48" s="198">
        <v>6.46</v>
      </c>
      <c r="T48" s="198">
        <v>0</v>
      </c>
      <c r="U48" s="198">
        <v>183.42</v>
      </c>
      <c r="V48" s="198">
        <v>2.86</v>
      </c>
      <c r="W48" s="198">
        <v>8.5299999999999994</v>
      </c>
      <c r="X48" s="198">
        <v>36.14</v>
      </c>
      <c r="Y48" s="198">
        <v>0</v>
      </c>
      <c r="Z48" s="198">
        <v>68.180000000000007</v>
      </c>
      <c r="AA48" s="198">
        <v>17.149999999999999</v>
      </c>
      <c r="AB48" s="198">
        <v>0</v>
      </c>
      <c r="AC48" s="198">
        <v>7.44</v>
      </c>
      <c r="AD48" s="198">
        <v>0</v>
      </c>
      <c r="AE48" s="198">
        <v>0</v>
      </c>
      <c r="AF48" s="198">
        <v>0</v>
      </c>
      <c r="AG48" s="198">
        <v>9.9600000000000009</v>
      </c>
      <c r="AH48" s="198">
        <v>0</v>
      </c>
      <c r="AI48" s="198">
        <v>38.25</v>
      </c>
      <c r="AJ48" s="198">
        <v>0</v>
      </c>
      <c r="AK48" s="198">
        <v>49.92</v>
      </c>
      <c r="AL48" s="198">
        <v>0</v>
      </c>
      <c r="AM48" s="198">
        <v>0</v>
      </c>
      <c r="AN48" s="198">
        <v>0</v>
      </c>
      <c r="AO48" s="198">
        <v>50</v>
      </c>
      <c r="AP48" s="198">
        <v>0</v>
      </c>
      <c r="AQ48" s="198">
        <v>23.75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159.19</v>
      </c>
      <c r="L49" s="198">
        <v>61.37</v>
      </c>
      <c r="M49" s="198">
        <v>0</v>
      </c>
      <c r="N49" s="198">
        <v>28.94</v>
      </c>
      <c r="O49" s="198">
        <v>48.6</v>
      </c>
      <c r="P49" s="198">
        <v>60.03</v>
      </c>
      <c r="Q49" s="198">
        <v>5.03</v>
      </c>
      <c r="R49" s="198">
        <v>10.39</v>
      </c>
      <c r="S49" s="198">
        <v>6.46</v>
      </c>
      <c r="T49" s="198">
        <v>0</v>
      </c>
      <c r="U49" s="198">
        <v>183.42</v>
      </c>
      <c r="V49" s="198">
        <v>2.86</v>
      </c>
      <c r="W49" s="198">
        <v>8.5299999999999994</v>
      </c>
      <c r="X49" s="198">
        <v>36.14</v>
      </c>
      <c r="Y49" s="198">
        <v>0</v>
      </c>
      <c r="Z49" s="198">
        <v>68.180000000000007</v>
      </c>
      <c r="AA49" s="198">
        <v>17.149999999999999</v>
      </c>
      <c r="AB49" s="198">
        <v>0</v>
      </c>
      <c r="AC49" s="198">
        <v>4.25</v>
      </c>
      <c r="AD49" s="198">
        <v>0</v>
      </c>
      <c r="AE49" s="198">
        <v>0</v>
      </c>
      <c r="AF49" s="198">
        <v>0</v>
      </c>
      <c r="AG49" s="198">
        <v>9.9600000000000009</v>
      </c>
      <c r="AH49" s="198">
        <v>0</v>
      </c>
      <c r="AI49" s="198">
        <v>33.43</v>
      </c>
      <c r="AJ49" s="198">
        <v>0</v>
      </c>
      <c r="AK49" s="198">
        <v>49.92</v>
      </c>
      <c r="AL49" s="198">
        <v>0</v>
      </c>
      <c r="AM49" s="198">
        <v>0</v>
      </c>
      <c r="AN49" s="198">
        <v>0</v>
      </c>
      <c r="AO49" s="198">
        <v>50</v>
      </c>
      <c r="AP49" s="198">
        <v>0</v>
      </c>
      <c r="AQ49" s="198">
        <v>23.75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159.19</v>
      </c>
      <c r="L50" s="198">
        <v>61.37</v>
      </c>
      <c r="M50" s="198">
        <v>0</v>
      </c>
      <c r="N50" s="198">
        <v>28.94</v>
      </c>
      <c r="O50" s="198">
        <v>48.6</v>
      </c>
      <c r="P50" s="198">
        <v>60.03</v>
      </c>
      <c r="Q50" s="198">
        <v>5.03</v>
      </c>
      <c r="R50" s="198">
        <v>10.39</v>
      </c>
      <c r="S50" s="198">
        <v>6.46</v>
      </c>
      <c r="T50" s="198">
        <v>0</v>
      </c>
      <c r="U50" s="198">
        <v>183.42</v>
      </c>
      <c r="V50" s="198">
        <v>2.86</v>
      </c>
      <c r="W50" s="198">
        <v>8.5299999999999994</v>
      </c>
      <c r="X50" s="198">
        <v>36.14</v>
      </c>
      <c r="Y50" s="198">
        <v>0</v>
      </c>
      <c r="Z50" s="198">
        <v>68.180000000000007</v>
      </c>
      <c r="AA50" s="198">
        <v>17.149999999999999</v>
      </c>
      <c r="AB50" s="198">
        <v>0</v>
      </c>
      <c r="AC50" s="198">
        <v>12.75</v>
      </c>
      <c r="AD50" s="198">
        <v>0</v>
      </c>
      <c r="AE50" s="198">
        <v>0</v>
      </c>
      <c r="AF50" s="198">
        <v>0</v>
      </c>
      <c r="AG50" s="198">
        <v>9.9600000000000009</v>
      </c>
      <c r="AH50" s="198">
        <v>0</v>
      </c>
      <c r="AI50" s="198">
        <v>38.25</v>
      </c>
      <c r="AJ50" s="198">
        <v>0</v>
      </c>
      <c r="AK50" s="198">
        <v>49.92</v>
      </c>
      <c r="AL50" s="198">
        <v>0</v>
      </c>
      <c r="AM50" s="198">
        <v>0</v>
      </c>
      <c r="AN50" s="198">
        <v>0</v>
      </c>
      <c r="AO50" s="198">
        <v>50</v>
      </c>
      <c r="AP50" s="198">
        <v>0</v>
      </c>
      <c r="AQ50" s="198">
        <v>23.75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159.19</v>
      </c>
      <c r="L51" s="198">
        <v>61.37</v>
      </c>
      <c r="M51" s="198">
        <v>0</v>
      </c>
      <c r="N51" s="198">
        <v>28.94</v>
      </c>
      <c r="O51" s="198">
        <v>48.6</v>
      </c>
      <c r="P51" s="198">
        <v>60.03</v>
      </c>
      <c r="Q51" s="198">
        <v>5.03</v>
      </c>
      <c r="R51" s="198">
        <v>10.39</v>
      </c>
      <c r="S51" s="198">
        <v>6.46</v>
      </c>
      <c r="T51" s="198">
        <v>0</v>
      </c>
      <c r="U51" s="198">
        <v>183.42</v>
      </c>
      <c r="V51" s="198">
        <v>2.86</v>
      </c>
      <c r="W51" s="198">
        <v>8.5299999999999994</v>
      </c>
      <c r="X51" s="198">
        <v>36.14</v>
      </c>
      <c r="Y51" s="198">
        <v>0</v>
      </c>
      <c r="Z51" s="198">
        <v>68.180000000000007</v>
      </c>
      <c r="AA51" s="198">
        <v>17.149999999999999</v>
      </c>
      <c r="AB51" s="198">
        <v>0</v>
      </c>
      <c r="AC51" s="198">
        <v>3.4</v>
      </c>
      <c r="AD51" s="198">
        <v>0</v>
      </c>
      <c r="AE51" s="198">
        <v>0</v>
      </c>
      <c r="AF51" s="198">
        <v>0</v>
      </c>
      <c r="AG51" s="198">
        <v>9.9600000000000009</v>
      </c>
      <c r="AH51" s="198">
        <v>0</v>
      </c>
      <c r="AI51" s="198">
        <v>33.43</v>
      </c>
      <c r="AJ51" s="198">
        <v>0</v>
      </c>
      <c r="AK51" s="198">
        <v>49.92</v>
      </c>
      <c r="AL51" s="198">
        <v>0</v>
      </c>
      <c r="AM51" s="198">
        <v>0</v>
      </c>
      <c r="AN51" s="198">
        <v>0</v>
      </c>
      <c r="AO51" s="198">
        <v>50</v>
      </c>
      <c r="AP51" s="198">
        <v>0</v>
      </c>
      <c r="AQ51" s="198">
        <v>23.75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159.19</v>
      </c>
      <c r="L52" s="198">
        <v>61.37</v>
      </c>
      <c r="M52" s="198">
        <v>0</v>
      </c>
      <c r="N52" s="198">
        <v>28.94</v>
      </c>
      <c r="O52" s="198">
        <v>48.6</v>
      </c>
      <c r="P52" s="198">
        <v>60.03</v>
      </c>
      <c r="Q52" s="198">
        <v>5.03</v>
      </c>
      <c r="R52" s="198">
        <v>10.39</v>
      </c>
      <c r="S52" s="198">
        <v>6.46</v>
      </c>
      <c r="T52" s="198">
        <v>0</v>
      </c>
      <c r="U52" s="198">
        <v>183.42</v>
      </c>
      <c r="V52" s="198">
        <v>2.86</v>
      </c>
      <c r="W52" s="198">
        <v>8.5299999999999994</v>
      </c>
      <c r="X52" s="198">
        <v>36.14</v>
      </c>
      <c r="Y52" s="198">
        <v>0</v>
      </c>
      <c r="Z52" s="198">
        <v>68.180000000000007</v>
      </c>
      <c r="AA52" s="198">
        <v>17.149999999999999</v>
      </c>
      <c r="AB52" s="198">
        <v>0</v>
      </c>
      <c r="AC52" s="198">
        <v>15.47</v>
      </c>
      <c r="AD52" s="198">
        <v>0</v>
      </c>
      <c r="AE52" s="198">
        <v>0</v>
      </c>
      <c r="AF52" s="198">
        <v>0</v>
      </c>
      <c r="AG52" s="198">
        <v>9.9600000000000009</v>
      </c>
      <c r="AH52" s="198">
        <v>0</v>
      </c>
      <c r="AI52" s="198">
        <v>38.25</v>
      </c>
      <c r="AJ52" s="198">
        <v>0</v>
      </c>
      <c r="AK52" s="198">
        <v>49.92</v>
      </c>
      <c r="AL52" s="198">
        <v>0</v>
      </c>
      <c r="AM52" s="198">
        <v>0</v>
      </c>
      <c r="AN52" s="198">
        <v>0</v>
      </c>
      <c r="AO52" s="198">
        <v>60</v>
      </c>
      <c r="AP52" s="198">
        <v>0</v>
      </c>
      <c r="AQ52" s="198">
        <v>23.75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159.19</v>
      </c>
      <c r="L53" s="198">
        <v>61.37</v>
      </c>
      <c r="M53" s="198">
        <v>0</v>
      </c>
      <c r="N53" s="198">
        <v>28.94</v>
      </c>
      <c r="O53" s="198">
        <v>48.6</v>
      </c>
      <c r="P53" s="198">
        <v>60.03</v>
      </c>
      <c r="Q53" s="198">
        <v>5.03</v>
      </c>
      <c r="R53" s="198">
        <v>10.39</v>
      </c>
      <c r="S53" s="198">
        <v>6.46</v>
      </c>
      <c r="T53" s="198">
        <v>0</v>
      </c>
      <c r="U53" s="198">
        <v>183.42</v>
      </c>
      <c r="V53" s="198">
        <v>2.86</v>
      </c>
      <c r="W53" s="198">
        <v>8.5299999999999994</v>
      </c>
      <c r="X53" s="198">
        <v>36.14</v>
      </c>
      <c r="Y53" s="198">
        <v>0</v>
      </c>
      <c r="Z53" s="198">
        <v>68.180000000000007</v>
      </c>
      <c r="AA53" s="198">
        <v>17.149999999999999</v>
      </c>
      <c r="AB53" s="198">
        <v>0</v>
      </c>
      <c r="AC53" s="198">
        <v>15.47</v>
      </c>
      <c r="AD53" s="198">
        <v>0</v>
      </c>
      <c r="AE53" s="198">
        <v>0</v>
      </c>
      <c r="AF53" s="198">
        <v>0</v>
      </c>
      <c r="AG53" s="198">
        <v>9.9600000000000009</v>
      </c>
      <c r="AH53" s="198">
        <v>0</v>
      </c>
      <c r="AI53" s="198">
        <v>38.25</v>
      </c>
      <c r="AJ53" s="198">
        <v>0</v>
      </c>
      <c r="AK53" s="198">
        <v>49.92</v>
      </c>
      <c r="AL53" s="198">
        <v>0</v>
      </c>
      <c r="AM53" s="198">
        <v>0</v>
      </c>
      <c r="AN53" s="198">
        <v>0</v>
      </c>
      <c r="AO53" s="198">
        <v>65</v>
      </c>
      <c r="AP53" s="198">
        <v>0</v>
      </c>
      <c r="AQ53" s="198">
        <v>23.75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159.19</v>
      </c>
      <c r="L54" s="198">
        <v>61.37</v>
      </c>
      <c r="M54" s="198">
        <v>0</v>
      </c>
      <c r="N54" s="198">
        <v>28.94</v>
      </c>
      <c r="O54" s="198">
        <v>48.6</v>
      </c>
      <c r="P54" s="198">
        <v>60.03</v>
      </c>
      <c r="Q54" s="198">
        <v>5.03</v>
      </c>
      <c r="R54" s="198">
        <v>10.39</v>
      </c>
      <c r="S54" s="198">
        <v>6.46</v>
      </c>
      <c r="T54" s="198">
        <v>0</v>
      </c>
      <c r="U54" s="198">
        <v>183.42</v>
      </c>
      <c r="V54" s="198">
        <v>2.86</v>
      </c>
      <c r="W54" s="198">
        <v>8.5299999999999994</v>
      </c>
      <c r="X54" s="198">
        <v>36.14</v>
      </c>
      <c r="Y54" s="198">
        <v>0</v>
      </c>
      <c r="Z54" s="198">
        <v>68.180000000000007</v>
      </c>
      <c r="AA54" s="198">
        <v>17.149999999999999</v>
      </c>
      <c r="AB54" s="198">
        <v>0</v>
      </c>
      <c r="AC54" s="198">
        <v>3.4</v>
      </c>
      <c r="AD54" s="198">
        <v>0</v>
      </c>
      <c r="AE54" s="198">
        <v>0</v>
      </c>
      <c r="AF54" s="198">
        <v>0</v>
      </c>
      <c r="AG54" s="198">
        <v>9.9600000000000009</v>
      </c>
      <c r="AH54" s="198">
        <v>0</v>
      </c>
      <c r="AI54" s="198">
        <v>33.43</v>
      </c>
      <c r="AJ54" s="198">
        <v>0</v>
      </c>
      <c r="AK54" s="198">
        <v>49.92</v>
      </c>
      <c r="AL54" s="198">
        <v>0</v>
      </c>
      <c r="AM54" s="198">
        <v>0</v>
      </c>
      <c r="AN54" s="198">
        <v>0</v>
      </c>
      <c r="AO54" s="198">
        <v>65</v>
      </c>
      <c r="AP54" s="198">
        <v>0</v>
      </c>
      <c r="AQ54" s="198">
        <v>23.75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159.19</v>
      </c>
      <c r="L55" s="198">
        <v>61.37</v>
      </c>
      <c r="M55" s="198">
        <v>0</v>
      </c>
      <c r="N55" s="198">
        <v>28.94</v>
      </c>
      <c r="O55" s="198">
        <v>48.6</v>
      </c>
      <c r="P55" s="198">
        <v>60.03</v>
      </c>
      <c r="Q55" s="198">
        <v>5.03</v>
      </c>
      <c r="R55" s="198">
        <v>10.39</v>
      </c>
      <c r="S55" s="198">
        <v>6.46</v>
      </c>
      <c r="T55" s="198">
        <v>0</v>
      </c>
      <c r="U55" s="198">
        <v>183.42</v>
      </c>
      <c r="V55" s="198">
        <v>2.86</v>
      </c>
      <c r="W55" s="198">
        <v>8.5299999999999994</v>
      </c>
      <c r="X55" s="198">
        <v>36.14</v>
      </c>
      <c r="Y55" s="198">
        <v>0</v>
      </c>
      <c r="Z55" s="198">
        <v>68.180000000000007</v>
      </c>
      <c r="AA55" s="198">
        <v>17.149999999999999</v>
      </c>
      <c r="AB55" s="198">
        <v>0</v>
      </c>
      <c r="AC55" s="198">
        <v>2.89</v>
      </c>
      <c r="AD55" s="198">
        <v>0</v>
      </c>
      <c r="AE55" s="198">
        <v>0</v>
      </c>
      <c r="AF55" s="198">
        <v>0</v>
      </c>
      <c r="AG55" s="198">
        <v>9.9600000000000009</v>
      </c>
      <c r="AH55" s="198">
        <v>0</v>
      </c>
      <c r="AI55" s="198">
        <v>33.43</v>
      </c>
      <c r="AJ55" s="198">
        <v>0</v>
      </c>
      <c r="AK55" s="198">
        <v>49.92</v>
      </c>
      <c r="AL55" s="198">
        <v>0</v>
      </c>
      <c r="AM55" s="198">
        <v>0</v>
      </c>
      <c r="AN55" s="198">
        <v>0</v>
      </c>
      <c r="AO55" s="198">
        <v>50</v>
      </c>
      <c r="AP55" s="198">
        <v>0</v>
      </c>
      <c r="AQ55" s="198">
        <v>23.75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159.19</v>
      </c>
      <c r="L56" s="198">
        <v>61.37</v>
      </c>
      <c r="M56" s="198">
        <v>0</v>
      </c>
      <c r="N56" s="198">
        <v>28.94</v>
      </c>
      <c r="O56" s="198">
        <v>48.6</v>
      </c>
      <c r="P56" s="198">
        <v>60.03</v>
      </c>
      <c r="Q56" s="198">
        <v>5.03</v>
      </c>
      <c r="R56" s="198">
        <v>10.39</v>
      </c>
      <c r="S56" s="198">
        <v>6.46</v>
      </c>
      <c r="T56" s="198">
        <v>0</v>
      </c>
      <c r="U56" s="198">
        <v>183.42</v>
      </c>
      <c r="V56" s="198">
        <v>2.86</v>
      </c>
      <c r="W56" s="198">
        <v>8.5299999999999994</v>
      </c>
      <c r="X56" s="198">
        <v>36.14</v>
      </c>
      <c r="Y56" s="198">
        <v>0</v>
      </c>
      <c r="Z56" s="198">
        <v>68.180000000000007</v>
      </c>
      <c r="AA56" s="198">
        <v>17.149999999999999</v>
      </c>
      <c r="AB56" s="198">
        <v>0</v>
      </c>
      <c r="AC56" s="198">
        <v>2.89</v>
      </c>
      <c r="AD56" s="198">
        <v>0</v>
      </c>
      <c r="AE56" s="198">
        <v>0</v>
      </c>
      <c r="AF56" s="198">
        <v>0</v>
      </c>
      <c r="AG56" s="198">
        <v>9.9600000000000009</v>
      </c>
      <c r="AH56" s="198">
        <v>0</v>
      </c>
      <c r="AI56" s="198">
        <v>33.43</v>
      </c>
      <c r="AJ56" s="198">
        <v>0</v>
      </c>
      <c r="AK56" s="198">
        <v>49.92</v>
      </c>
      <c r="AL56" s="198">
        <v>0</v>
      </c>
      <c r="AM56" s="198">
        <v>0</v>
      </c>
      <c r="AN56" s="198">
        <v>0</v>
      </c>
      <c r="AO56" s="198">
        <v>50</v>
      </c>
      <c r="AP56" s="198">
        <v>0</v>
      </c>
      <c r="AQ56" s="198">
        <v>23.75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159.19</v>
      </c>
      <c r="L57" s="198">
        <v>61.37</v>
      </c>
      <c r="M57" s="198">
        <v>0</v>
      </c>
      <c r="N57" s="198">
        <v>28.94</v>
      </c>
      <c r="O57" s="198">
        <v>48.6</v>
      </c>
      <c r="P57" s="198">
        <v>60.03</v>
      </c>
      <c r="Q57" s="198">
        <v>5.03</v>
      </c>
      <c r="R57" s="198">
        <v>10.39</v>
      </c>
      <c r="S57" s="198">
        <v>6.46</v>
      </c>
      <c r="T57" s="198">
        <v>0</v>
      </c>
      <c r="U57" s="198">
        <v>183.42</v>
      </c>
      <c r="V57" s="198">
        <v>2.86</v>
      </c>
      <c r="W57" s="198">
        <v>8.5299999999999994</v>
      </c>
      <c r="X57" s="198">
        <v>36.14</v>
      </c>
      <c r="Y57" s="198">
        <v>0</v>
      </c>
      <c r="Z57" s="198">
        <v>68.180000000000007</v>
      </c>
      <c r="AA57" s="198">
        <v>17.149999999999999</v>
      </c>
      <c r="AB57" s="198">
        <v>0</v>
      </c>
      <c r="AC57" s="198">
        <v>2.89</v>
      </c>
      <c r="AD57" s="198">
        <v>0</v>
      </c>
      <c r="AE57" s="198">
        <v>0</v>
      </c>
      <c r="AF57" s="198">
        <v>0</v>
      </c>
      <c r="AG57" s="198">
        <v>9.9600000000000009</v>
      </c>
      <c r="AH57" s="198">
        <v>0</v>
      </c>
      <c r="AI57" s="198">
        <v>33.43</v>
      </c>
      <c r="AJ57" s="198">
        <v>0</v>
      </c>
      <c r="AK57" s="198">
        <v>49.92</v>
      </c>
      <c r="AL57" s="198">
        <v>0</v>
      </c>
      <c r="AM57" s="198">
        <v>0</v>
      </c>
      <c r="AN57" s="198">
        <v>0</v>
      </c>
      <c r="AO57" s="198">
        <v>40</v>
      </c>
      <c r="AP57" s="198">
        <v>0</v>
      </c>
      <c r="AQ57" s="198">
        <v>23.75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159.19</v>
      </c>
      <c r="L58" s="198">
        <v>61.37</v>
      </c>
      <c r="M58" s="198">
        <v>0</v>
      </c>
      <c r="N58" s="198">
        <v>28.94</v>
      </c>
      <c r="O58" s="198">
        <v>48.6</v>
      </c>
      <c r="P58" s="198">
        <v>60.03</v>
      </c>
      <c r="Q58" s="198">
        <v>5.03</v>
      </c>
      <c r="R58" s="198">
        <v>10.39</v>
      </c>
      <c r="S58" s="198">
        <v>6.46</v>
      </c>
      <c r="T58" s="198">
        <v>0</v>
      </c>
      <c r="U58" s="198">
        <v>183.42</v>
      </c>
      <c r="V58" s="198">
        <v>2.86</v>
      </c>
      <c r="W58" s="198">
        <v>8.5299999999999994</v>
      </c>
      <c r="X58" s="198">
        <v>36.14</v>
      </c>
      <c r="Y58" s="198">
        <v>0</v>
      </c>
      <c r="Z58" s="198">
        <v>68.180000000000007</v>
      </c>
      <c r="AA58" s="198">
        <v>17.149999999999999</v>
      </c>
      <c r="AB58" s="198">
        <v>0</v>
      </c>
      <c r="AC58" s="198">
        <v>2.44</v>
      </c>
      <c r="AD58" s="198">
        <v>0</v>
      </c>
      <c r="AE58" s="198">
        <v>0</v>
      </c>
      <c r="AF58" s="198">
        <v>0</v>
      </c>
      <c r="AG58" s="198">
        <v>9.9600000000000009</v>
      </c>
      <c r="AH58" s="198">
        <v>0</v>
      </c>
      <c r="AI58" s="198">
        <v>33.43</v>
      </c>
      <c r="AJ58" s="198">
        <v>0</v>
      </c>
      <c r="AK58" s="198">
        <v>49.92</v>
      </c>
      <c r="AL58" s="198">
        <v>0</v>
      </c>
      <c r="AM58" s="198">
        <v>0</v>
      </c>
      <c r="AN58" s="198">
        <v>0</v>
      </c>
      <c r="AO58" s="198">
        <v>56.65</v>
      </c>
      <c r="AP58" s="198">
        <v>0</v>
      </c>
      <c r="AQ58" s="198">
        <v>23.75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159.19</v>
      </c>
      <c r="L59" s="198">
        <v>61.37</v>
      </c>
      <c r="M59" s="198">
        <v>0</v>
      </c>
      <c r="N59" s="198">
        <v>28.94</v>
      </c>
      <c r="O59" s="198">
        <v>48.6</v>
      </c>
      <c r="P59" s="198">
        <v>60.03</v>
      </c>
      <c r="Q59" s="198">
        <v>5.03</v>
      </c>
      <c r="R59" s="198">
        <v>10.39</v>
      </c>
      <c r="S59" s="198">
        <v>6.46</v>
      </c>
      <c r="T59" s="198">
        <v>0</v>
      </c>
      <c r="U59" s="198">
        <v>183.42</v>
      </c>
      <c r="V59" s="198">
        <v>2.86</v>
      </c>
      <c r="W59" s="198">
        <v>8.5299999999999994</v>
      </c>
      <c r="X59" s="198">
        <v>36.14</v>
      </c>
      <c r="Y59" s="198">
        <v>0</v>
      </c>
      <c r="Z59" s="198">
        <v>68.180000000000007</v>
      </c>
      <c r="AA59" s="198">
        <v>17.149999999999999</v>
      </c>
      <c r="AB59" s="198">
        <v>0</v>
      </c>
      <c r="AC59" s="198">
        <v>2.44</v>
      </c>
      <c r="AD59" s="198">
        <v>0</v>
      </c>
      <c r="AE59" s="198">
        <v>0</v>
      </c>
      <c r="AF59" s="198">
        <v>0</v>
      </c>
      <c r="AG59" s="198">
        <v>9.9600000000000009</v>
      </c>
      <c r="AH59" s="198">
        <v>0</v>
      </c>
      <c r="AI59" s="198">
        <v>33.43</v>
      </c>
      <c r="AJ59" s="198">
        <v>0</v>
      </c>
      <c r="AK59" s="198">
        <v>49.92</v>
      </c>
      <c r="AL59" s="198">
        <v>0</v>
      </c>
      <c r="AM59" s="198">
        <v>0</v>
      </c>
      <c r="AN59" s="198">
        <v>0</v>
      </c>
      <c r="AO59" s="198">
        <v>82.4</v>
      </c>
      <c r="AP59" s="198">
        <v>0</v>
      </c>
      <c r="AQ59" s="198">
        <v>23.75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159.19</v>
      </c>
      <c r="L60" s="198">
        <v>61.37</v>
      </c>
      <c r="M60" s="198">
        <v>0</v>
      </c>
      <c r="N60" s="198">
        <v>28.94</v>
      </c>
      <c r="O60" s="198">
        <v>48.6</v>
      </c>
      <c r="P60" s="198">
        <v>60.03</v>
      </c>
      <c r="Q60" s="198">
        <v>5.03</v>
      </c>
      <c r="R60" s="198">
        <v>10.39</v>
      </c>
      <c r="S60" s="198">
        <v>6.46</v>
      </c>
      <c r="T60" s="198">
        <v>0</v>
      </c>
      <c r="U60" s="198">
        <v>183.42</v>
      </c>
      <c r="V60" s="198">
        <v>2.86</v>
      </c>
      <c r="W60" s="198">
        <v>8.5299999999999994</v>
      </c>
      <c r="X60" s="198">
        <v>36.14</v>
      </c>
      <c r="Y60" s="198">
        <v>0</v>
      </c>
      <c r="Z60" s="198">
        <v>68.180000000000007</v>
      </c>
      <c r="AA60" s="198">
        <v>17.149999999999999</v>
      </c>
      <c r="AB60" s="198">
        <v>0</v>
      </c>
      <c r="AC60" s="198">
        <v>2.44</v>
      </c>
      <c r="AD60" s="198">
        <v>0</v>
      </c>
      <c r="AE60" s="198">
        <v>0</v>
      </c>
      <c r="AF60" s="198">
        <v>0</v>
      </c>
      <c r="AG60" s="198">
        <v>9.9600000000000009</v>
      </c>
      <c r="AH60" s="198">
        <v>0</v>
      </c>
      <c r="AI60" s="198">
        <v>33.43</v>
      </c>
      <c r="AJ60" s="198">
        <v>0</v>
      </c>
      <c r="AK60" s="198">
        <v>49.92</v>
      </c>
      <c r="AL60" s="198">
        <v>0</v>
      </c>
      <c r="AM60" s="198">
        <v>0</v>
      </c>
      <c r="AN60" s="198">
        <v>0</v>
      </c>
      <c r="AO60" s="198">
        <v>82.4</v>
      </c>
      <c r="AP60" s="198">
        <v>0</v>
      </c>
      <c r="AQ60" s="198">
        <v>23.75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159.19</v>
      </c>
      <c r="L61" s="198">
        <v>61.37</v>
      </c>
      <c r="M61" s="198">
        <v>0</v>
      </c>
      <c r="N61" s="198">
        <v>28.94</v>
      </c>
      <c r="O61" s="198">
        <v>48.6</v>
      </c>
      <c r="P61" s="198">
        <v>60.03</v>
      </c>
      <c r="Q61" s="198">
        <v>5.03</v>
      </c>
      <c r="R61" s="198">
        <v>10.39</v>
      </c>
      <c r="S61" s="198">
        <v>6.46</v>
      </c>
      <c r="T61" s="198">
        <v>0</v>
      </c>
      <c r="U61" s="198">
        <v>183.42</v>
      </c>
      <c r="V61" s="198">
        <v>2.86</v>
      </c>
      <c r="W61" s="198">
        <v>8.5299999999999994</v>
      </c>
      <c r="X61" s="198">
        <v>36.14</v>
      </c>
      <c r="Y61" s="198">
        <v>0</v>
      </c>
      <c r="Z61" s="198">
        <v>68.180000000000007</v>
      </c>
      <c r="AA61" s="198">
        <v>17.149999999999999</v>
      </c>
      <c r="AB61" s="198">
        <v>0</v>
      </c>
      <c r="AC61" s="198">
        <v>2.44</v>
      </c>
      <c r="AD61" s="198">
        <v>0</v>
      </c>
      <c r="AE61" s="198">
        <v>0</v>
      </c>
      <c r="AF61" s="198">
        <v>0</v>
      </c>
      <c r="AG61" s="198">
        <v>9.9600000000000009</v>
      </c>
      <c r="AH61" s="198">
        <v>0</v>
      </c>
      <c r="AI61" s="198">
        <v>33.43</v>
      </c>
      <c r="AJ61" s="198">
        <v>0</v>
      </c>
      <c r="AK61" s="198">
        <v>49.92</v>
      </c>
      <c r="AL61" s="198">
        <v>0</v>
      </c>
      <c r="AM61" s="198">
        <v>0</v>
      </c>
      <c r="AN61" s="198">
        <v>0</v>
      </c>
      <c r="AO61" s="198">
        <v>97.85</v>
      </c>
      <c r="AP61" s="198">
        <v>0</v>
      </c>
      <c r="AQ61" s="198">
        <v>23.75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159.19</v>
      </c>
      <c r="L62" s="198">
        <v>61.37</v>
      </c>
      <c r="M62" s="198">
        <v>0</v>
      </c>
      <c r="N62" s="198">
        <v>28.94</v>
      </c>
      <c r="O62" s="198">
        <v>48.6</v>
      </c>
      <c r="P62" s="198">
        <v>60.03</v>
      </c>
      <c r="Q62" s="198">
        <v>5.03</v>
      </c>
      <c r="R62" s="198">
        <v>10.39</v>
      </c>
      <c r="S62" s="198">
        <v>6.46</v>
      </c>
      <c r="T62" s="198">
        <v>0</v>
      </c>
      <c r="U62" s="198">
        <v>183.42</v>
      </c>
      <c r="V62" s="198">
        <v>2.86</v>
      </c>
      <c r="W62" s="198">
        <v>8.5299999999999994</v>
      </c>
      <c r="X62" s="198">
        <v>36.14</v>
      </c>
      <c r="Y62" s="198">
        <v>0</v>
      </c>
      <c r="Z62" s="198">
        <v>68.180000000000007</v>
      </c>
      <c r="AA62" s="198">
        <v>17.149999999999999</v>
      </c>
      <c r="AB62" s="198">
        <v>0</v>
      </c>
      <c r="AC62" s="198">
        <v>14.78</v>
      </c>
      <c r="AD62" s="198">
        <v>0</v>
      </c>
      <c r="AE62" s="198">
        <v>0</v>
      </c>
      <c r="AF62" s="198">
        <v>0</v>
      </c>
      <c r="AG62" s="198">
        <v>9.9600000000000009</v>
      </c>
      <c r="AH62" s="198">
        <v>0</v>
      </c>
      <c r="AI62" s="198">
        <v>38.25</v>
      </c>
      <c r="AJ62" s="198">
        <v>0</v>
      </c>
      <c r="AK62" s="198">
        <v>49.92</v>
      </c>
      <c r="AL62" s="198">
        <v>0</v>
      </c>
      <c r="AM62" s="198">
        <v>0</v>
      </c>
      <c r="AN62" s="198">
        <v>0</v>
      </c>
      <c r="AO62" s="198">
        <v>97.85</v>
      </c>
      <c r="AP62" s="198">
        <v>0</v>
      </c>
      <c r="AQ62" s="198">
        <v>23.75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159.19</v>
      </c>
      <c r="L63" s="198">
        <v>61.37</v>
      </c>
      <c r="M63" s="198">
        <v>0</v>
      </c>
      <c r="N63" s="198">
        <v>28.94</v>
      </c>
      <c r="O63" s="198">
        <v>48.6</v>
      </c>
      <c r="P63" s="198">
        <v>60.03</v>
      </c>
      <c r="Q63" s="198">
        <v>5.03</v>
      </c>
      <c r="R63" s="198">
        <v>10.39</v>
      </c>
      <c r="S63" s="198">
        <v>6.46</v>
      </c>
      <c r="T63" s="198">
        <v>0</v>
      </c>
      <c r="U63" s="198">
        <v>183.42</v>
      </c>
      <c r="V63" s="198">
        <v>2.86</v>
      </c>
      <c r="W63" s="198">
        <v>8.5299999999999994</v>
      </c>
      <c r="X63" s="198">
        <v>36.14</v>
      </c>
      <c r="Y63" s="198">
        <v>0</v>
      </c>
      <c r="Z63" s="198">
        <v>68.180000000000007</v>
      </c>
      <c r="AA63" s="198">
        <v>17.149999999999999</v>
      </c>
      <c r="AB63" s="198">
        <v>0</v>
      </c>
      <c r="AC63" s="198">
        <v>2.44</v>
      </c>
      <c r="AD63" s="198">
        <v>0</v>
      </c>
      <c r="AE63" s="198">
        <v>0</v>
      </c>
      <c r="AF63" s="198">
        <v>0</v>
      </c>
      <c r="AG63" s="198">
        <v>9.9600000000000009</v>
      </c>
      <c r="AH63" s="198">
        <v>0</v>
      </c>
      <c r="AI63" s="198">
        <v>38.25</v>
      </c>
      <c r="AJ63" s="198">
        <v>0</v>
      </c>
      <c r="AK63" s="198">
        <v>49.92</v>
      </c>
      <c r="AL63" s="198">
        <v>0</v>
      </c>
      <c r="AM63" s="198">
        <v>0</v>
      </c>
      <c r="AN63" s="198">
        <v>0</v>
      </c>
      <c r="AO63" s="198">
        <v>100</v>
      </c>
      <c r="AP63" s="198">
        <v>0</v>
      </c>
      <c r="AQ63" s="198">
        <v>23.75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159.19</v>
      </c>
      <c r="L64" s="198">
        <v>61.37</v>
      </c>
      <c r="M64" s="198">
        <v>0</v>
      </c>
      <c r="N64" s="198">
        <v>28.94</v>
      </c>
      <c r="O64" s="198">
        <v>48.6</v>
      </c>
      <c r="P64" s="198">
        <v>60.03</v>
      </c>
      <c r="Q64" s="198">
        <v>5.03</v>
      </c>
      <c r="R64" s="198">
        <v>10.39</v>
      </c>
      <c r="S64" s="198">
        <v>6.46</v>
      </c>
      <c r="T64" s="198">
        <v>0</v>
      </c>
      <c r="U64" s="198">
        <v>183.42</v>
      </c>
      <c r="V64" s="198">
        <v>2.86</v>
      </c>
      <c r="W64" s="198">
        <v>8.5299999999999994</v>
      </c>
      <c r="X64" s="198">
        <v>36.14</v>
      </c>
      <c r="Y64" s="198">
        <v>0</v>
      </c>
      <c r="Z64" s="198">
        <v>68.180000000000007</v>
      </c>
      <c r="AA64" s="198">
        <v>17.149999999999999</v>
      </c>
      <c r="AB64" s="198">
        <v>0</v>
      </c>
      <c r="AC64" s="198">
        <v>14.78</v>
      </c>
      <c r="AD64" s="198">
        <v>0</v>
      </c>
      <c r="AE64" s="198">
        <v>0</v>
      </c>
      <c r="AF64" s="198">
        <v>0</v>
      </c>
      <c r="AG64" s="198">
        <v>9.9600000000000009</v>
      </c>
      <c r="AH64" s="198">
        <v>0</v>
      </c>
      <c r="AI64" s="198">
        <v>38.25</v>
      </c>
      <c r="AJ64" s="198">
        <v>0</v>
      </c>
      <c r="AK64" s="198">
        <v>49.92</v>
      </c>
      <c r="AL64" s="198">
        <v>0</v>
      </c>
      <c r="AM64" s="198">
        <v>0</v>
      </c>
      <c r="AN64" s="198">
        <v>0</v>
      </c>
      <c r="AO64" s="198">
        <v>85</v>
      </c>
      <c r="AP64" s="198">
        <v>0</v>
      </c>
      <c r="AQ64" s="198">
        <v>23.75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159.19</v>
      </c>
      <c r="L65" s="198">
        <v>61.37</v>
      </c>
      <c r="M65" s="198">
        <v>0</v>
      </c>
      <c r="N65" s="198">
        <v>28.94</v>
      </c>
      <c r="O65" s="198">
        <v>48.6</v>
      </c>
      <c r="P65" s="198">
        <v>60.03</v>
      </c>
      <c r="Q65" s="198">
        <v>5.03</v>
      </c>
      <c r="R65" s="198">
        <v>10.39</v>
      </c>
      <c r="S65" s="198">
        <v>6.46</v>
      </c>
      <c r="T65" s="198">
        <v>0</v>
      </c>
      <c r="U65" s="198">
        <v>183.42</v>
      </c>
      <c r="V65" s="198">
        <v>2.86</v>
      </c>
      <c r="W65" s="198">
        <v>7.88</v>
      </c>
      <c r="X65" s="198">
        <v>36.14</v>
      </c>
      <c r="Y65" s="198">
        <v>0</v>
      </c>
      <c r="Z65" s="198">
        <v>68.180000000000007</v>
      </c>
      <c r="AA65" s="198">
        <v>17.149999999999999</v>
      </c>
      <c r="AB65" s="198">
        <v>0</v>
      </c>
      <c r="AC65" s="198">
        <v>14.78</v>
      </c>
      <c r="AD65" s="198">
        <v>0</v>
      </c>
      <c r="AE65" s="198">
        <v>0</v>
      </c>
      <c r="AF65" s="198">
        <v>0</v>
      </c>
      <c r="AG65" s="198">
        <v>9.9600000000000009</v>
      </c>
      <c r="AH65" s="198">
        <v>0</v>
      </c>
      <c r="AI65" s="198">
        <v>38.25</v>
      </c>
      <c r="AJ65" s="198">
        <v>0</v>
      </c>
      <c r="AK65" s="198">
        <v>49.92</v>
      </c>
      <c r="AL65" s="198">
        <v>0</v>
      </c>
      <c r="AM65" s="198">
        <v>0</v>
      </c>
      <c r="AN65" s="198">
        <v>0</v>
      </c>
      <c r="AO65" s="198">
        <v>90</v>
      </c>
      <c r="AP65" s="198">
        <v>0</v>
      </c>
      <c r="AQ65" s="198">
        <v>23.75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159.19</v>
      </c>
      <c r="L66" s="198">
        <v>61.37</v>
      </c>
      <c r="M66" s="198">
        <v>0</v>
      </c>
      <c r="N66" s="198">
        <v>28.94</v>
      </c>
      <c r="O66" s="198">
        <v>48.6</v>
      </c>
      <c r="P66" s="198">
        <v>60.03</v>
      </c>
      <c r="Q66" s="198">
        <v>5.03</v>
      </c>
      <c r="R66" s="198">
        <v>10.39</v>
      </c>
      <c r="S66" s="198">
        <v>6.46</v>
      </c>
      <c r="T66" s="198">
        <v>0</v>
      </c>
      <c r="U66" s="198">
        <v>183.42</v>
      </c>
      <c r="V66" s="198">
        <v>2.86</v>
      </c>
      <c r="W66" s="198">
        <v>7.88</v>
      </c>
      <c r="X66" s="198">
        <v>36.14</v>
      </c>
      <c r="Y66" s="198">
        <v>0</v>
      </c>
      <c r="Z66" s="198">
        <v>68.180000000000007</v>
      </c>
      <c r="AA66" s="198">
        <v>17.149999999999999</v>
      </c>
      <c r="AB66" s="198">
        <v>0</v>
      </c>
      <c r="AC66" s="198">
        <v>14.78</v>
      </c>
      <c r="AD66" s="198">
        <v>0</v>
      </c>
      <c r="AE66" s="198">
        <v>0</v>
      </c>
      <c r="AF66" s="198">
        <v>0</v>
      </c>
      <c r="AG66" s="198">
        <v>9.9600000000000009</v>
      </c>
      <c r="AH66" s="198">
        <v>0</v>
      </c>
      <c r="AI66" s="198">
        <v>38.25</v>
      </c>
      <c r="AJ66" s="198">
        <v>0</v>
      </c>
      <c r="AK66" s="198">
        <v>49.92</v>
      </c>
      <c r="AL66" s="198">
        <v>0</v>
      </c>
      <c r="AM66" s="198">
        <v>0</v>
      </c>
      <c r="AN66" s="198">
        <v>0</v>
      </c>
      <c r="AO66" s="198">
        <v>90</v>
      </c>
      <c r="AP66" s="198">
        <v>0</v>
      </c>
      <c r="AQ66" s="198">
        <v>23.75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159.19</v>
      </c>
      <c r="L67" s="198">
        <v>61.37</v>
      </c>
      <c r="M67" s="198">
        <v>0</v>
      </c>
      <c r="N67" s="198">
        <v>28.94</v>
      </c>
      <c r="O67" s="198">
        <v>48.6</v>
      </c>
      <c r="P67" s="198">
        <v>60.03</v>
      </c>
      <c r="Q67" s="198">
        <v>5.03</v>
      </c>
      <c r="R67" s="198">
        <v>10.39</v>
      </c>
      <c r="S67" s="198">
        <v>6.46</v>
      </c>
      <c r="T67" s="198">
        <v>0</v>
      </c>
      <c r="U67" s="198">
        <v>183.42</v>
      </c>
      <c r="V67" s="198">
        <v>2.86</v>
      </c>
      <c r="W67" s="198">
        <v>7.88</v>
      </c>
      <c r="X67" s="198">
        <v>36.14</v>
      </c>
      <c r="Y67" s="198">
        <v>0</v>
      </c>
      <c r="Z67" s="198">
        <v>68.180000000000007</v>
      </c>
      <c r="AA67" s="198">
        <v>17.149999999999999</v>
      </c>
      <c r="AB67" s="198">
        <v>0</v>
      </c>
      <c r="AC67" s="198">
        <v>1.63</v>
      </c>
      <c r="AD67" s="198">
        <v>0</v>
      </c>
      <c r="AE67" s="198">
        <v>0</v>
      </c>
      <c r="AF67" s="198">
        <v>0</v>
      </c>
      <c r="AG67" s="198">
        <v>9.9600000000000009</v>
      </c>
      <c r="AH67" s="198">
        <v>0</v>
      </c>
      <c r="AI67" s="198">
        <v>33.11</v>
      </c>
      <c r="AJ67" s="198">
        <v>0</v>
      </c>
      <c r="AK67" s="198">
        <v>49.92</v>
      </c>
      <c r="AL67" s="198">
        <v>0</v>
      </c>
      <c r="AM67" s="198">
        <v>0</v>
      </c>
      <c r="AN67" s="198">
        <v>0</v>
      </c>
      <c r="AO67" s="198">
        <v>97.85</v>
      </c>
      <c r="AP67" s="198">
        <v>0</v>
      </c>
      <c r="AQ67" s="198">
        <v>23.75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159.19</v>
      </c>
      <c r="L68" s="198">
        <v>61.37</v>
      </c>
      <c r="M68" s="198">
        <v>0</v>
      </c>
      <c r="N68" s="198">
        <v>28.94</v>
      </c>
      <c r="O68" s="198">
        <v>48.6</v>
      </c>
      <c r="P68" s="198">
        <v>60.03</v>
      </c>
      <c r="Q68" s="198">
        <v>5.03</v>
      </c>
      <c r="R68" s="198">
        <v>10.39</v>
      </c>
      <c r="S68" s="198">
        <v>6.46</v>
      </c>
      <c r="T68" s="198">
        <v>0</v>
      </c>
      <c r="U68" s="198">
        <v>183.42</v>
      </c>
      <c r="V68" s="198">
        <v>2.86</v>
      </c>
      <c r="W68" s="198">
        <v>7.88</v>
      </c>
      <c r="X68" s="198">
        <v>36.14</v>
      </c>
      <c r="Y68" s="198">
        <v>0</v>
      </c>
      <c r="Z68" s="198">
        <v>68.180000000000007</v>
      </c>
      <c r="AA68" s="198">
        <v>17.149999999999999</v>
      </c>
      <c r="AB68" s="198">
        <v>0</v>
      </c>
      <c r="AC68" s="198">
        <v>12.01</v>
      </c>
      <c r="AD68" s="198">
        <v>0</v>
      </c>
      <c r="AE68" s="198">
        <v>0</v>
      </c>
      <c r="AF68" s="198">
        <v>0</v>
      </c>
      <c r="AG68" s="198">
        <v>9.9600000000000009</v>
      </c>
      <c r="AH68" s="198">
        <v>0</v>
      </c>
      <c r="AI68" s="198">
        <v>38.25</v>
      </c>
      <c r="AJ68" s="198">
        <v>0</v>
      </c>
      <c r="AK68" s="198">
        <v>49.92</v>
      </c>
      <c r="AL68" s="198">
        <v>0</v>
      </c>
      <c r="AM68" s="198">
        <v>0</v>
      </c>
      <c r="AN68" s="198">
        <v>0</v>
      </c>
      <c r="AO68" s="198">
        <v>75</v>
      </c>
      <c r="AP68" s="198">
        <v>0</v>
      </c>
      <c r="AQ68" s="198">
        <v>23.75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159.19</v>
      </c>
      <c r="L69" s="198">
        <v>61.37</v>
      </c>
      <c r="M69" s="198">
        <v>0</v>
      </c>
      <c r="N69" s="198">
        <v>28.94</v>
      </c>
      <c r="O69" s="198">
        <v>48.6</v>
      </c>
      <c r="P69" s="198">
        <v>60.03</v>
      </c>
      <c r="Q69" s="198">
        <v>5.03</v>
      </c>
      <c r="R69" s="198">
        <v>10.39</v>
      </c>
      <c r="S69" s="198">
        <v>6.46</v>
      </c>
      <c r="T69" s="198">
        <v>0</v>
      </c>
      <c r="U69" s="198">
        <v>183.42</v>
      </c>
      <c r="V69" s="198">
        <v>2.86</v>
      </c>
      <c r="W69" s="198">
        <v>7.88</v>
      </c>
      <c r="X69" s="198">
        <v>36.14</v>
      </c>
      <c r="Y69" s="198">
        <v>0</v>
      </c>
      <c r="Z69" s="198">
        <v>68.180000000000007</v>
      </c>
      <c r="AA69" s="198">
        <v>17.149999999999999</v>
      </c>
      <c r="AB69" s="198">
        <v>0</v>
      </c>
      <c r="AC69" s="198">
        <v>12.01</v>
      </c>
      <c r="AD69" s="198">
        <v>0</v>
      </c>
      <c r="AE69" s="198">
        <v>0</v>
      </c>
      <c r="AF69" s="198">
        <v>0</v>
      </c>
      <c r="AG69" s="198">
        <v>9.9600000000000009</v>
      </c>
      <c r="AH69" s="198">
        <v>0</v>
      </c>
      <c r="AI69" s="198">
        <v>38.25</v>
      </c>
      <c r="AJ69" s="198">
        <v>0</v>
      </c>
      <c r="AK69" s="198">
        <v>49.92</v>
      </c>
      <c r="AL69" s="198">
        <v>0</v>
      </c>
      <c r="AM69" s="198">
        <v>0</v>
      </c>
      <c r="AN69" s="198">
        <v>0</v>
      </c>
      <c r="AO69" s="198">
        <v>100</v>
      </c>
      <c r="AP69" s="198">
        <v>0</v>
      </c>
      <c r="AQ69" s="198">
        <v>23.5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159.19</v>
      </c>
      <c r="L70" s="198">
        <v>61.37</v>
      </c>
      <c r="M70" s="198">
        <v>0</v>
      </c>
      <c r="N70" s="198">
        <v>28.94</v>
      </c>
      <c r="O70" s="198">
        <v>48.6</v>
      </c>
      <c r="P70" s="198">
        <v>60.03</v>
      </c>
      <c r="Q70" s="198">
        <v>5.03</v>
      </c>
      <c r="R70" s="198">
        <v>10.39</v>
      </c>
      <c r="S70" s="198">
        <v>6.46</v>
      </c>
      <c r="T70" s="198">
        <v>0</v>
      </c>
      <c r="U70" s="198">
        <v>183.42</v>
      </c>
      <c r="V70" s="198">
        <v>2.86</v>
      </c>
      <c r="W70" s="198">
        <v>7.88</v>
      </c>
      <c r="X70" s="198">
        <v>36.14</v>
      </c>
      <c r="Y70" s="198">
        <v>0</v>
      </c>
      <c r="Z70" s="198">
        <v>68.180000000000007</v>
      </c>
      <c r="AA70" s="198">
        <v>17.149999999999999</v>
      </c>
      <c r="AB70" s="198">
        <v>0</v>
      </c>
      <c r="AC70" s="198">
        <v>12.01</v>
      </c>
      <c r="AD70" s="198">
        <v>0</v>
      </c>
      <c r="AE70" s="198">
        <v>0</v>
      </c>
      <c r="AF70" s="198">
        <v>0</v>
      </c>
      <c r="AG70" s="198">
        <v>9.9600000000000009</v>
      </c>
      <c r="AH70" s="198">
        <v>0</v>
      </c>
      <c r="AI70" s="198">
        <v>38.25</v>
      </c>
      <c r="AJ70" s="198">
        <v>0</v>
      </c>
      <c r="AK70" s="198">
        <v>49.92</v>
      </c>
      <c r="AL70" s="198">
        <v>0</v>
      </c>
      <c r="AM70" s="198">
        <v>0</v>
      </c>
      <c r="AN70" s="198">
        <v>0</v>
      </c>
      <c r="AO70" s="198">
        <v>85</v>
      </c>
      <c r="AP70" s="198">
        <v>0</v>
      </c>
      <c r="AQ70" s="198">
        <v>23.31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159.19</v>
      </c>
      <c r="L71" s="198">
        <v>61.37</v>
      </c>
      <c r="M71" s="198">
        <v>0</v>
      </c>
      <c r="N71" s="198">
        <v>28.94</v>
      </c>
      <c r="O71" s="198">
        <v>48.6</v>
      </c>
      <c r="P71" s="198">
        <v>60.03</v>
      </c>
      <c r="Q71" s="198">
        <v>5.03</v>
      </c>
      <c r="R71" s="198">
        <v>10.39</v>
      </c>
      <c r="S71" s="198">
        <v>6.46</v>
      </c>
      <c r="T71" s="198">
        <v>0</v>
      </c>
      <c r="U71" s="198">
        <v>183.42</v>
      </c>
      <c r="V71" s="198">
        <v>2.86</v>
      </c>
      <c r="W71" s="198">
        <v>7.88</v>
      </c>
      <c r="X71" s="198">
        <v>36.14</v>
      </c>
      <c r="Y71" s="198">
        <v>0</v>
      </c>
      <c r="Z71" s="198">
        <v>68.180000000000007</v>
      </c>
      <c r="AA71" s="198">
        <v>17.149999999999999</v>
      </c>
      <c r="AB71" s="198">
        <v>0</v>
      </c>
      <c r="AC71" s="198">
        <v>14.56</v>
      </c>
      <c r="AD71" s="198">
        <v>0</v>
      </c>
      <c r="AE71" s="198">
        <v>0</v>
      </c>
      <c r="AF71" s="198">
        <v>0</v>
      </c>
      <c r="AG71" s="198">
        <v>9.9600000000000009</v>
      </c>
      <c r="AH71" s="198">
        <v>0</v>
      </c>
      <c r="AI71" s="198">
        <v>38.25</v>
      </c>
      <c r="AJ71" s="198">
        <v>0</v>
      </c>
      <c r="AK71" s="198">
        <v>49.92</v>
      </c>
      <c r="AL71" s="198">
        <v>0</v>
      </c>
      <c r="AM71" s="198">
        <v>0</v>
      </c>
      <c r="AN71" s="198">
        <v>0</v>
      </c>
      <c r="AO71" s="198">
        <v>90</v>
      </c>
      <c r="AP71" s="198">
        <v>0</v>
      </c>
      <c r="AQ71" s="198">
        <v>23.15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159.19</v>
      </c>
      <c r="L72" s="198">
        <v>61.37</v>
      </c>
      <c r="M72" s="198">
        <v>0</v>
      </c>
      <c r="N72" s="198">
        <v>28.94</v>
      </c>
      <c r="O72" s="198">
        <v>48.6</v>
      </c>
      <c r="P72" s="198">
        <v>60.03</v>
      </c>
      <c r="Q72" s="198">
        <v>5.03</v>
      </c>
      <c r="R72" s="198">
        <v>10.39</v>
      </c>
      <c r="S72" s="198">
        <v>6.46</v>
      </c>
      <c r="T72" s="198">
        <v>0</v>
      </c>
      <c r="U72" s="198">
        <v>183.42</v>
      </c>
      <c r="V72" s="198">
        <v>2.86</v>
      </c>
      <c r="W72" s="198">
        <v>7.88</v>
      </c>
      <c r="X72" s="198">
        <v>36.14</v>
      </c>
      <c r="Y72" s="198">
        <v>0</v>
      </c>
      <c r="Z72" s="198">
        <v>68.180000000000007</v>
      </c>
      <c r="AA72" s="198">
        <v>17.149999999999999</v>
      </c>
      <c r="AB72" s="198">
        <v>0</v>
      </c>
      <c r="AC72" s="198">
        <v>14.56</v>
      </c>
      <c r="AD72" s="198">
        <v>0</v>
      </c>
      <c r="AE72" s="198">
        <v>0</v>
      </c>
      <c r="AF72" s="198">
        <v>0</v>
      </c>
      <c r="AG72" s="198">
        <v>9.9600000000000009</v>
      </c>
      <c r="AH72" s="198">
        <v>0</v>
      </c>
      <c r="AI72" s="198">
        <v>38.25</v>
      </c>
      <c r="AJ72" s="198">
        <v>0</v>
      </c>
      <c r="AK72" s="198">
        <v>49.92</v>
      </c>
      <c r="AL72" s="198">
        <v>0</v>
      </c>
      <c r="AM72" s="198">
        <v>0</v>
      </c>
      <c r="AN72" s="198">
        <v>0</v>
      </c>
      <c r="AO72" s="198">
        <v>97.85</v>
      </c>
      <c r="AP72" s="198">
        <v>0</v>
      </c>
      <c r="AQ72" s="198">
        <v>23.07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159.19</v>
      </c>
      <c r="L73" s="198">
        <v>61.37</v>
      </c>
      <c r="M73" s="198">
        <v>0</v>
      </c>
      <c r="N73" s="198">
        <v>28.94</v>
      </c>
      <c r="O73" s="198">
        <v>48.6</v>
      </c>
      <c r="P73" s="198">
        <v>60.03</v>
      </c>
      <c r="Q73" s="198">
        <v>5.03</v>
      </c>
      <c r="R73" s="198">
        <v>10.39</v>
      </c>
      <c r="S73" s="198">
        <v>6.46</v>
      </c>
      <c r="T73" s="198">
        <v>0</v>
      </c>
      <c r="U73" s="198">
        <v>183.42</v>
      </c>
      <c r="V73" s="198">
        <v>2.86</v>
      </c>
      <c r="W73" s="198">
        <v>7.88</v>
      </c>
      <c r="X73" s="198">
        <v>36.14</v>
      </c>
      <c r="Y73" s="198">
        <v>0</v>
      </c>
      <c r="Z73" s="198">
        <v>68.180000000000007</v>
      </c>
      <c r="AA73" s="198">
        <v>17.149999999999999</v>
      </c>
      <c r="AB73" s="198">
        <v>0</v>
      </c>
      <c r="AC73" s="198">
        <v>14.56</v>
      </c>
      <c r="AD73" s="198">
        <v>0</v>
      </c>
      <c r="AE73" s="198">
        <v>0</v>
      </c>
      <c r="AF73" s="198">
        <v>0</v>
      </c>
      <c r="AG73" s="198">
        <v>9.9600000000000009</v>
      </c>
      <c r="AH73" s="198">
        <v>0</v>
      </c>
      <c r="AI73" s="198">
        <v>38.25</v>
      </c>
      <c r="AJ73" s="198">
        <v>0</v>
      </c>
      <c r="AK73" s="198">
        <v>49.92</v>
      </c>
      <c r="AL73" s="198">
        <v>0</v>
      </c>
      <c r="AM73" s="198">
        <v>0</v>
      </c>
      <c r="AN73" s="198">
        <v>0</v>
      </c>
      <c r="AO73" s="198">
        <v>97.85</v>
      </c>
      <c r="AP73" s="198">
        <v>0</v>
      </c>
      <c r="AQ73" s="198">
        <v>12.88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159.19</v>
      </c>
      <c r="L74" s="198">
        <v>61.37</v>
      </c>
      <c r="M74" s="198">
        <v>0</v>
      </c>
      <c r="N74" s="198">
        <v>28.94</v>
      </c>
      <c r="O74" s="198">
        <v>48.6</v>
      </c>
      <c r="P74" s="198">
        <v>60.03</v>
      </c>
      <c r="Q74" s="198">
        <v>5.03</v>
      </c>
      <c r="R74" s="198">
        <v>10.39</v>
      </c>
      <c r="S74" s="198">
        <v>6.46</v>
      </c>
      <c r="T74" s="198">
        <v>0</v>
      </c>
      <c r="U74" s="198">
        <v>183.42</v>
      </c>
      <c r="V74" s="198">
        <v>2.86</v>
      </c>
      <c r="W74" s="198">
        <v>7.88</v>
      </c>
      <c r="X74" s="198">
        <v>36.14</v>
      </c>
      <c r="Y74" s="198">
        <v>0</v>
      </c>
      <c r="Z74" s="198">
        <v>68.180000000000007</v>
      </c>
      <c r="AA74" s="198">
        <v>17.149999999999999</v>
      </c>
      <c r="AB74" s="198">
        <v>0</v>
      </c>
      <c r="AC74" s="198">
        <v>14.56</v>
      </c>
      <c r="AD74" s="198">
        <v>0</v>
      </c>
      <c r="AE74" s="198">
        <v>0</v>
      </c>
      <c r="AF74" s="198">
        <v>0</v>
      </c>
      <c r="AG74" s="198">
        <v>9.9600000000000009</v>
      </c>
      <c r="AH74" s="198">
        <v>0</v>
      </c>
      <c r="AI74" s="198">
        <v>38.25</v>
      </c>
      <c r="AJ74" s="198">
        <v>0</v>
      </c>
      <c r="AK74" s="198">
        <v>49.92</v>
      </c>
      <c r="AL74" s="198">
        <v>0</v>
      </c>
      <c r="AM74" s="198">
        <v>0</v>
      </c>
      <c r="AN74" s="198">
        <v>0</v>
      </c>
      <c r="AO74" s="198">
        <v>97.85</v>
      </c>
      <c r="AP74" s="198">
        <v>0</v>
      </c>
      <c r="AQ74" s="198">
        <v>5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159.19</v>
      </c>
      <c r="L75" s="198">
        <v>61.37</v>
      </c>
      <c r="M75" s="198">
        <v>0</v>
      </c>
      <c r="N75" s="198">
        <v>28.94</v>
      </c>
      <c r="O75" s="198">
        <v>48.6</v>
      </c>
      <c r="P75" s="198">
        <v>60.03</v>
      </c>
      <c r="Q75" s="198">
        <v>5.03</v>
      </c>
      <c r="R75" s="198">
        <v>10.39</v>
      </c>
      <c r="S75" s="198">
        <v>6.46</v>
      </c>
      <c r="T75" s="198">
        <v>0</v>
      </c>
      <c r="U75" s="198">
        <v>183.42</v>
      </c>
      <c r="V75" s="198">
        <v>2.86</v>
      </c>
      <c r="W75" s="198">
        <v>7.88</v>
      </c>
      <c r="X75" s="198">
        <v>36.14</v>
      </c>
      <c r="Y75" s="198">
        <v>0</v>
      </c>
      <c r="Z75" s="198">
        <v>68.180000000000007</v>
      </c>
      <c r="AA75" s="198">
        <v>17.149999999999999</v>
      </c>
      <c r="AB75" s="198">
        <v>0</v>
      </c>
      <c r="AC75" s="198">
        <v>14.56</v>
      </c>
      <c r="AD75" s="198">
        <v>0</v>
      </c>
      <c r="AE75" s="198">
        <v>0</v>
      </c>
      <c r="AF75" s="198">
        <v>0</v>
      </c>
      <c r="AG75" s="198">
        <v>9.9600000000000009</v>
      </c>
      <c r="AH75" s="198">
        <v>0</v>
      </c>
      <c r="AI75" s="198">
        <v>38.25</v>
      </c>
      <c r="AJ75" s="198">
        <v>0</v>
      </c>
      <c r="AK75" s="198">
        <v>49.92</v>
      </c>
      <c r="AL75" s="198">
        <v>0</v>
      </c>
      <c r="AM75" s="198">
        <v>0</v>
      </c>
      <c r="AN75" s="198">
        <v>0</v>
      </c>
      <c r="AO75" s="198">
        <v>97.85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159.19</v>
      </c>
      <c r="L76" s="198">
        <v>61.37</v>
      </c>
      <c r="M76" s="198">
        <v>0</v>
      </c>
      <c r="N76" s="198">
        <v>28.94</v>
      </c>
      <c r="O76" s="198">
        <v>48.6</v>
      </c>
      <c r="P76" s="198">
        <v>60.03</v>
      </c>
      <c r="Q76" s="198">
        <v>5.03</v>
      </c>
      <c r="R76" s="198">
        <v>10.39</v>
      </c>
      <c r="S76" s="198">
        <v>6.46</v>
      </c>
      <c r="T76" s="198">
        <v>0</v>
      </c>
      <c r="U76" s="198">
        <v>183.42</v>
      </c>
      <c r="V76" s="198">
        <v>2.86</v>
      </c>
      <c r="W76" s="198">
        <v>7.88</v>
      </c>
      <c r="X76" s="198">
        <v>36.14</v>
      </c>
      <c r="Y76" s="198">
        <v>0</v>
      </c>
      <c r="Z76" s="198">
        <v>68.180000000000007</v>
      </c>
      <c r="AA76" s="198">
        <v>17.149999999999999</v>
      </c>
      <c r="AB76" s="198">
        <v>0</v>
      </c>
      <c r="AC76" s="198">
        <v>14.56</v>
      </c>
      <c r="AD76" s="198">
        <v>0</v>
      </c>
      <c r="AE76" s="198">
        <v>0</v>
      </c>
      <c r="AF76" s="198">
        <v>0</v>
      </c>
      <c r="AG76" s="198">
        <v>9.9600000000000009</v>
      </c>
      <c r="AH76" s="198">
        <v>0</v>
      </c>
      <c r="AI76" s="198">
        <v>38.25</v>
      </c>
      <c r="AJ76" s="198">
        <v>0</v>
      </c>
      <c r="AK76" s="198">
        <v>49.92</v>
      </c>
      <c r="AL76" s="198">
        <v>0</v>
      </c>
      <c r="AM76" s="198">
        <v>0</v>
      </c>
      <c r="AN76" s="198">
        <v>0</v>
      </c>
      <c r="AO76" s="198">
        <v>100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159.19</v>
      </c>
      <c r="L77" s="198">
        <v>61.37</v>
      </c>
      <c r="M77" s="198">
        <v>0</v>
      </c>
      <c r="N77" s="198">
        <v>28.94</v>
      </c>
      <c r="O77" s="198">
        <v>48.6</v>
      </c>
      <c r="P77" s="198">
        <v>60.03</v>
      </c>
      <c r="Q77" s="198">
        <v>5.03</v>
      </c>
      <c r="R77" s="198">
        <v>10.39</v>
      </c>
      <c r="S77" s="198">
        <v>6.46</v>
      </c>
      <c r="T77" s="198">
        <v>0</v>
      </c>
      <c r="U77" s="198">
        <v>183.42</v>
      </c>
      <c r="V77" s="198">
        <v>2.86</v>
      </c>
      <c r="W77" s="198">
        <v>7.88</v>
      </c>
      <c r="X77" s="198">
        <v>36.14</v>
      </c>
      <c r="Y77" s="198">
        <v>0</v>
      </c>
      <c r="Z77" s="198">
        <v>68.180000000000007</v>
      </c>
      <c r="AA77" s="198">
        <v>17.149999999999999</v>
      </c>
      <c r="AB77" s="198">
        <v>0</v>
      </c>
      <c r="AC77" s="198">
        <v>14.56</v>
      </c>
      <c r="AD77" s="198">
        <v>0</v>
      </c>
      <c r="AE77" s="198">
        <v>0</v>
      </c>
      <c r="AF77" s="198">
        <v>0</v>
      </c>
      <c r="AG77" s="198">
        <v>9.9600000000000009</v>
      </c>
      <c r="AH77" s="198">
        <v>0</v>
      </c>
      <c r="AI77" s="198">
        <v>58.25</v>
      </c>
      <c r="AJ77" s="198">
        <v>0</v>
      </c>
      <c r="AK77" s="198">
        <v>49.92</v>
      </c>
      <c r="AL77" s="198">
        <v>0</v>
      </c>
      <c r="AM77" s="198">
        <v>0</v>
      </c>
      <c r="AN77" s="198">
        <v>0</v>
      </c>
      <c r="AO77" s="198">
        <v>70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159.19</v>
      </c>
      <c r="L78" s="198">
        <v>61.37</v>
      </c>
      <c r="M78" s="198">
        <v>0</v>
      </c>
      <c r="N78" s="198">
        <v>28.94</v>
      </c>
      <c r="O78" s="198">
        <v>48.6</v>
      </c>
      <c r="P78" s="198">
        <v>60.03</v>
      </c>
      <c r="Q78" s="198">
        <v>5.03</v>
      </c>
      <c r="R78" s="198">
        <v>10.39</v>
      </c>
      <c r="S78" s="198">
        <v>6.46</v>
      </c>
      <c r="T78" s="198">
        <v>0</v>
      </c>
      <c r="U78" s="198">
        <v>183.42</v>
      </c>
      <c r="V78" s="198">
        <v>2.86</v>
      </c>
      <c r="W78" s="198">
        <v>7.88</v>
      </c>
      <c r="X78" s="198">
        <v>36.14</v>
      </c>
      <c r="Y78" s="198">
        <v>0</v>
      </c>
      <c r="Z78" s="198">
        <v>68.180000000000007</v>
      </c>
      <c r="AA78" s="198">
        <v>17.149999999999999</v>
      </c>
      <c r="AB78" s="198">
        <v>0</v>
      </c>
      <c r="AC78" s="198">
        <v>15.24</v>
      </c>
      <c r="AD78" s="198">
        <v>0</v>
      </c>
      <c r="AE78" s="198">
        <v>0</v>
      </c>
      <c r="AF78" s="198">
        <v>0</v>
      </c>
      <c r="AG78" s="198">
        <v>9.9600000000000009</v>
      </c>
      <c r="AH78" s="198">
        <v>0</v>
      </c>
      <c r="AI78" s="198">
        <v>58.25</v>
      </c>
      <c r="AJ78" s="198">
        <v>0</v>
      </c>
      <c r="AK78" s="198">
        <v>49.92</v>
      </c>
      <c r="AL78" s="198">
        <v>0</v>
      </c>
      <c r="AM78" s="198">
        <v>0</v>
      </c>
      <c r="AN78" s="198">
        <v>0</v>
      </c>
      <c r="AO78" s="198">
        <v>50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159.19</v>
      </c>
      <c r="L79" s="198">
        <v>61.37</v>
      </c>
      <c r="M79" s="198">
        <v>0</v>
      </c>
      <c r="N79" s="198">
        <v>28.94</v>
      </c>
      <c r="O79" s="198">
        <v>48.6</v>
      </c>
      <c r="P79" s="198">
        <v>60.03</v>
      </c>
      <c r="Q79" s="198">
        <v>5.03</v>
      </c>
      <c r="R79" s="198">
        <v>10.39</v>
      </c>
      <c r="S79" s="198">
        <v>6.46</v>
      </c>
      <c r="T79" s="198">
        <v>0</v>
      </c>
      <c r="U79" s="198">
        <v>183.42</v>
      </c>
      <c r="V79" s="198">
        <v>2.86</v>
      </c>
      <c r="W79" s="198">
        <v>7.88</v>
      </c>
      <c r="X79" s="198">
        <v>36.14</v>
      </c>
      <c r="Y79" s="198">
        <v>0</v>
      </c>
      <c r="Z79" s="198">
        <v>68.180000000000007</v>
      </c>
      <c r="AA79" s="198">
        <v>17.149999999999999</v>
      </c>
      <c r="AB79" s="198">
        <v>0</v>
      </c>
      <c r="AC79" s="198">
        <v>15.24</v>
      </c>
      <c r="AD79" s="198">
        <v>0</v>
      </c>
      <c r="AE79" s="198">
        <v>0</v>
      </c>
      <c r="AF79" s="198">
        <v>0</v>
      </c>
      <c r="AG79" s="198">
        <v>9.9600000000000009</v>
      </c>
      <c r="AH79" s="198">
        <v>0</v>
      </c>
      <c r="AI79" s="198">
        <v>58.25</v>
      </c>
      <c r="AJ79" s="198">
        <v>0</v>
      </c>
      <c r="AK79" s="198">
        <v>49.92</v>
      </c>
      <c r="AL79" s="198">
        <v>0</v>
      </c>
      <c r="AM79" s="198">
        <v>0</v>
      </c>
      <c r="AN79" s="198">
        <v>0</v>
      </c>
      <c r="AO79" s="198">
        <v>50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159.19</v>
      </c>
      <c r="L80" s="198">
        <v>61.37</v>
      </c>
      <c r="M80" s="198">
        <v>0</v>
      </c>
      <c r="N80" s="198">
        <v>28.94</v>
      </c>
      <c r="O80" s="198">
        <v>48.6</v>
      </c>
      <c r="P80" s="198">
        <v>60.03</v>
      </c>
      <c r="Q80" s="198">
        <v>5.03</v>
      </c>
      <c r="R80" s="198">
        <v>10.39</v>
      </c>
      <c r="S80" s="198">
        <v>6.46</v>
      </c>
      <c r="T80" s="198">
        <v>0</v>
      </c>
      <c r="U80" s="198">
        <v>183.42</v>
      </c>
      <c r="V80" s="198">
        <v>2.86</v>
      </c>
      <c r="W80" s="198">
        <v>7.88</v>
      </c>
      <c r="X80" s="198">
        <v>36.14</v>
      </c>
      <c r="Y80" s="198">
        <v>0</v>
      </c>
      <c r="Z80" s="198">
        <v>68.180000000000007</v>
      </c>
      <c r="AA80" s="198">
        <v>17.149999999999999</v>
      </c>
      <c r="AB80" s="198">
        <v>0</v>
      </c>
      <c r="AC80" s="198">
        <v>15.24</v>
      </c>
      <c r="AD80" s="198">
        <v>0</v>
      </c>
      <c r="AE80" s="198">
        <v>0</v>
      </c>
      <c r="AF80" s="198">
        <v>0</v>
      </c>
      <c r="AG80" s="198">
        <v>9.9600000000000009</v>
      </c>
      <c r="AH80" s="198">
        <v>0</v>
      </c>
      <c r="AI80" s="198">
        <v>58.25</v>
      </c>
      <c r="AJ80" s="198">
        <v>0</v>
      </c>
      <c r="AK80" s="198">
        <v>49.92</v>
      </c>
      <c r="AL80" s="198">
        <v>0</v>
      </c>
      <c r="AM80" s="198">
        <v>0</v>
      </c>
      <c r="AN80" s="198">
        <v>0</v>
      </c>
      <c r="AO80" s="198">
        <v>50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159.19</v>
      </c>
      <c r="L81" s="198">
        <v>61.37</v>
      </c>
      <c r="M81" s="198">
        <v>0</v>
      </c>
      <c r="N81" s="198">
        <v>28.94</v>
      </c>
      <c r="O81" s="198">
        <v>48.6</v>
      </c>
      <c r="P81" s="198">
        <v>60.03</v>
      </c>
      <c r="Q81" s="198">
        <v>5.03</v>
      </c>
      <c r="R81" s="198">
        <v>10.39</v>
      </c>
      <c r="S81" s="198">
        <v>6.46</v>
      </c>
      <c r="T81" s="198">
        <v>0</v>
      </c>
      <c r="U81" s="198">
        <v>183.42</v>
      </c>
      <c r="V81" s="198">
        <v>2.86</v>
      </c>
      <c r="W81" s="198">
        <v>7.88</v>
      </c>
      <c r="X81" s="198">
        <v>36.14</v>
      </c>
      <c r="Y81" s="198">
        <v>0</v>
      </c>
      <c r="Z81" s="198">
        <v>68.180000000000007</v>
      </c>
      <c r="AA81" s="198">
        <v>17.149999999999999</v>
      </c>
      <c r="AB81" s="198">
        <v>0</v>
      </c>
      <c r="AC81" s="198">
        <v>15.24</v>
      </c>
      <c r="AD81" s="198">
        <v>0</v>
      </c>
      <c r="AE81" s="198">
        <v>0</v>
      </c>
      <c r="AF81" s="198">
        <v>0</v>
      </c>
      <c r="AG81" s="198">
        <v>9.9600000000000009</v>
      </c>
      <c r="AH81" s="198">
        <v>0</v>
      </c>
      <c r="AI81" s="198">
        <v>58.25</v>
      </c>
      <c r="AJ81" s="198">
        <v>0</v>
      </c>
      <c r="AK81" s="198">
        <v>49.92</v>
      </c>
      <c r="AL81" s="198">
        <v>0</v>
      </c>
      <c r="AM81" s="198">
        <v>0</v>
      </c>
      <c r="AN81" s="198">
        <v>0</v>
      </c>
      <c r="AO81" s="198">
        <v>50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159.19</v>
      </c>
      <c r="L82" s="198">
        <v>61.37</v>
      </c>
      <c r="M82" s="198">
        <v>0</v>
      </c>
      <c r="N82" s="198">
        <v>28.94</v>
      </c>
      <c r="O82" s="198">
        <v>48.6</v>
      </c>
      <c r="P82" s="198">
        <v>60.03</v>
      </c>
      <c r="Q82" s="198">
        <v>5.03</v>
      </c>
      <c r="R82" s="198">
        <v>10.39</v>
      </c>
      <c r="S82" s="198">
        <v>6.46</v>
      </c>
      <c r="T82" s="198">
        <v>0</v>
      </c>
      <c r="U82" s="198">
        <v>183.42</v>
      </c>
      <c r="V82" s="198">
        <v>2.86</v>
      </c>
      <c r="W82" s="198">
        <v>7.88</v>
      </c>
      <c r="X82" s="198">
        <v>36.14</v>
      </c>
      <c r="Y82" s="198">
        <v>0</v>
      </c>
      <c r="Z82" s="198">
        <v>68.180000000000007</v>
      </c>
      <c r="AA82" s="198">
        <v>17.149999999999999</v>
      </c>
      <c r="AB82" s="198">
        <v>0</v>
      </c>
      <c r="AC82" s="198">
        <v>15.24</v>
      </c>
      <c r="AD82" s="198">
        <v>0</v>
      </c>
      <c r="AE82" s="198">
        <v>0</v>
      </c>
      <c r="AF82" s="198">
        <v>0</v>
      </c>
      <c r="AG82" s="198">
        <v>9.9600000000000009</v>
      </c>
      <c r="AH82" s="198">
        <v>0</v>
      </c>
      <c r="AI82" s="198">
        <v>58.29</v>
      </c>
      <c r="AJ82" s="198">
        <v>0</v>
      </c>
      <c r="AK82" s="198">
        <v>49.92</v>
      </c>
      <c r="AL82" s="198">
        <v>0</v>
      </c>
      <c r="AM82" s="198">
        <v>0</v>
      </c>
      <c r="AN82" s="198">
        <v>0</v>
      </c>
      <c r="AO82" s="198">
        <v>50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159.19</v>
      </c>
      <c r="L83" s="198">
        <v>61.37</v>
      </c>
      <c r="M83" s="198">
        <v>0</v>
      </c>
      <c r="N83" s="198">
        <v>28.94</v>
      </c>
      <c r="O83" s="198">
        <v>48.6</v>
      </c>
      <c r="P83" s="198">
        <v>60.03</v>
      </c>
      <c r="Q83" s="198">
        <v>5.03</v>
      </c>
      <c r="R83" s="198">
        <v>10.39</v>
      </c>
      <c r="S83" s="198">
        <v>6.46</v>
      </c>
      <c r="T83" s="198">
        <v>0</v>
      </c>
      <c r="U83" s="198">
        <v>183.42</v>
      </c>
      <c r="V83" s="198">
        <v>2.86</v>
      </c>
      <c r="W83" s="198">
        <v>7.88</v>
      </c>
      <c r="X83" s="198">
        <v>36.14</v>
      </c>
      <c r="Y83" s="198">
        <v>0</v>
      </c>
      <c r="Z83" s="198">
        <v>68.180000000000007</v>
      </c>
      <c r="AA83" s="198">
        <v>17.149999999999999</v>
      </c>
      <c r="AB83" s="198">
        <v>0</v>
      </c>
      <c r="AC83" s="198">
        <v>15.24</v>
      </c>
      <c r="AD83" s="198">
        <v>0</v>
      </c>
      <c r="AE83" s="198">
        <v>0</v>
      </c>
      <c r="AF83" s="198">
        <v>0</v>
      </c>
      <c r="AG83" s="198">
        <v>9.9600000000000009</v>
      </c>
      <c r="AH83" s="198">
        <v>0</v>
      </c>
      <c r="AI83" s="198">
        <v>58.29</v>
      </c>
      <c r="AJ83" s="198">
        <v>0</v>
      </c>
      <c r="AK83" s="198">
        <v>49.92</v>
      </c>
      <c r="AL83" s="198">
        <v>0</v>
      </c>
      <c r="AM83" s="198">
        <v>0</v>
      </c>
      <c r="AN83" s="198">
        <v>0</v>
      </c>
      <c r="AO83" s="198">
        <v>70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159.19</v>
      </c>
      <c r="L84" s="198">
        <v>61.37</v>
      </c>
      <c r="M84" s="198">
        <v>0</v>
      </c>
      <c r="N84" s="198">
        <v>28.94</v>
      </c>
      <c r="O84" s="198">
        <v>48.6</v>
      </c>
      <c r="P84" s="198">
        <v>60.03</v>
      </c>
      <c r="Q84" s="198">
        <v>5.03</v>
      </c>
      <c r="R84" s="198">
        <v>10.39</v>
      </c>
      <c r="S84" s="198">
        <v>6.46</v>
      </c>
      <c r="T84" s="198">
        <v>0</v>
      </c>
      <c r="U84" s="198">
        <v>183.42</v>
      </c>
      <c r="V84" s="198">
        <v>2.86</v>
      </c>
      <c r="W84" s="198">
        <v>7.88</v>
      </c>
      <c r="X84" s="198">
        <v>36.14</v>
      </c>
      <c r="Y84" s="198">
        <v>0</v>
      </c>
      <c r="Z84" s="198">
        <v>68.180000000000007</v>
      </c>
      <c r="AA84" s="198">
        <v>17.149999999999999</v>
      </c>
      <c r="AB84" s="198">
        <v>0</v>
      </c>
      <c r="AC84" s="198">
        <v>15.24</v>
      </c>
      <c r="AD84" s="198">
        <v>0</v>
      </c>
      <c r="AE84" s="198">
        <v>0</v>
      </c>
      <c r="AF84" s="198">
        <v>0</v>
      </c>
      <c r="AG84" s="198">
        <v>9.9600000000000009</v>
      </c>
      <c r="AH84" s="198">
        <v>0</v>
      </c>
      <c r="AI84" s="198">
        <v>68.25</v>
      </c>
      <c r="AJ84" s="198">
        <v>0</v>
      </c>
      <c r="AK84" s="198">
        <v>49.92</v>
      </c>
      <c r="AL84" s="198">
        <v>0</v>
      </c>
      <c r="AM84" s="198">
        <v>0</v>
      </c>
      <c r="AN84" s="198">
        <v>0</v>
      </c>
      <c r="AO84" s="198">
        <v>70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159.19</v>
      </c>
      <c r="L85" s="198">
        <v>61.37</v>
      </c>
      <c r="M85" s="198">
        <v>0</v>
      </c>
      <c r="N85" s="198">
        <v>28.94</v>
      </c>
      <c r="O85" s="198">
        <v>48.6</v>
      </c>
      <c r="P85" s="198">
        <v>60.03</v>
      </c>
      <c r="Q85" s="198">
        <v>5.03</v>
      </c>
      <c r="R85" s="198">
        <v>10.39</v>
      </c>
      <c r="S85" s="198">
        <v>6.46</v>
      </c>
      <c r="T85" s="198">
        <v>0</v>
      </c>
      <c r="U85" s="198">
        <v>183.42</v>
      </c>
      <c r="V85" s="198">
        <v>2.86</v>
      </c>
      <c r="W85" s="198">
        <v>7.88</v>
      </c>
      <c r="X85" s="198">
        <v>36.14</v>
      </c>
      <c r="Y85" s="198">
        <v>0</v>
      </c>
      <c r="Z85" s="198">
        <v>68.180000000000007</v>
      </c>
      <c r="AA85" s="198">
        <v>17.149999999999999</v>
      </c>
      <c r="AB85" s="198">
        <v>0</v>
      </c>
      <c r="AC85" s="198">
        <v>15.24</v>
      </c>
      <c r="AD85" s="198">
        <v>0</v>
      </c>
      <c r="AE85" s="198">
        <v>0</v>
      </c>
      <c r="AF85" s="198">
        <v>0</v>
      </c>
      <c r="AG85" s="198">
        <v>9.9600000000000009</v>
      </c>
      <c r="AH85" s="198">
        <v>0</v>
      </c>
      <c r="AI85" s="198">
        <v>48.25</v>
      </c>
      <c r="AJ85" s="198">
        <v>0</v>
      </c>
      <c r="AK85" s="198">
        <v>49.92</v>
      </c>
      <c r="AL85" s="198">
        <v>0</v>
      </c>
      <c r="AM85" s="198">
        <v>0</v>
      </c>
      <c r="AN85" s="198">
        <v>0</v>
      </c>
      <c r="AO85" s="198">
        <v>120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159.19</v>
      </c>
      <c r="L86" s="198">
        <v>61.37</v>
      </c>
      <c r="M86" s="198">
        <v>0</v>
      </c>
      <c r="N86" s="198">
        <v>28.94</v>
      </c>
      <c r="O86" s="198">
        <v>48.6</v>
      </c>
      <c r="P86" s="198">
        <v>60.03</v>
      </c>
      <c r="Q86" s="198">
        <v>5.03</v>
      </c>
      <c r="R86" s="198">
        <v>10.39</v>
      </c>
      <c r="S86" s="198">
        <v>6.46</v>
      </c>
      <c r="T86" s="198">
        <v>0</v>
      </c>
      <c r="U86" s="198">
        <v>183.42</v>
      </c>
      <c r="V86" s="198">
        <v>2.86</v>
      </c>
      <c r="W86" s="198">
        <v>7.88</v>
      </c>
      <c r="X86" s="198">
        <v>36.14</v>
      </c>
      <c r="Y86" s="198">
        <v>0</v>
      </c>
      <c r="Z86" s="198">
        <v>68.180000000000007</v>
      </c>
      <c r="AA86" s="198">
        <v>17.149999999999999</v>
      </c>
      <c r="AB86" s="198">
        <v>0</v>
      </c>
      <c r="AC86" s="198">
        <v>15.92</v>
      </c>
      <c r="AD86" s="198">
        <v>0</v>
      </c>
      <c r="AE86" s="198">
        <v>0</v>
      </c>
      <c r="AF86" s="198">
        <v>0</v>
      </c>
      <c r="AG86" s="198">
        <v>9.9600000000000009</v>
      </c>
      <c r="AH86" s="198">
        <v>0</v>
      </c>
      <c r="AI86" s="198">
        <v>48.25</v>
      </c>
      <c r="AJ86" s="198">
        <v>0</v>
      </c>
      <c r="AK86" s="198">
        <v>49.92</v>
      </c>
      <c r="AL86" s="198">
        <v>0</v>
      </c>
      <c r="AM86" s="198">
        <v>0</v>
      </c>
      <c r="AN86" s="198">
        <v>0</v>
      </c>
      <c r="AO86" s="198">
        <v>120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159.19</v>
      </c>
      <c r="L87" s="198">
        <v>61.37</v>
      </c>
      <c r="M87" s="198">
        <v>0</v>
      </c>
      <c r="N87" s="198">
        <v>28.94</v>
      </c>
      <c r="O87" s="198">
        <v>48.6</v>
      </c>
      <c r="P87" s="198">
        <v>60.03</v>
      </c>
      <c r="Q87" s="198">
        <v>5.03</v>
      </c>
      <c r="R87" s="198">
        <v>10.39</v>
      </c>
      <c r="S87" s="198">
        <v>6.46</v>
      </c>
      <c r="T87" s="198">
        <v>0</v>
      </c>
      <c r="U87" s="198">
        <v>183.42</v>
      </c>
      <c r="V87" s="198">
        <v>2.86</v>
      </c>
      <c r="W87" s="198">
        <v>7.74</v>
      </c>
      <c r="X87" s="198">
        <v>36.14</v>
      </c>
      <c r="Y87" s="198">
        <v>0</v>
      </c>
      <c r="Z87" s="198">
        <v>68.180000000000007</v>
      </c>
      <c r="AA87" s="198">
        <v>17.149999999999999</v>
      </c>
      <c r="AB87" s="198">
        <v>0</v>
      </c>
      <c r="AC87" s="198">
        <v>15.92</v>
      </c>
      <c r="AD87" s="198">
        <v>0</v>
      </c>
      <c r="AE87" s="198">
        <v>0</v>
      </c>
      <c r="AF87" s="198">
        <v>0</v>
      </c>
      <c r="AG87" s="198">
        <v>9.9600000000000009</v>
      </c>
      <c r="AH87" s="198">
        <v>0</v>
      </c>
      <c r="AI87" s="198">
        <v>38.25</v>
      </c>
      <c r="AJ87" s="198">
        <v>0</v>
      </c>
      <c r="AK87" s="198">
        <v>49.92</v>
      </c>
      <c r="AL87" s="198">
        <v>0</v>
      </c>
      <c r="AM87" s="198">
        <v>0</v>
      </c>
      <c r="AN87" s="198">
        <v>0</v>
      </c>
      <c r="AO87" s="198">
        <v>120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159.19</v>
      </c>
      <c r="L88" s="198">
        <v>61.37</v>
      </c>
      <c r="M88" s="198">
        <v>0</v>
      </c>
      <c r="N88" s="198">
        <v>28.94</v>
      </c>
      <c r="O88" s="198">
        <v>48.6</v>
      </c>
      <c r="P88" s="198">
        <v>60.03</v>
      </c>
      <c r="Q88" s="198">
        <v>5.03</v>
      </c>
      <c r="R88" s="198">
        <v>10.39</v>
      </c>
      <c r="S88" s="198">
        <v>6.46</v>
      </c>
      <c r="T88" s="198">
        <v>0</v>
      </c>
      <c r="U88" s="198">
        <v>183.42</v>
      </c>
      <c r="V88" s="198">
        <v>2.86</v>
      </c>
      <c r="W88" s="198">
        <v>7.74</v>
      </c>
      <c r="X88" s="198">
        <v>36.14</v>
      </c>
      <c r="Y88" s="198">
        <v>0</v>
      </c>
      <c r="Z88" s="198">
        <v>68.180000000000007</v>
      </c>
      <c r="AA88" s="198">
        <v>17.149999999999999</v>
      </c>
      <c r="AB88" s="198">
        <v>0</v>
      </c>
      <c r="AC88" s="198">
        <v>15.92</v>
      </c>
      <c r="AD88" s="198">
        <v>0</v>
      </c>
      <c r="AE88" s="198">
        <v>0</v>
      </c>
      <c r="AF88" s="198">
        <v>0</v>
      </c>
      <c r="AG88" s="198">
        <v>9.9600000000000009</v>
      </c>
      <c r="AH88" s="198">
        <v>0</v>
      </c>
      <c r="AI88" s="198">
        <v>53.25</v>
      </c>
      <c r="AJ88" s="198">
        <v>0</v>
      </c>
      <c r="AK88" s="198">
        <v>49.92</v>
      </c>
      <c r="AL88" s="198">
        <v>0</v>
      </c>
      <c r="AM88" s="198">
        <v>0</v>
      </c>
      <c r="AN88" s="198">
        <v>0</v>
      </c>
      <c r="AO88" s="198">
        <v>120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159.19</v>
      </c>
      <c r="L89" s="198">
        <v>61.37</v>
      </c>
      <c r="M89" s="198">
        <v>0</v>
      </c>
      <c r="N89" s="198">
        <v>28.94</v>
      </c>
      <c r="O89" s="198">
        <v>48.6</v>
      </c>
      <c r="P89" s="198">
        <v>60.03</v>
      </c>
      <c r="Q89" s="198">
        <v>5.03</v>
      </c>
      <c r="R89" s="198">
        <v>10.39</v>
      </c>
      <c r="S89" s="198">
        <v>6.46</v>
      </c>
      <c r="T89" s="198">
        <v>0</v>
      </c>
      <c r="U89" s="198">
        <v>183.42</v>
      </c>
      <c r="V89" s="198">
        <v>2.86</v>
      </c>
      <c r="W89" s="198">
        <v>7.74</v>
      </c>
      <c r="X89" s="198">
        <v>36.14</v>
      </c>
      <c r="Y89" s="198">
        <v>0</v>
      </c>
      <c r="Z89" s="198">
        <v>68.180000000000007</v>
      </c>
      <c r="AA89" s="198">
        <v>17.149999999999999</v>
      </c>
      <c r="AB89" s="198">
        <v>0</v>
      </c>
      <c r="AC89" s="198">
        <v>15.92</v>
      </c>
      <c r="AD89" s="198">
        <v>0</v>
      </c>
      <c r="AE89" s="198">
        <v>0</v>
      </c>
      <c r="AF89" s="198">
        <v>0</v>
      </c>
      <c r="AG89" s="198">
        <v>9.9600000000000009</v>
      </c>
      <c r="AH89" s="198">
        <v>0</v>
      </c>
      <c r="AI89" s="198">
        <v>53.25</v>
      </c>
      <c r="AJ89" s="198">
        <v>0</v>
      </c>
      <c r="AK89" s="198">
        <v>49.92</v>
      </c>
      <c r="AL89" s="198">
        <v>0</v>
      </c>
      <c r="AM89" s="198">
        <v>0</v>
      </c>
      <c r="AN89" s="198">
        <v>0</v>
      </c>
      <c r="AO89" s="198">
        <v>120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159.19</v>
      </c>
      <c r="L90" s="198">
        <v>61.37</v>
      </c>
      <c r="M90" s="198">
        <v>0</v>
      </c>
      <c r="N90" s="198">
        <v>28.94</v>
      </c>
      <c r="O90" s="198">
        <v>48.6</v>
      </c>
      <c r="P90" s="198">
        <v>60.03</v>
      </c>
      <c r="Q90" s="198">
        <v>5.03</v>
      </c>
      <c r="R90" s="198">
        <v>10.39</v>
      </c>
      <c r="S90" s="198">
        <v>6.46</v>
      </c>
      <c r="T90" s="198">
        <v>0</v>
      </c>
      <c r="U90" s="198">
        <v>183.42</v>
      </c>
      <c r="V90" s="198">
        <v>2.86</v>
      </c>
      <c r="W90" s="198">
        <v>7.74</v>
      </c>
      <c r="X90" s="198">
        <v>36.14</v>
      </c>
      <c r="Y90" s="198">
        <v>0</v>
      </c>
      <c r="Z90" s="198">
        <v>68.180000000000007</v>
      </c>
      <c r="AA90" s="198">
        <v>17.149999999999999</v>
      </c>
      <c r="AB90" s="198">
        <v>0</v>
      </c>
      <c r="AC90" s="198">
        <v>15.92</v>
      </c>
      <c r="AD90" s="198">
        <v>0</v>
      </c>
      <c r="AE90" s="198">
        <v>0</v>
      </c>
      <c r="AF90" s="198">
        <v>0</v>
      </c>
      <c r="AG90" s="198">
        <v>9.9600000000000009</v>
      </c>
      <c r="AH90" s="198">
        <v>0</v>
      </c>
      <c r="AI90" s="198">
        <v>53.25</v>
      </c>
      <c r="AJ90" s="198">
        <v>0</v>
      </c>
      <c r="AK90" s="198">
        <v>49.92</v>
      </c>
      <c r="AL90" s="198">
        <v>0</v>
      </c>
      <c r="AM90" s="198">
        <v>0</v>
      </c>
      <c r="AN90" s="198">
        <v>0</v>
      </c>
      <c r="AO90" s="198">
        <v>120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159.19</v>
      </c>
      <c r="L91" s="198">
        <v>61.37</v>
      </c>
      <c r="M91" s="198">
        <v>0</v>
      </c>
      <c r="N91" s="198">
        <v>28.94</v>
      </c>
      <c r="O91" s="198">
        <v>48.6</v>
      </c>
      <c r="P91" s="198">
        <v>60.03</v>
      </c>
      <c r="Q91" s="198">
        <v>5.03</v>
      </c>
      <c r="R91" s="198">
        <v>10.39</v>
      </c>
      <c r="S91" s="198">
        <v>6.46</v>
      </c>
      <c r="T91" s="198">
        <v>0</v>
      </c>
      <c r="U91" s="198">
        <v>183.42</v>
      </c>
      <c r="V91" s="198">
        <v>2.86</v>
      </c>
      <c r="W91" s="198">
        <v>7.74</v>
      </c>
      <c r="X91" s="198">
        <v>36.14</v>
      </c>
      <c r="Y91" s="198">
        <v>0</v>
      </c>
      <c r="Z91" s="198">
        <v>68.180000000000007</v>
      </c>
      <c r="AA91" s="198">
        <v>17.149999999999999</v>
      </c>
      <c r="AB91" s="198">
        <v>0</v>
      </c>
      <c r="AC91" s="198">
        <v>15.92</v>
      </c>
      <c r="AD91" s="198">
        <v>0</v>
      </c>
      <c r="AE91" s="198">
        <v>0</v>
      </c>
      <c r="AF91" s="198">
        <v>0</v>
      </c>
      <c r="AG91" s="198">
        <v>9.9600000000000009</v>
      </c>
      <c r="AH91" s="198">
        <v>0</v>
      </c>
      <c r="AI91" s="198">
        <v>38.25</v>
      </c>
      <c r="AJ91" s="198">
        <v>0</v>
      </c>
      <c r="AK91" s="198">
        <v>49.92</v>
      </c>
      <c r="AL91" s="198">
        <v>0</v>
      </c>
      <c r="AM91" s="198">
        <v>0</v>
      </c>
      <c r="AN91" s="198">
        <v>0</v>
      </c>
      <c r="AO91" s="198">
        <v>80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159.19</v>
      </c>
      <c r="L92" s="198">
        <v>61.37</v>
      </c>
      <c r="M92" s="198">
        <v>0</v>
      </c>
      <c r="N92" s="198">
        <v>28.94</v>
      </c>
      <c r="O92" s="198">
        <v>48.6</v>
      </c>
      <c r="P92" s="198">
        <v>60.03</v>
      </c>
      <c r="Q92" s="198">
        <v>5.03</v>
      </c>
      <c r="R92" s="198">
        <v>10.39</v>
      </c>
      <c r="S92" s="198">
        <v>6.46</v>
      </c>
      <c r="T92" s="198">
        <v>0</v>
      </c>
      <c r="U92" s="198">
        <v>183.42</v>
      </c>
      <c r="V92" s="198">
        <v>2.86</v>
      </c>
      <c r="W92" s="198">
        <v>7.74</v>
      </c>
      <c r="X92" s="198">
        <v>36.14</v>
      </c>
      <c r="Y92" s="198">
        <v>0</v>
      </c>
      <c r="Z92" s="198">
        <v>68.180000000000007</v>
      </c>
      <c r="AA92" s="198">
        <v>17.149999999999999</v>
      </c>
      <c r="AB92" s="198">
        <v>0</v>
      </c>
      <c r="AC92" s="198">
        <v>15.92</v>
      </c>
      <c r="AD92" s="198">
        <v>0</v>
      </c>
      <c r="AE92" s="198">
        <v>0</v>
      </c>
      <c r="AF92" s="198">
        <v>0</v>
      </c>
      <c r="AG92" s="198">
        <v>9.9600000000000009</v>
      </c>
      <c r="AH92" s="198">
        <v>0</v>
      </c>
      <c r="AI92" s="198">
        <v>38.25</v>
      </c>
      <c r="AJ92" s="198">
        <v>0</v>
      </c>
      <c r="AK92" s="198">
        <v>49.92</v>
      </c>
      <c r="AL92" s="198">
        <v>0</v>
      </c>
      <c r="AM92" s="198">
        <v>0</v>
      </c>
      <c r="AN92" s="198">
        <v>0</v>
      </c>
      <c r="AO92" s="198">
        <v>90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159.19</v>
      </c>
      <c r="L93" s="198">
        <v>61.37</v>
      </c>
      <c r="M93" s="198">
        <v>0</v>
      </c>
      <c r="N93" s="198">
        <v>28.94</v>
      </c>
      <c r="O93" s="198">
        <v>48.6</v>
      </c>
      <c r="P93" s="198">
        <v>60.03</v>
      </c>
      <c r="Q93" s="198">
        <v>5.03</v>
      </c>
      <c r="R93" s="198">
        <v>10.39</v>
      </c>
      <c r="S93" s="198">
        <v>6.46</v>
      </c>
      <c r="T93" s="198">
        <v>0</v>
      </c>
      <c r="U93" s="198">
        <v>183.42</v>
      </c>
      <c r="V93" s="198">
        <v>2.86</v>
      </c>
      <c r="W93" s="198">
        <v>7.74</v>
      </c>
      <c r="X93" s="198">
        <v>36.14</v>
      </c>
      <c r="Y93" s="198">
        <v>0</v>
      </c>
      <c r="Z93" s="198">
        <v>68.180000000000007</v>
      </c>
      <c r="AA93" s="198">
        <v>17.149999999999999</v>
      </c>
      <c r="AB93" s="198">
        <v>0</v>
      </c>
      <c r="AC93" s="198">
        <v>13.93</v>
      </c>
      <c r="AD93" s="198">
        <v>0</v>
      </c>
      <c r="AE93" s="198">
        <v>0</v>
      </c>
      <c r="AF93" s="198">
        <v>0</v>
      </c>
      <c r="AG93" s="198">
        <v>9.9600000000000009</v>
      </c>
      <c r="AH93" s="198">
        <v>0</v>
      </c>
      <c r="AI93" s="198">
        <v>38</v>
      </c>
      <c r="AJ93" s="198">
        <v>0</v>
      </c>
      <c r="AK93" s="198">
        <v>49.92</v>
      </c>
      <c r="AL93" s="198">
        <v>0</v>
      </c>
      <c r="AM93" s="198">
        <v>0</v>
      </c>
      <c r="AN93" s="198">
        <v>0</v>
      </c>
      <c r="AO93" s="198">
        <v>100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159.19</v>
      </c>
      <c r="L94" s="198">
        <v>61.37</v>
      </c>
      <c r="M94" s="198">
        <v>0</v>
      </c>
      <c r="N94" s="198">
        <v>28.94</v>
      </c>
      <c r="O94" s="198">
        <v>48.6</v>
      </c>
      <c r="P94" s="198">
        <v>60.03</v>
      </c>
      <c r="Q94" s="198">
        <v>5.03</v>
      </c>
      <c r="R94" s="198">
        <v>10.39</v>
      </c>
      <c r="S94" s="198">
        <v>6.46</v>
      </c>
      <c r="T94" s="198">
        <v>0</v>
      </c>
      <c r="U94" s="198">
        <v>183.42</v>
      </c>
      <c r="V94" s="198">
        <v>2.85</v>
      </c>
      <c r="W94" s="198">
        <v>7.74</v>
      </c>
      <c r="X94" s="198">
        <v>36.14</v>
      </c>
      <c r="Y94" s="198">
        <v>0</v>
      </c>
      <c r="Z94" s="198">
        <v>68.180000000000007</v>
      </c>
      <c r="AA94" s="198">
        <v>17.149999999999999</v>
      </c>
      <c r="AB94" s="198">
        <v>0</v>
      </c>
      <c r="AC94" s="198">
        <v>4.38</v>
      </c>
      <c r="AD94" s="198">
        <v>0</v>
      </c>
      <c r="AE94" s="198">
        <v>0</v>
      </c>
      <c r="AF94" s="198">
        <v>0</v>
      </c>
      <c r="AG94" s="198">
        <v>9.9600000000000009</v>
      </c>
      <c r="AH94" s="198">
        <v>0</v>
      </c>
      <c r="AI94" s="198">
        <v>31.92</v>
      </c>
      <c r="AJ94" s="198">
        <v>0</v>
      </c>
      <c r="AK94" s="198">
        <v>49.92</v>
      </c>
      <c r="AL94" s="198">
        <v>0</v>
      </c>
      <c r="AM94" s="198">
        <v>0</v>
      </c>
      <c r="AN94" s="198">
        <v>0</v>
      </c>
      <c r="AO94" s="198">
        <v>107.55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159.19</v>
      </c>
      <c r="L95" s="198">
        <v>61.37</v>
      </c>
      <c r="M95" s="198">
        <v>0</v>
      </c>
      <c r="N95" s="198">
        <v>28.94</v>
      </c>
      <c r="O95" s="198">
        <v>48.6</v>
      </c>
      <c r="P95" s="198">
        <v>60.03</v>
      </c>
      <c r="Q95" s="198">
        <v>5.03</v>
      </c>
      <c r="R95" s="198">
        <v>10.39</v>
      </c>
      <c r="S95" s="198">
        <v>6.46</v>
      </c>
      <c r="T95" s="198">
        <v>0</v>
      </c>
      <c r="U95" s="198">
        <v>183.42</v>
      </c>
      <c r="V95" s="198">
        <v>2.85</v>
      </c>
      <c r="W95" s="198">
        <v>7.74</v>
      </c>
      <c r="X95" s="198">
        <v>36.14</v>
      </c>
      <c r="Y95" s="198">
        <v>0</v>
      </c>
      <c r="Z95" s="198">
        <v>68.180000000000007</v>
      </c>
      <c r="AA95" s="198">
        <v>17.149999999999999</v>
      </c>
      <c r="AB95" s="198">
        <v>0</v>
      </c>
      <c r="AC95" s="198">
        <v>3.5</v>
      </c>
      <c r="AD95" s="198">
        <v>0</v>
      </c>
      <c r="AE95" s="198">
        <v>0</v>
      </c>
      <c r="AF95" s="198">
        <v>0</v>
      </c>
      <c r="AG95" s="198">
        <v>9.9600000000000009</v>
      </c>
      <c r="AH95" s="198">
        <v>0</v>
      </c>
      <c r="AI95" s="198">
        <v>31.92</v>
      </c>
      <c r="AJ95" s="198">
        <v>0</v>
      </c>
      <c r="AK95" s="198">
        <v>49.92</v>
      </c>
      <c r="AL95" s="198">
        <v>0</v>
      </c>
      <c r="AM95" s="198">
        <v>0</v>
      </c>
      <c r="AN95" s="198">
        <v>0</v>
      </c>
      <c r="AO95" s="198">
        <v>117.55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159.19</v>
      </c>
      <c r="L96" s="198">
        <v>61.37</v>
      </c>
      <c r="M96" s="198">
        <v>0</v>
      </c>
      <c r="N96" s="198">
        <v>28.94</v>
      </c>
      <c r="O96" s="198">
        <v>48.6</v>
      </c>
      <c r="P96" s="198">
        <v>60.03</v>
      </c>
      <c r="Q96" s="198">
        <v>5.03</v>
      </c>
      <c r="R96" s="198">
        <v>10.39</v>
      </c>
      <c r="S96" s="198">
        <v>6.46</v>
      </c>
      <c r="T96" s="198">
        <v>0</v>
      </c>
      <c r="U96" s="198">
        <v>183.42</v>
      </c>
      <c r="V96" s="198">
        <v>2.86</v>
      </c>
      <c r="W96" s="198">
        <v>7.74</v>
      </c>
      <c r="X96" s="198">
        <v>36.14</v>
      </c>
      <c r="Y96" s="198">
        <v>0</v>
      </c>
      <c r="Z96" s="198">
        <v>68.180000000000007</v>
      </c>
      <c r="AA96" s="198">
        <v>17.149999999999999</v>
      </c>
      <c r="AB96" s="198">
        <v>0</v>
      </c>
      <c r="AC96" s="198">
        <v>3.5</v>
      </c>
      <c r="AD96" s="198">
        <v>0</v>
      </c>
      <c r="AE96" s="198">
        <v>0</v>
      </c>
      <c r="AF96" s="198">
        <v>0</v>
      </c>
      <c r="AG96" s="198">
        <v>9.9600000000000009</v>
      </c>
      <c r="AH96" s="198">
        <v>0</v>
      </c>
      <c r="AI96" s="198">
        <v>31.92</v>
      </c>
      <c r="AJ96" s="198">
        <v>0</v>
      </c>
      <c r="AK96" s="198">
        <v>49.92</v>
      </c>
      <c r="AL96" s="198">
        <v>0</v>
      </c>
      <c r="AM96" s="198">
        <v>0</v>
      </c>
      <c r="AN96" s="198">
        <v>0</v>
      </c>
      <c r="AO96" s="198">
        <v>127.55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159.19</v>
      </c>
      <c r="L97" s="198">
        <v>61.37</v>
      </c>
      <c r="M97" s="198">
        <v>0</v>
      </c>
      <c r="N97" s="198">
        <v>28.94</v>
      </c>
      <c r="O97" s="198">
        <v>48.6</v>
      </c>
      <c r="P97" s="198">
        <v>60.03</v>
      </c>
      <c r="Q97" s="198">
        <v>5.03</v>
      </c>
      <c r="R97" s="198">
        <v>10.39</v>
      </c>
      <c r="S97" s="198">
        <v>6.46</v>
      </c>
      <c r="T97" s="198">
        <v>0</v>
      </c>
      <c r="U97" s="198">
        <v>183.42</v>
      </c>
      <c r="V97" s="198">
        <v>2.86</v>
      </c>
      <c r="W97" s="198">
        <v>8.5299999999999994</v>
      </c>
      <c r="X97" s="198">
        <v>36.14</v>
      </c>
      <c r="Y97" s="198">
        <v>0</v>
      </c>
      <c r="Z97" s="198">
        <v>68.180000000000007</v>
      </c>
      <c r="AA97" s="198">
        <v>17.149999999999999</v>
      </c>
      <c r="AB97" s="198">
        <v>0</v>
      </c>
      <c r="AC97" s="198">
        <v>3.5</v>
      </c>
      <c r="AD97" s="198">
        <v>0</v>
      </c>
      <c r="AE97" s="198">
        <v>0</v>
      </c>
      <c r="AF97" s="198">
        <v>0</v>
      </c>
      <c r="AG97" s="198">
        <v>9.9600000000000009</v>
      </c>
      <c r="AH97" s="198">
        <v>0</v>
      </c>
      <c r="AI97" s="198">
        <v>31.92</v>
      </c>
      <c r="AJ97" s="198">
        <v>0</v>
      </c>
      <c r="AK97" s="198">
        <v>49.92</v>
      </c>
      <c r="AL97" s="198">
        <v>0</v>
      </c>
      <c r="AM97" s="198">
        <v>0</v>
      </c>
      <c r="AN97" s="198">
        <v>0</v>
      </c>
      <c r="AO97" s="198">
        <v>127.55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159.19</v>
      </c>
      <c r="L98" s="198">
        <v>61.37</v>
      </c>
      <c r="M98" s="198">
        <v>0</v>
      </c>
      <c r="N98" s="198">
        <v>28.94</v>
      </c>
      <c r="O98" s="198">
        <v>48.6</v>
      </c>
      <c r="P98" s="198">
        <v>60.03</v>
      </c>
      <c r="Q98" s="198">
        <v>5.03</v>
      </c>
      <c r="R98" s="198">
        <v>10.39</v>
      </c>
      <c r="S98" s="198">
        <v>6.46</v>
      </c>
      <c r="T98" s="198">
        <v>0</v>
      </c>
      <c r="U98" s="198">
        <v>183.42</v>
      </c>
      <c r="V98" s="198">
        <v>2.86</v>
      </c>
      <c r="W98" s="198">
        <v>8.5299999999999994</v>
      </c>
      <c r="X98" s="198">
        <v>36.14</v>
      </c>
      <c r="Y98" s="198">
        <v>0</v>
      </c>
      <c r="Z98" s="198">
        <v>68.180000000000007</v>
      </c>
      <c r="AA98" s="198">
        <v>17.149999999999999</v>
      </c>
      <c r="AB98" s="198">
        <v>0</v>
      </c>
      <c r="AC98" s="198">
        <v>3.5</v>
      </c>
      <c r="AD98" s="198">
        <v>0</v>
      </c>
      <c r="AE98" s="198">
        <v>0</v>
      </c>
      <c r="AF98" s="198">
        <v>0</v>
      </c>
      <c r="AG98" s="198">
        <v>9.9600000000000009</v>
      </c>
      <c r="AH98" s="198">
        <v>0</v>
      </c>
      <c r="AI98" s="198">
        <v>31.92</v>
      </c>
      <c r="AJ98" s="198">
        <v>0</v>
      </c>
      <c r="AK98" s="198">
        <v>49.92</v>
      </c>
      <c r="AL98" s="198">
        <v>0</v>
      </c>
      <c r="AM98" s="198">
        <v>0</v>
      </c>
      <c r="AN98" s="198">
        <v>0</v>
      </c>
      <c r="AO98" s="198">
        <v>127.55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3.8205600000000031</v>
      </c>
      <c r="L99">
        <f t="shared" si="0"/>
        <v>1.4728799999999977</v>
      </c>
      <c r="M99">
        <f t="shared" si="0"/>
        <v>0</v>
      </c>
      <c r="N99">
        <f t="shared" si="0"/>
        <v>0.69456000000000107</v>
      </c>
      <c r="O99">
        <f t="shared" si="0"/>
        <v>1.1663999999999997</v>
      </c>
      <c r="P99">
        <f t="shared" si="0"/>
        <v>1.4407199999999998</v>
      </c>
      <c r="Q99">
        <f t="shared" si="0"/>
        <v>0.1207199999999997</v>
      </c>
      <c r="R99">
        <f t="shared" si="0"/>
        <v>0.24935999999999972</v>
      </c>
      <c r="S99">
        <f t="shared" si="0"/>
        <v>0.15503999999999996</v>
      </c>
      <c r="T99">
        <f t="shared" si="0"/>
        <v>0</v>
      </c>
      <c r="U99">
        <f t="shared" si="0"/>
        <v>4.402079999999998</v>
      </c>
      <c r="V99">
        <f t="shared" si="0"/>
        <v>6.8635000000000182E-2</v>
      </c>
      <c r="W99">
        <f t="shared" si="0"/>
        <v>0.19829499999999978</v>
      </c>
      <c r="X99">
        <f t="shared" si="0"/>
        <v>0.86735999999999935</v>
      </c>
      <c r="Y99">
        <f t="shared" si="0"/>
        <v>0</v>
      </c>
      <c r="Z99">
        <f t="shared" si="0"/>
        <v>1.6363200000000018</v>
      </c>
      <c r="AA99">
        <f t="shared" si="0"/>
        <v>0.41160000000000058</v>
      </c>
      <c r="AB99">
        <f t="shared" si="0"/>
        <v>0</v>
      </c>
      <c r="AC99">
        <f t="shared" si="0"/>
        <v>0.26253999999999988</v>
      </c>
      <c r="AD99">
        <f t="shared" si="0"/>
        <v>1.6884999999999997E-2</v>
      </c>
      <c r="AE99">
        <f t="shared" si="0"/>
        <v>0</v>
      </c>
      <c r="AF99">
        <f t="shared" si="0"/>
        <v>0</v>
      </c>
      <c r="AG99">
        <f t="shared" si="0"/>
        <v>0.23904000000000031</v>
      </c>
      <c r="AH99">
        <f t="shared" si="0"/>
        <v>0</v>
      </c>
      <c r="AI99">
        <f t="shared" si="0"/>
        <v>0.9610599999999998</v>
      </c>
      <c r="AJ99">
        <f t="shared" si="0"/>
        <v>0</v>
      </c>
      <c r="AK99">
        <f t="shared" si="0"/>
        <v>1.1980800000000014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1.6397875000000006</v>
      </c>
      <c r="AP99">
        <f t="shared" si="0"/>
        <v>0</v>
      </c>
      <c r="AQ99">
        <f t="shared" ref="AQ99:AT99" si="1">SUM(AQ3:AQ98)/4000</f>
        <v>0.25496999999999997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9.08</v>
      </c>
      <c r="L3" s="198">
        <v>558.02</v>
      </c>
      <c r="M3" s="198">
        <v>27.23</v>
      </c>
      <c r="N3" s="198">
        <v>34.950000000000003</v>
      </c>
      <c r="O3" s="198">
        <v>0</v>
      </c>
      <c r="P3" s="198">
        <v>37.159999999999997</v>
      </c>
      <c r="Q3" s="198">
        <v>6.09</v>
      </c>
      <c r="R3" s="198">
        <v>12.55</v>
      </c>
      <c r="S3" s="198">
        <v>7.81</v>
      </c>
      <c r="T3" s="198">
        <v>0</v>
      </c>
      <c r="U3" s="198">
        <v>103.28</v>
      </c>
      <c r="V3" s="198">
        <v>3.45</v>
      </c>
      <c r="W3" s="198">
        <v>9.8800000000000008</v>
      </c>
      <c r="X3" s="198">
        <v>43.66</v>
      </c>
      <c r="Y3" s="198">
        <v>0</v>
      </c>
      <c r="Z3" s="198">
        <v>74.94</v>
      </c>
      <c r="AA3" s="198">
        <v>20.72</v>
      </c>
      <c r="AB3" s="198">
        <v>0</v>
      </c>
      <c r="AC3" s="198">
        <v>14.92</v>
      </c>
      <c r="AD3" s="198">
        <v>8.01</v>
      </c>
      <c r="AE3" s="198">
        <v>0</v>
      </c>
      <c r="AF3" s="198">
        <v>0</v>
      </c>
      <c r="AG3" s="198">
        <v>11.95</v>
      </c>
      <c r="AH3" s="198">
        <v>0</v>
      </c>
      <c r="AI3" s="198">
        <v>37.75</v>
      </c>
      <c r="AJ3" s="198">
        <v>0</v>
      </c>
      <c r="AK3" s="198">
        <v>69.599999999999994</v>
      </c>
      <c r="AL3" s="198">
        <v>0</v>
      </c>
      <c r="AM3" s="198">
        <v>0</v>
      </c>
      <c r="AN3" s="198">
        <v>0</v>
      </c>
      <c r="AO3" s="198">
        <v>75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9.08</v>
      </c>
      <c r="L4" s="198">
        <v>558.02</v>
      </c>
      <c r="M4" s="198">
        <v>27.23</v>
      </c>
      <c r="N4" s="198">
        <v>34.950000000000003</v>
      </c>
      <c r="O4" s="198">
        <v>0</v>
      </c>
      <c r="P4" s="198">
        <v>37.159999999999997</v>
      </c>
      <c r="Q4" s="198">
        <v>6.09</v>
      </c>
      <c r="R4" s="198">
        <v>12.55</v>
      </c>
      <c r="S4" s="198">
        <v>7.81</v>
      </c>
      <c r="T4" s="198">
        <v>0</v>
      </c>
      <c r="U4" s="198">
        <v>103.28</v>
      </c>
      <c r="V4" s="198">
        <v>3.45</v>
      </c>
      <c r="W4" s="198">
        <v>9.8800000000000008</v>
      </c>
      <c r="X4" s="198">
        <v>43.66</v>
      </c>
      <c r="Y4" s="198">
        <v>0</v>
      </c>
      <c r="Z4" s="198">
        <v>74.94</v>
      </c>
      <c r="AA4" s="198">
        <v>20.72</v>
      </c>
      <c r="AB4" s="198">
        <v>0</v>
      </c>
      <c r="AC4" s="198">
        <v>14.92</v>
      </c>
      <c r="AD4" s="198">
        <v>8.01</v>
      </c>
      <c r="AE4" s="198">
        <v>0</v>
      </c>
      <c r="AF4" s="198">
        <v>0</v>
      </c>
      <c r="AG4" s="198">
        <v>11.95</v>
      </c>
      <c r="AH4" s="198">
        <v>0</v>
      </c>
      <c r="AI4" s="198">
        <v>37.75</v>
      </c>
      <c r="AJ4" s="198">
        <v>0</v>
      </c>
      <c r="AK4" s="198">
        <v>69.599999999999994</v>
      </c>
      <c r="AL4" s="198">
        <v>0</v>
      </c>
      <c r="AM4" s="198">
        <v>0</v>
      </c>
      <c r="AN4" s="198">
        <v>0</v>
      </c>
      <c r="AO4" s="198">
        <v>75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9.08</v>
      </c>
      <c r="L5" s="198">
        <v>558.02</v>
      </c>
      <c r="M5" s="198">
        <v>27.23</v>
      </c>
      <c r="N5" s="198">
        <v>34.950000000000003</v>
      </c>
      <c r="O5" s="198">
        <v>0</v>
      </c>
      <c r="P5" s="198">
        <v>37.159999999999997</v>
      </c>
      <c r="Q5" s="198">
        <v>6.09</v>
      </c>
      <c r="R5" s="198">
        <v>12.55</v>
      </c>
      <c r="S5" s="198">
        <v>7.81</v>
      </c>
      <c r="T5" s="198">
        <v>0</v>
      </c>
      <c r="U5" s="198">
        <v>103.28</v>
      </c>
      <c r="V5" s="198">
        <v>3.45</v>
      </c>
      <c r="W5" s="198">
        <v>9.8800000000000008</v>
      </c>
      <c r="X5" s="198">
        <v>43.66</v>
      </c>
      <c r="Y5" s="198">
        <v>0</v>
      </c>
      <c r="Z5" s="198">
        <v>74.94</v>
      </c>
      <c r="AA5" s="198">
        <v>20.72</v>
      </c>
      <c r="AB5" s="198">
        <v>0</v>
      </c>
      <c r="AC5" s="198">
        <v>17.97</v>
      </c>
      <c r="AD5" s="198">
        <v>0</v>
      </c>
      <c r="AE5" s="198">
        <v>0</v>
      </c>
      <c r="AF5" s="198">
        <v>0</v>
      </c>
      <c r="AG5" s="198">
        <v>11.95</v>
      </c>
      <c r="AH5" s="198">
        <v>0</v>
      </c>
      <c r="AI5" s="198">
        <v>37.75</v>
      </c>
      <c r="AJ5" s="198">
        <v>0</v>
      </c>
      <c r="AK5" s="198">
        <v>69.599999999999994</v>
      </c>
      <c r="AL5" s="198">
        <v>0</v>
      </c>
      <c r="AM5" s="198">
        <v>0</v>
      </c>
      <c r="AN5" s="198">
        <v>0</v>
      </c>
      <c r="AO5" s="198">
        <v>75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9.08</v>
      </c>
      <c r="L6" s="198">
        <v>558.02</v>
      </c>
      <c r="M6" s="198">
        <v>27.23</v>
      </c>
      <c r="N6" s="198">
        <v>34.950000000000003</v>
      </c>
      <c r="O6" s="198">
        <v>0</v>
      </c>
      <c r="P6" s="198">
        <v>37.159999999999997</v>
      </c>
      <c r="Q6" s="198">
        <v>6.09</v>
      </c>
      <c r="R6" s="198">
        <v>12.55</v>
      </c>
      <c r="S6" s="198">
        <v>7.81</v>
      </c>
      <c r="T6" s="198">
        <v>0</v>
      </c>
      <c r="U6" s="198">
        <v>103.28</v>
      </c>
      <c r="V6" s="198">
        <v>3.45</v>
      </c>
      <c r="W6" s="198">
        <v>9.8800000000000008</v>
      </c>
      <c r="X6" s="198">
        <v>43.66</v>
      </c>
      <c r="Y6" s="198">
        <v>0</v>
      </c>
      <c r="Z6" s="198">
        <v>74.94</v>
      </c>
      <c r="AA6" s="198">
        <v>20.72</v>
      </c>
      <c r="AB6" s="198">
        <v>0</v>
      </c>
      <c r="AC6" s="198">
        <v>14.92</v>
      </c>
      <c r="AD6" s="198">
        <v>8.01</v>
      </c>
      <c r="AE6" s="198">
        <v>0</v>
      </c>
      <c r="AF6" s="198">
        <v>0</v>
      </c>
      <c r="AG6" s="198">
        <v>11.95</v>
      </c>
      <c r="AH6" s="198">
        <v>0</v>
      </c>
      <c r="AI6" s="198">
        <v>37.75</v>
      </c>
      <c r="AJ6" s="198">
        <v>0</v>
      </c>
      <c r="AK6" s="198">
        <v>69.599999999999994</v>
      </c>
      <c r="AL6" s="198">
        <v>0</v>
      </c>
      <c r="AM6" s="198">
        <v>0</v>
      </c>
      <c r="AN6" s="198">
        <v>0</v>
      </c>
      <c r="AO6" s="198">
        <v>75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9.08</v>
      </c>
      <c r="L7" s="198">
        <v>558.02</v>
      </c>
      <c r="M7" s="198">
        <v>27.23</v>
      </c>
      <c r="N7" s="198">
        <v>34.950000000000003</v>
      </c>
      <c r="O7" s="198">
        <v>0</v>
      </c>
      <c r="P7" s="198">
        <v>37.159999999999997</v>
      </c>
      <c r="Q7" s="198">
        <v>6.09</v>
      </c>
      <c r="R7" s="198">
        <v>12.55</v>
      </c>
      <c r="S7" s="198">
        <v>7.81</v>
      </c>
      <c r="T7" s="198">
        <v>0</v>
      </c>
      <c r="U7" s="198">
        <v>103.28</v>
      </c>
      <c r="V7" s="198">
        <v>3.45</v>
      </c>
      <c r="W7" s="198">
        <v>9.8800000000000008</v>
      </c>
      <c r="X7" s="198">
        <v>43.66</v>
      </c>
      <c r="Y7" s="198">
        <v>0</v>
      </c>
      <c r="Z7" s="198">
        <v>74.94</v>
      </c>
      <c r="AA7" s="198">
        <v>20.72</v>
      </c>
      <c r="AB7" s="198">
        <v>0</v>
      </c>
      <c r="AC7" s="198">
        <v>14.92</v>
      </c>
      <c r="AD7" s="198">
        <v>0</v>
      </c>
      <c r="AE7" s="198">
        <v>0</v>
      </c>
      <c r="AF7" s="198">
        <v>0</v>
      </c>
      <c r="AG7" s="198">
        <v>11.95</v>
      </c>
      <c r="AH7" s="198">
        <v>0</v>
      </c>
      <c r="AI7" s="198">
        <v>37.75</v>
      </c>
      <c r="AJ7" s="198">
        <v>0</v>
      </c>
      <c r="AK7" s="198">
        <v>69.599999999999994</v>
      </c>
      <c r="AL7" s="198">
        <v>0</v>
      </c>
      <c r="AM7" s="198">
        <v>0</v>
      </c>
      <c r="AN7" s="198">
        <v>0</v>
      </c>
      <c r="AO7" s="198">
        <v>75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9.08</v>
      </c>
      <c r="L8" s="198">
        <v>558.02</v>
      </c>
      <c r="M8" s="198">
        <v>27.23</v>
      </c>
      <c r="N8" s="198">
        <v>34.950000000000003</v>
      </c>
      <c r="O8" s="198">
        <v>0</v>
      </c>
      <c r="P8" s="198">
        <v>37.159999999999997</v>
      </c>
      <c r="Q8" s="198">
        <v>6.09</v>
      </c>
      <c r="R8" s="198">
        <v>12.55</v>
      </c>
      <c r="S8" s="198">
        <v>7.81</v>
      </c>
      <c r="T8" s="198">
        <v>0</v>
      </c>
      <c r="U8" s="198">
        <v>103.28</v>
      </c>
      <c r="V8" s="198">
        <v>3.45</v>
      </c>
      <c r="W8" s="198">
        <v>9.8800000000000008</v>
      </c>
      <c r="X8" s="198">
        <v>43.66</v>
      </c>
      <c r="Y8" s="198">
        <v>0</v>
      </c>
      <c r="Z8" s="198">
        <v>74.94</v>
      </c>
      <c r="AA8" s="198">
        <v>20.72</v>
      </c>
      <c r="AB8" s="198">
        <v>0</v>
      </c>
      <c r="AC8" s="198">
        <v>14.92</v>
      </c>
      <c r="AD8" s="198">
        <v>0</v>
      </c>
      <c r="AE8" s="198">
        <v>0</v>
      </c>
      <c r="AF8" s="198">
        <v>0</v>
      </c>
      <c r="AG8" s="198">
        <v>11.95</v>
      </c>
      <c r="AH8" s="198">
        <v>0</v>
      </c>
      <c r="AI8" s="198">
        <v>37.75</v>
      </c>
      <c r="AJ8" s="198">
        <v>0</v>
      </c>
      <c r="AK8" s="198">
        <v>69.599999999999994</v>
      </c>
      <c r="AL8" s="198">
        <v>0</v>
      </c>
      <c r="AM8" s="198">
        <v>0</v>
      </c>
      <c r="AN8" s="198">
        <v>0</v>
      </c>
      <c r="AO8" s="198">
        <v>75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9.08</v>
      </c>
      <c r="L9" s="198">
        <v>558.02</v>
      </c>
      <c r="M9" s="198">
        <v>27.23</v>
      </c>
      <c r="N9" s="198">
        <v>34.950000000000003</v>
      </c>
      <c r="O9" s="198">
        <v>0</v>
      </c>
      <c r="P9" s="198">
        <v>37.159999999999997</v>
      </c>
      <c r="Q9" s="198">
        <v>6.09</v>
      </c>
      <c r="R9" s="198">
        <v>12.55</v>
      </c>
      <c r="S9" s="198">
        <v>7.81</v>
      </c>
      <c r="T9" s="198">
        <v>0</v>
      </c>
      <c r="U9" s="198">
        <v>103.28</v>
      </c>
      <c r="V9" s="198">
        <v>3.45</v>
      </c>
      <c r="W9" s="198">
        <v>9.8800000000000008</v>
      </c>
      <c r="X9" s="198">
        <v>43.66</v>
      </c>
      <c r="Y9" s="198">
        <v>0</v>
      </c>
      <c r="Z9" s="198">
        <v>74.94</v>
      </c>
      <c r="AA9" s="198">
        <v>20.72</v>
      </c>
      <c r="AB9" s="198">
        <v>0</v>
      </c>
      <c r="AC9" s="198">
        <v>14.92</v>
      </c>
      <c r="AD9" s="198">
        <v>8.01</v>
      </c>
      <c r="AE9" s="198">
        <v>0</v>
      </c>
      <c r="AF9" s="198">
        <v>0</v>
      </c>
      <c r="AG9" s="198">
        <v>11.95</v>
      </c>
      <c r="AH9" s="198">
        <v>0</v>
      </c>
      <c r="AI9" s="198">
        <v>37.75</v>
      </c>
      <c r="AJ9" s="198">
        <v>0</v>
      </c>
      <c r="AK9" s="198">
        <v>69.599999999999994</v>
      </c>
      <c r="AL9" s="198">
        <v>0</v>
      </c>
      <c r="AM9" s="198">
        <v>0</v>
      </c>
      <c r="AN9" s="198">
        <v>0</v>
      </c>
      <c r="AO9" s="198">
        <v>75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9.08</v>
      </c>
      <c r="L10" s="198">
        <v>558.02</v>
      </c>
      <c r="M10" s="198">
        <v>27.23</v>
      </c>
      <c r="N10" s="198">
        <v>34.950000000000003</v>
      </c>
      <c r="O10" s="198">
        <v>0</v>
      </c>
      <c r="P10" s="198">
        <v>37.159999999999997</v>
      </c>
      <c r="Q10" s="198">
        <v>6.09</v>
      </c>
      <c r="R10" s="198">
        <v>12.55</v>
      </c>
      <c r="S10" s="198">
        <v>7.81</v>
      </c>
      <c r="T10" s="198">
        <v>0</v>
      </c>
      <c r="U10" s="198">
        <v>103.28</v>
      </c>
      <c r="V10" s="198">
        <v>3.45</v>
      </c>
      <c r="W10" s="198">
        <v>9.8800000000000008</v>
      </c>
      <c r="X10" s="198">
        <v>43.66</v>
      </c>
      <c r="Y10" s="198">
        <v>0</v>
      </c>
      <c r="Z10" s="198">
        <v>74.94</v>
      </c>
      <c r="AA10" s="198">
        <v>20.72</v>
      </c>
      <c r="AB10" s="198">
        <v>0</v>
      </c>
      <c r="AC10" s="198">
        <v>14.92</v>
      </c>
      <c r="AD10" s="198">
        <v>8.01</v>
      </c>
      <c r="AE10" s="198">
        <v>0</v>
      </c>
      <c r="AF10" s="198">
        <v>0</v>
      </c>
      <c r="AG10" s="198">
        <v>11.95</v>
      </c>
      <c r="AH10" s="198">
        <v>0</v>
      </c>
      <c r="AI10" s="198">
        <v>37.75</v>
      </c>
      <c r="AJ10" s="198">
        <v>0</v>
      </c>
      <c r="AK10" s="198">
        <v>69.599999999999994</v>
      </c>
      <c r="AL10" s="198">
        <v>0</v>
      </c>
      <c r="AM10" s="198">
        <v>0</v>
      </c>
      <c r="AN10" s="198">
        <v>0</v>
      </c>
      <c r="AO10" s="198">
        <v>75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9.08</v>
      </c>
      <c r="L11" s="198">
        <v>558.02</v>
      </c>
      <c r="M11" s="198">
        <v>27.23</v>
      </c>
      <c r="N11" s="198">
        <v>34.950000000000003</v>
      </c>
      <c r="O11" s="198">
        <v>0</v>
      </c>
      <c r="P11" s="198">
        <v>37.159999999999997</v>
      </c>
      <c r="Q11" s="198">
        <v>6.09</v>
      </c>
      <c r="R11" s="198">
        <v>12.55</v>
      </c>
      <c r="S11" s="198">
        <v>7.81</v>
      </c>
      <c r="T11" s="198">
        <v>0</v>
      </c>
      <c r="U11" s="198">
        <v>103.28</v>
      </c>
      <c r="V11" s="198">
        <v>3.45</v>
      </c>
      <c r="W11" s="198">
        <v>9.8800000000000008</v>
      </c>
      <c r="X11" s="198">
        <v>43.66</v>
      </c>
      <c r="Y11" s="198">
        <v>0</v>
      </c>
      <c r="Z11" s="198">
        <v>74.94</v>
      </c>
      <c r="AA11" s="198">
        <v>20.72</v>
      </c>
      <c r="AB11" s="198">
        <v>0</v>
      </c>
      <c r="AC11" s="198">
        <v>14.92</v>
      </c>
      <c r="AD11" s="198">
        <v>8.01</v>
      </c>
      <c r="AE11" s="198">
        <v>0</v>
      </c>
      <c r="AF11" s="198">
        <v>0</v>
      </c>
      <c r="AG11" s="198">
        <v>11.95</v>
      </c>
      <c r="AH11" s="198">
        <v>0</v>
      </c>
      <c r="AI11" s="198">
        <v>37.75</v>
      </c>
      <c r="AJ11" s="198">
        <v>0</v>
      </c>
      <c r="AK11" s="198">
        <v>69.599999999999994</v>
      </c>
      <c r="AL11" s="198">
        <v>0</v>
      </c>
      <c r="AM11" s="198">
        <v>0</v>
      </c>
      <c r="AN11" s="198">
        <v>0</v>
      </c>
      <c r="AO11" s="198">
        <v>30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9.08</v>
      </c>
      <c r="L12" s="198">
        <v>558.02</v>
      </c>
      <c r="M12" s="198">
        <v>27.23</v>
      </c>
      <c r="N12" s="198">
        <v>34.950000000000003</v>
      </c>
      <c r="O12" s="198">
        <v>0</v>
      </c>
      <c r="P12" s="198">
        <v>37.159999999999997</v>
      </c>
      <c r="Q12" s="198">
        <v>6.09</v>
      </c>
      <c r="R12" s="198">
        <v>12.55</v>
      </c>
      <c r="S12" s="198">
        <v>7.81</v>
      </c>
      <c r="T12" s="198">
        <v>0</v>
      </c>
      <c r="U12" s="198">
        <v>103.28</v>
      </c>
      <c r="V12" s="198">
        <v>3.45</v>
      </c>
      <c r="W12" s="198">
        <v>9.8800000000000008</v>
      </c>
      <c r="X12" s="198">
        <v>43.66</v>
      </c>
      <c r="Y12" s="198">
        <v>0</v>
      </c>
      <c r="Z12" s="198">
        <v>74.94</v>
      </c>
      <c r="AA12" s="198">
        <v>20.72</v>
      </c>
      <c r="AB12" s="198">
        <v>0</v>
      </c>
      <c r="AC12" s="198">
        <v>14.92</v>
      </c>
      <c r="AD12" s="198">
        <v>8.01</v>
      </c>
      <c r="AE12" s="198">
        <v>0</v>
      </c>
      <c r="AF12" s="198">
        <v>0</v>
      </c>
      <c r="AG12" s="198">
        <v>11.95</v>
      </c>
      <c r="AH12" s="198">
        <v>0</v>
      </c>
      <c r="AI12" s="198">
        <v>37.75</v>
      </c>
      <c r="AJ12" s="198">
        <v>0</v>
      </c>
      <c r="AK12" s="198">
        <v>69.599999999999994</v>
      </c>
      <c r="AL12" s="198">
        <v>0</v>
      </c>
      <c r="AM12" s="198">
        <v>0</v>
      </c>
      <c r="AN12" s="198">
        <v>0</v>
      </c>
      <c r="AO12" s="198">
        <v>30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9.08</v>
      </c>
      <c r="L13" s="198">
        <v>558.02</v>
      </c>
      <c r="M13" s="198">
        <v>27.23</v>
      </c>
      <c r="N13" s="198">
        <v>34.950000000000003</v>
      </c>
      <c r="O13" s="198">
        <v>0</v>
      </c>
      <c r="P13" s="198">
        <v>37.159999999999997</v>
      </c>
      <c r="Q13" s="198">
        <v>6.09</v>
      </c>
      <c r="R13" s="198">
        <v>12.55</v>
      </c>
      <c r="S13" s="198">
        <v>7.81</v>
      </c>
      <c r="T13" s="198">
        <v>0</v>
      </c>
      <c r="U13" s="198">
        <v>103.28</v>
      </c>
      <c r="V13" s="198">
        <v>3.45</v>
      </c>
      <c r="W13" s="198">
        <v>10.3</v>
      </c>
      <c r="X13" s="198">
        <v>43.66</v>
      </c>
      <c r="Y13" s="198">
        <v>0</v>
      </c>
      <c r="Z13" s="198">
        <v>74.94</v>
      </c>
      <c r="AA13" s="198">
        <v>20.72</v>
      </c>
      <c r="AB13" s="198">
        <v>0</v>
      </c>
      <c r="AC13" s="198">
        <v>14.92</v>
      </c>
      <c r="AD13" s="198">
        <v>8.01</v>
      </c>
      <c r="AE13" s="198">
        <v>0</v>
      </c>
      <c r="AF13" s="198">
        <v>0</v>
      </c>
      <c r="AG13" s="198">
        <v>11.95</v>
      </c>
      <c r="AH13" s="198">
        <v>0</v>
      </c>
      <c r="AI13" s="198">
        <v>37.75</v>
      </c>
      <c r="AJ13" s="198">
        <v>0</v>
      </c>
      <c r="AK13" s="198">
        <v>69.599999999999994</v>
      </c>
      <c r="AL13" s="198">
        <v>0</v>
      </c>
      <c r="AM13" s="198">
        <v>0</v>
      </c>
      <c r="AN13" s="198">
        <v>0</v>
      </c>
      <c r="AO13" s="198">
        <v>30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9.08</v>
      </c>
      <c r="L14" s="198">
        <v>558.02</v>
      </c>
      <c r="M14" s="198">
        <v>27.23</v>
      </c>
      <c r="N14" s="198">
        <v>34.950000000000003</v>
      </c>
      <c r="O14" s="198">
        <v>0</v>
      </c>
      <c r="P14" s="198">
        <v>37.159999999999997</v>
      </c>
      <c r="Q14" s="198">
        <v>6.09</v>
      </c>
      <c r="R14" s="198">
        <v>12.55</v>
      </c>
      <c r="S14" s="198">
        <v>7.81</v>
      </c>
      <c r="T14" s="198">
        <v>0</v>
      </c>
      <c r="U14" s="198">
        <v>103.28</v>
      </c>
      <c r="V14" s="198">
        <v>3.45</v>
      </c>
      <c r="W14" s="198">
        <v>10.3</v>
      </c>
      <c r="X14" s="198">
        <v>43.66</v>
      </c>
      <c r="Y14" s="198">
        <v>0</v>
      </c>
      <c r="Z14" s="198">
        <v>74.94</v>
      </c>
      <c r="AA14" s="198">
        <v>20.72</v>
      </c>
      <c r="AB14" s="198">
        <v>0</v>
      </c>
      <c r="AC14" s="198">
        <v>14.92</v>
      </c>
      <c r="AD14" s="198">
        <v>8.01</v>
      </c>
      <c r="AE14" s="198">
        <v>0</v>
      </c>
      <c r="AF14" s="198">
        <v>0</v>
      </c>
      <c r="AG14" s="198">
        <v>11.95</v>
      </c>
      <c r="AH14" s="198">
        <v>0</v>
      </c>
      <c r="AI14" s="198">
        <v>37.75</v>
      </c>
      <c r="AJ14" s="198">
        <v>0</v>
      </c>
      <c r="AK14" s="198">
        <v>69.599999999999994</v>
      </c>
      <c r="AL14" s="198">
        <v>0</v>
      </c>
      <c r="AM14" s="198">
        <v>0</v>
      </c>
      <c r="AN14" s="198">
        <v>0</v>
      </c>
      <c r="AO14" s="198">
        <v>30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9.08</v>
      </c>
      <c r="L15" s="198">
        <v>558.02</v>
      </c>
      <c r="M15" s="198">
        <v>27.23</v>
      </c>
      <c r="N15" s="198">
        <v>34.950000000000003</v>
      </c>
      <c r="O15" s="198">
        <v>0</v>
      </c>
      <c r="P15" s="198">
        <v>37.159999999999997</v>
      </c>
      <c r="Q15" s="198">
        <v>6.09</v>
      </c>
      <c r="R15" s="198">
        <v>12.55</v>
      </c>
      <c r="S15" s="198">
        <v>7.81</v>
      </c>
      <c r="T15" s="198">
        <v>0</v>
      </c>
      <c r="U15" s="198">
        <v>103.28</v>
      </c>
      <c r="V15" s="198">
        <v>3.45</v>
      </c>
      <c r="W15" s="198">
        <v>10.3</v>
      </c>
      <c r="X15" s="198">
        <v>43.66</v>
      </c>
      <c r="Y15" s="198">
        <v>0</v>
      </c>
      <c r="Z15" s="198">
        <v>74.94</v>
      </c>
      <c r="AA15" s="198">
        <v>20.72</v>
      </c>
      <c r="AB15" s="198">
        <v>0</v>
      </c>
      <c r="AC15" s="198">
        <v>14.92</v>
      </c>
      <c r="AD15" s="198">
        <v>8.01</v>
      </c>
      <c r="AE15" s="198">
        <v>0</v>
      </c>
      <c r="AF15" s="198">
        <v>0</v>
      </c>
      <c r="AG15" s="198">
        <v>11.95</v>
      </c>
      <c r="AH15" s="198">
        <v>0</v>
      </c>
      <c r="AI15" s="198">
        <v>37.75</v>
      </c>
      <c r="AJ15" s="198">
        <v>0</v>
      </c>
      <c r="AK15" s="198">
        <v>69.599999999999994</v>
      </c>
      <c r="AL15" s="198">
        <v>0</v>
      </c>
      <c r="AM15" s="198">
        <v>0</v>
      </c>
      <c r="AN15" s="198">
        <v>0</v>
      </c>
      <c r="AO15" s="198">
        <v>30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9.08</v>
      </c>
      <c r="L16" s="198">
        <v>558.02</v>
      </c>
      <c r="M16" s="198">
        <v>27.23</v>
      </c>
      <c r="N16" s="198">
        <v>34.950000000000003</v>
      </c>
      <c r="O16" s="198">
        <v>0</v>
      </c>
      <c r="P16" s="198">
        <v>37.159999999999997</v>
      </c>
      <c r="Q16" s="198">
        <v>6.09</v>
      </c>
      <c r="R16" s="198">
        <v>12.55</v>
      </c>
      <c r="S16" s="198">
        <v>7.81</v>
      </c>
      <c r="T16" s="198">
        <v>0</v>
      </c>
      <c r="U16" s="198">
        <v>103.28</v>
      </c>
      <c r="V16" s="198">
        <v>3.45</v>
      </c>
      <c r="W16" s="198">
        <v>10.3</v>
      </c>
      <c r="X16" s="198">
        <v>43.66</v>
      </c>
      <c r="Y16" s="198">
        <v>0</v>
      </c>
      <c r="Z16" s="198">
        <v>74.94</v>
      </c>
      <c r="AA16" s="198">
        <v>20.72</v>
      </c>
      <c r="AB16" s="198">
        <v>0</v>
      </c>
      <c r="AC16" s="198">
        <v>14.92</v>
      </c>
      <c r="AD16" s="198">
        <v>8.01</v>
      </c>
      <c r="AE16" s="198">
        <v>0</v>
      </c>
      <c r="AF16" s="198">
        <v>0</v>
      </c>
      <c r="AG16" s="198">
        <v>11.95</v>
      </c>
      <c r="AH16" s="198">
        <v>0</v>
      </c>
      <c r="AI16" s="198">
        <v>38.81</v>
      </c>
      <c r="AJ16" s="198">
        <v>0</v>
      </c>
      <c r="AK16" s="198">
        <v>69.599999999999994</v>
      </c>
      <c r="AL16" s="198">
        <v>0</v>
      </c>
      <c r="AM16" s="198">
        <v>0</v>
      </c>
      <c r="AN16" s="198">
        <v>0</v>
      </c>
      <c r="AO16" s="198">
        <v>30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9.08</v>
      </c>
      <c r="L17" s="198">
        <v>558.02</v>
      </c>
      <c r="M17" s="198">
        <v>27.23</v>
      </c>
      <c r="N17" s="198">
        <v>34.950000000000003</v>
      </c>
      <c r="O17" s="198">
        <v>0</v>
      </c>
      <c r="P17" s="198">
        <v>37.159999999999997</v>
      </c>
      <c r="Q17" s="198">
        <v>6.09</v>
      </c>
      <c r="R17" s="198">
        <v>12.55</v>
      </c>
      <c r="S17" s="198">
        <v>7.81</v>
      </c>
      <c r="T17" s="198">
        <v>0</v>
      </c>
      <c r="U17" s="198">
        <v>103.28</v>
      </c>
      <c r="V17" s="198">
        <v>3.45</v>
      </c>
      <c r="W17" s="198">
        <v>10.3</v>
      </c>
      <c r="X17" s="198">
        <v>43.66</v>
      </c>
      <c r="Y17" s="198">
        <v>0</v>
      </c>
      <c r="Z17" s="198">
        <v>74.94</v>
      </c>
      <c r="AA17" s="198">
        <v>20.72</v>
      </c>
      <c r="AB17" s="198">
        <v>0</v>
      </c>
      <c r="AC17" s="198">
        <v>17.510000000000002</v>
      </c>
      <c r="AD17" s="198">
        <v>0</v>
      </c>
      <c r="AE17" s="198">
        <v>0</v>
      </c>
      <c r="AF17" s="198">
        <v>0</v>
      </c>
      <c r="AG17" s="198">
        <v>11.95</v>
      </c>
      <c r="AH17" s="198">
        <v>0</v>
      </c>
      <c r="AI17" s="198">
        <v>38.81</v>
      </c>
      <c r="AJ17" s="198">
        <v>0</v>
      </c>
      <c r="AK17" s="198">
        <v>69.599999999999994</v>
      </c>
      <c r="AL17" s="198">
        <v>0</v>
      </c>
      <c r="AM17" s="198">
        <v>0</v>
      </c>
      <c r="AN17" s="198">
        <v>0</v>
      </c>
      <c r="AO17" s="198">
        <v>30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9.08</v>
      </c>
      <c r="L18" s="198">
        <v>558.02</v>
      </c>
      <c r="M18" s="198">
        <v>27.23</v>
      </c>
      <c r="N18" s="198">
        <v>34.950000000000003</v>
      </c>
      <c r="O18" s="198">
        <v>0</v>
      </c>
      <c r="P18" s="198">
        <v>37.159999999999997</v>
      </c>
      <c r="Q18" s="198">
        <v>6.09</v>
      </c>
      <c r="R18" s="198">
        <v>12.55</v>
      </c>
      <c r="S18" s="198">
        <v>7.81</v>
      </c>
      <c r="T18" s="198">
        <v>0</v>
      </c>
      <c r="U18" s="198">
        <v>103.28</v>
      </c>
      <c r="V18" s="198">
        <v>3.45</v>
      </c>
      <c r="W18" s="198">
        <v>10.3</v>
      </c>
      <c r="X18" s="198">
        <v>43.66</v>
      </c>
      <c r="Y18" s="198">
        <v>0</v>
      </c>
      <c r="Z18" s="198">
        <v>74.94</v>
      </c>
      <c r="AA18" s="198">
        <v>20.72</v>
      </c>
      <c r="AB18" s="198">
        <v>0</v>
      </c>
      <c r="AC18" s="198">
        <v>20.77</v>
      </c>
      <c r="AD18" s="198">
        <v>0</v>
      </c>
      <c r="AE18" s="198">
        <v>0</v>
      </c>
      <c r="AF18" s="198">
        <v>0</v>
      </c>
      <c r="AG18" s="198">
        <v>11.95</v>
      </c>
      <c r="AH18" s="198">
        <v>0</v>
      </c>
      <c r="AI18" s="198">
        <v>38.81</v>
      </c>
      <c r="AJ18" s="198">
        <v>0</v>
      </c>
      <c r="AK18" s="198">
        <v>69.599999999999994</v>
      </c>
      <c r="AL18" s="198">
        <v>0</v>
      </c>
      <c r="AM18" s="198">
        <v>0</v>
      </c>
      <c r="AN18" s="198">
        <v>0</v>
      </c>
      <c r="AO18" s="198">
        <v>30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9.08</v>
      </c>
      <c r="L19" s="198">
        <v>558.02</v>
      </c>
      <c r="M19" s="198">
        <v>27.23</v>
      </c>
      <c r="N19" s="198">
        <v>34.950000000000003</v>
      </c>
      <c r="O19" s="198">
        <v>0</v>
      </c>
      <c r="P19" s="198">
        <v>37.159999999999997</v>
      </c>
      <c r="Q19" s="198">
        <v>6.09</v>
      </c>
      <c r="R19" s="198">
        <v>12.55</v>
      </c>
      <c r="S19" s="198">
        <v>7.81</v>
      </c>
      <c r="T19" s="198">
        <v>0</v>
      </c>
      <c r="U19" s="198">
        <v>103.28</v>
      </c>
      <c r="V19" s="198">
        <v>3.45</v>
      </c>
      <c r="W19" s="198">
        <v>10.3</v>
      </c>
      <c r="X19" s="198">
        <v>43.66</v>
      </c>
      <c r="Y19" s="198">
        <v>0</v>
      </c>
      <c r="Z19" s="198">
        <v>74.94</v>
      </c>
      <c r="AA19" s="198">
        <v>20.72</v>
      </c>
      <c r="AB19" s="198">
        <v>0</v>
      </c>
      <c r="AC19" s="198">
        <v>20.77</v>
      </c>
      <c r="AD19" s="198">
        <v>0</v>
      </c>
      <c r="AE19" s="198">
        <v>0</v>
      </c>
      <c r="AF19" s="198">
        <v>0</v>
      </c>
      <c r="AG19" s="198">
        <v>11.95</v>
      </c>
      <c r="AH19" s="198">
        <v>0</v>
      </c>
      <c r="AI19" s="198">
        <v>38.81</v>
      </c>
      <c r="AJ19" s="198">
        <v>0</v>
      </c>
      <c r="AK19" s="198">
        <v>69.599999999999994</v>
      </c>
      <c r="AL19" s="198">
        <v>0</v>
      </c>
      <c r="AM19" s="198">
        <v>0</v>
      </c>
      <c r="AN19" s="198">
        <v>0</v>
      </c>
      <c r="AO19" s="198">
        <v>30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9.08</v>
      </c>
      <c r="L20" s="198">
        <v>558.02</v>
      </c>
      <c r="M20" s="198">
        <v>27.23</v>
      </c>
      <c r="N20" s="198">
        <v>34.950000000000003</v>
      </c>
      <c r="O20" s="198">
        <v>0</v>
      </c>
      <c r="P20" s="198">
        <v>37.159999999999997</v>
      </c>
      <c r="Q20" s="198">
        <v>6.09</v>
      </c>
      <c r="R20" s="198">
        <v>12.55</v>
      </c>
      <c r="S20" s="198">
        <v>7.81</v>
      </c>
      <c r="T20" s="198">
        <v>0</v>
      </c>
      <c r="U20" s="198">
        <v>103.28</v>
      </c>
      <c r="V20" s="198">
        <v>3.45</v>
      </c>
      <c r="W20" s="198">
        <v>10.3</v>
      </c>
      <c r="X20" s="198">
        <v>43.66</v>
      </c>
      <c r="Y20" s="198">
        <v>0</v>
      </c>
      <c r="Z20" s="198">
        <v>74.94</v>
      </c>
      <c r="AA20" s="198">
        <v>20.72</v>
      </c>
      <c r="AB20" s="198">
        <v>0</v>
      </c>
      <c r="AC20" s="198">
        <v>20.77</v>
      </c>
      <c r="AD20" s="198">
        <v>0</v>
      </c>
      <c r="AE20" s="198">
        <v>0</v>
      </c>
      <c r="AF20" s="198">
        <v>0</v>
      </c>
      <c r="AG20" s="198">
        <v>11.95</v>
      </c>
      <c r="AH20" s="198">
        <v>0</v>
      </c>
      <c r="AI20" s="198">
        <v>38.81</v>
      </c>
      <c r="AJ20" s="198">
        <v>0</v>
      </c>
      <c r="AK20" s="198">
        <v>69.599999999999994</v>
      </c>
      <c r="AL20" s="198">
        <v>0</v>
      </c>
      <c r="AM20" s="198">
        <v>0</v>
      </c>
      <c r="AN20" s="198">
        <v>0</v>
      </c>
      <c r="AO20" s="198">
        <v>30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9.08</v>
      </c>
      <c r="L21" s="198">
        <v>558.02</v>
      </c>
      <c r="M21" s="198">
        <v>27.23</v>
      </c>
      <c r="N21" s="198">
        <v>34.950000000000003</v>
      </c>
      <c r="O21" s="198">
        <v>0</v>
      </c>
      <c r="P21" s="198">
        <v>37.159999999999997</v>
      </c>
      <c r="Q21" s="198">
        <v>6.09</v>
      </c>
      <c r="R21" s="198">
        <v>12.55</v>
      </c>
      <c r="S21" s="198">
        <v>7.81</v>
      </c>
      <c r="T21" s="198">
        <v>0</v>
      </c>
      <c r="U21" s="198">
        <v>103.28</v>
      </c>
      <c r="V21" s="198">
        <v>3.45</v>
      </c>
      <c r="W21" s="198">
        <v>10.3</v>
      </c>
      <c r="X21" s="198">
        <v>43.66</v>
      </c>
      <c r="Y21" s="198">
        <v>0</v>
      </c>
      <c r="Z21" s="198">
        <v>74.94</v>
      </c>
      <c r="AA21" s="198">
        <v>20.72</v>
      </c>
      <c r="AB21" s="198">
        <v>0</v>
      </c>
      <c r="AC21" s="198">
        <v>20.77</v>
      </c>
      <c r="AD21" s="198">
        <v>0</v>
      </c>
      <c r="AE21" s="198">
        <v>0</v>
      </c>
      <c r="AF21" s="198">
        <v>0</v>
      </c>
      <c r="AG21" s="198">
        <v>11.95</v>
      </c>
      <c r="AH21" s="198">
        <v>0</v>
      </c>
      <c r="AI21" s="198">
        <v>38.81</v>
      </c>
      <c r="AJ21" s="198">
        <v>0</v>
      </c>
      <c r="AK21" s="198">
        <v>69.599999999999994</v>
      </c>
      <c r="AL21" s="198">
        <v>0</v>
      </c>
      <c r="AM21" s="198">
        <v>0</v>
      </c>
      <c r="AN21" s="198">
        <v>0</v>
      </c>
      <c r="AO21" s="198">
        <v>30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9.08</v>
      </c>
      <c r="L22" s="198">
        <v>558.02</v>
      </c>
      <c r="M22" s="198">
        <v>27.23</v>
      </c>
      <c r="N22" s="198">
        <v>34.950000000000003</v>
      </c>
      <c r="O22" s="198">
        <v>0</v>
      </c>
      <c r="P22" s="198">
        <v>37.159999999999997</v>
      </c>
      <c r="Q22" s="198">
        <v>6.09</v>
      </c>
      <c r="R22" s="198">
        <v>12.55</v>
      </c>
      <c r="S22" s="198">
        <v>7.81</v>
      </c>
      <c r="T22" s="198">
        <v>0</v>
      </c>
      <c r="U22" s="198">
        <v>103.28</v>
      </c>
      <c r="V22" s="198">
        <v>3.45</v>
      </c>
      <c r="W22" s="198">
        <v>10.3</v>
      </c>
      <c r="X22" s="198">
        <v>43.66</v>
      </c>
      <c r="Y22" s="198">
        <v>0</v>
      </c>
      <c r="Z22" s="198">
        <v>74.94</v>
      </c>
      <c r="AA22" s="198">
        <v>20.72</v>
      </c>
      <c r="AB22" s="198">
        <v>0</v>
      </c>
      <c r="AC22" s="198">
        <v>20.77</v>
      </c>
      <c r="AD22" s="198">
        <v>0</v>
      </c>
      <c r="AE22" s="198">
        <v>0</v>
      </c>
      <c r="AF22" s="198">
        <v>0</v>
      </c>
      <c r="AG22" s="198">
        <v>11.95</v>
      </c>
      <c r="AH22" s="198">
        <v>0</v>
      </c>
      <c r="AI22" s="198">
        <v>38.81</v>
      </c>
      <c r="AJ22" s="198">
        <v>0</v>
      </c>
      <c r="AK22" s="198">
        <v>69.599999999999994</v>
      </c>
      <c r="AL22" s="198">
        <v>0</v>
      </c>
      <c r="AM22" s="198">
        <v>0</v>
      </c>
      <c r="AN22" s="198">
        <v>0</v>
      </c>
      <c r="AO22" s="198">
        <v>30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9.08</v>
      </c>
      <c r="L23" s="198">
        <v>558.02</v>
      </c>
      <c r="M23" s="198">
        <v>23.08</v>
      </c>
      <c r="N23" s="198">
        <v>34.950000000000003</v>
      </c>
      <c r="O23" s="198">
        <v>0</v>
      </c>
      <c r="P23" s="198">
        <v>37.159999999999997</v>
      </c>
      <c r="Q23" s="198">
        <v>6.09</v>
      </c>
      <c r="R23" s="198">
        <v>12.55</v>
      </c>
      <c r="S23" s="198">
        <v>7.81</v>
      </c>
      <c r="T23" s="198">
        <v>0</v>
      </c>
      <c r="U23" s="198">
        <v>103.28</v>
      </c>
      <c r="V23" s="198">
        <v>3.45</v>
      </c>
      <c r="W23" s="198">
        <v>10.3</v>
      </c>
      <c r="X23" s="198">
        <v>43.66</v>
      </c>
      <c r="Y23" s="198">
        <v>0</v>
      </c>
      <c r="Z23" s="198">
        <v>74.94</v>
      </c>
      <c r="AA23" s="198">
        <v>20.72</v>
      </c>
      <c r="AB23" s="198">
        <v>0</v>
      </c>
      <c r="AC23" s="198">
        <v>20.77</v>
      </c>
      <c r="AD23" s="198">
        <v>0</v>
      </c>
      <c r="AE23" s="198">
        <v>0</v>
      </c>
      <c r="AF23" s="198">
        <v>0</v>
      </c>
      <c r="AG23" s="198">
        <v>11.95</v>
      </c>
      <c r="AH23" s="198">
        <v>0</v>
      </c>
      <c r="AI23" s="198">
        <v>38.81</v>
      </c>
      <c r="AJ23" s="198">
        <v>0</v>
      </c>
      <c r="AK23" s="198">
        <v>69.599999999999994</v>
      </c>
      <c r="AL23" s="198">
        <v>0</v>
      </c>
      <c r="AM23" s="198">
        <v>0</v>
      </c>
      <c r="AN23" s="198">
        <v>0</v>
      </c>
      <c r="AO23" s="198">
        <v>30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9.08</v>
      </c>
      <c r="L24" s="198">
        <v>558.02</v>
      </c>
      <c r="M24" s="198">
        <v>23.08</v>
      </c>
      <c r="N24" s="198">
        <v>34.950000000000003</v>
      </c>
      <c r="O24" s="198">
        <v>0</v>
      </c>
      <c r="P24" s="198">
        <v>37.159999999999997</v>
      </c>
      <c r="Q24" s="198">
        <v>6.09</v>
      </c>
      <c r="R24" s="198">
        <v>12.55</v>
      </c>
      <c r="S24" s="198">
        <v>7.81</v>
      </c>
      <c r="T24" s="198">
        <v>0</v>
      </c>
      <c r="U24" s="198">
        <v>103.28</v>
      </c>
      <c r="V24" s="198">
        <v>3.45</v>
      </c>
      <c r="W24" s="198">
        <v>10.3</v>
      </c>
      <c r="X24" s="198">
        <v>43.66</v>
      </c>
      <c r="Y24" s="198">
        <v>0</v>
      </c>
      <c r="Z24" s="198">
        <v>74.94</v>
      </c>
      <c r="AA24" s="198">
        <v>20.72</v>
      </c>
      <c r="AB24" s="198">
        <v>0</v>
      </c>
      <c r="AC24" s="198">
        <v>20.77</v>
      </c>
      <c r="AD24" s="198">
        <v>0</v>
      </c>
      <c r="AE24" s="198">
        <v>0</v>
      </c>
      <c r="AF24" s="198">
        <v>0</v>
      </c>
      <c r="AG24" s="198">
        <v>11.95</v>
      </c>
      <c r="AH24" s="198">
        <v>0</v>
      </c>
      <c r="AI24" s="198">
        <v>38.81</v>
      </c>
      <c r="AJ24" s="198">
        <v>0</v>
      </c>
      <c r="AK24" s="198">
        <v>69.599999999999994</v>
      </c>
      <c r="AL24" s="198">
        <v>0</v>
      </c>
      <c r="AM24" s="198">
        <v>0</v>
      </c>
      <c r="AN24" s="198">
        <v>0</v>
      </c>
      <c r="AO24" s="198">
        <v>30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9.08</v>
      </c>
      <c r="L25" s="198">
        <v>558.02</v>
      </c>
      <c r="M25" s="198">
        <v>23.08</v>
      </c>
      <c r="N25" s="198">
        <v>34.950000000000003</v>
      </c>
      <c r="O25" s="198">
        <v>0</v>
      </c>
      <c r="P25" s="198">
        <v>37.159999999999997</v>
      </c>
      <c r="Q25" s="198">
        <v>6.09</v>
      </c>
      <c r="R25" s="198">
        <v>12.55</v>
      </c>
      <c r="S25" s="198">
        <v>7.81</v>
      </c>
      <c r="T25" s="198">
        <v>0</v>
      </c>
      <c r="U25" s="198">
        <v>103.28</v>
      </c>
      <c r="V25" s="198">
        <v>3.45</v>
      </c>
      <c r="W25" s="198">
        <v>10.3</v>
      </c>
      <c r="X25" s="198">
        <v>43.66</v>
      </c>
      <c r="Y25" s="198">
        <v>0</v>
      </c>
      <c r="Z25" s="198">
        <v>74.94</v>
      </c>
      <c r="AA25" s="198">
        <v>20.72</v>
      </c>
      <c r="AB25" s="198">
        <v>0</v>
      </c>
      <c r="AC25" s="198">
        <v>20.77</v>
      </c>
      <c r="AD25" s="198">
        <v>0</v>
      </c>
      <c r="AE25" s="198">
        <v>0</v>
      </c>
      <c r="AF25" s="198">
        <v>0</v>
      </c>
      <c r="AG25" s="198">
        <v>11.95</v>
      </c>
      <c r="AH25" s="198">
        <v>0</v>
      </c>
      <c r="AI25" s="198">
        <v>38.81</v>
      </c>
      <c r="AJ25" s="198">
        <v>0</v>
      </c>
      <c r="AK25" s="198">
        <v>69.599999999999994</v>
      </c>
      <c r="AL25" s="198">
        <v>0</v>
      </c>
      <c r="AM25" s="198">
        <v>0</v>
      </c>
      <c r="AN25" s="198">
        <v>0</v>
      </c>
      <c r="AO25" s="198">
        <v>30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9.08</v>
      </c>
      <c r="L26" s="198">
        <v>558.02</v>
      </c>
      <c r="M26" s="198">
        <v>23.08</v>
      </c>
      <c r="N26" s="198">
        <v>34.950000000000003</v>
      </c>
      <c r="O26" s="198">
        <v>0</v>
      </c>
      <c r="P26" s="198">
        <v>37.159999999999997</v>
      </c>
      <c r="Q26" s="198">
        <v>6.09</v>
      </c>
      <c r="R26" s="198">
        <v>12.55</v>
      </c>
      <c r="S26" s="198">
        <v>7.81</v>
      </c>
      <c r="T26" s="198">
        <v>0</v>
      </c>
      <c r="U26" s="198">
        <v>103.28</v>
      </c>
      <c r="V26" s="198">
        <v>3.45</v>
      </c>
      <c r="W26" s="198">
        <v>10.3</v>
      </c>
      <c r="X26" s="198">
        <v>43.66</v>
      </c>
      <c r="Y26" s="198">
        <v>0</v>
      </c>
      <c r="Z26" s="198">
        <v>74.94</v>
      </c>
      <c r="AA26" s="198">
        <v>20.72</v>
      </c>
      <c r="AB26" s="198">
        <v>0</v>
      </c>
      <c r="AC26" s="198">
        <v>20.77</v>
      </c>
      <c r="AD26" s="198">
        <v>0</v>
      </c>
      <c r="AE26" s="198">
        <v>0</v>
      </c>
      <c r="AF26" s="198">
        <v>0</v>
      </c>
      <c r="AG26" s="198">
        <v>11.95</v>
      </c>
      <c r="AH26" s="198">
        <v>0</v>
      </c>
      <c r="AI26" s="198">
        <v>38.81</v>
      </c>
      <c r="AJ26" s="198">
        <v>0</v>
      </c>
      <c r="AK26" s="198">
        <v>69.599999999999994</v>
      </c>
      <c r="AL26" s="198">
        <v>0</v>
      </c>
      <c r="AM26" s="198">
        <v>0</v>
      </c>
      <c r="AN26" s="198">
        <v>0</v>
      </c>
      <c r="AO26" s="198">
        <v>30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9.08</v>
      </c>
      <c r="L27" s="198">
        <v>558.02</v>
      </c>
      <c r="M27" s="198">
        <v>23.08</v>
      </c>
      <c r="N27" s="198">
        <v>34.950000000000003</v>
      </c>
      <c r="O27" s="198">
        <v>0</v>
      </c>
      <c r="P27" s="198">
        <v>37.159999999999997</v>
      </c>
      <c r="Q27" s="198">
        <v>6.09</v>
      </c>
      <c r="R27" s="198">
        <v>12.55</v>
      </c>
      <c r="S27" s="198">
        <v>7.81</v>
      </c>
      <c r="T27" s="198">
        <v>0</v>
      </c>
      <c r="U27" s="198">
        <v>103.28</v>
      </c>
      <c r="V27" s="198">
        <v>3.45</v>
      </c>
      <c r="W27" s="198">
        <v>10.3</v>
      </c>
      <c r="X27" s="198">
        <v>43.66</v>
      </c>
      <c r="Y27" s="198">
        <v>0</v>
      </c>
      <c r="Z27" s="198">
        <v>74.94</v>
      </c>
      <c r="AA27" s="198">
        <v>20.72</v>
      </c>
      <c r="AB27" s="198">
        <v>0</v>
      </c>
      <c r="AC27" s="198">
        <v>20.77</v>
      </c>
      <c r="AD27" s="198">
        <v>0</v>
      </c>
      <c r="AE27" s="198">
        <v>0</v>
      </c>
      <c r="AF27" s="198">
        <v>0</v>
      </c>
      <c r="AG27" s="198">
        <v>11.95</v>
      </c>
      <c r="AH27" s="198">
        <v>0</v>
      </c>
      <c r="AI27" s="198">
        <v>38.81</v>
      </c>
      <c r="AJ27" s="198">
        <v>0</v>
      </c>
      <c r="AK27" s="198">
        <v>69.599999999999994</v>
      </c>
      <c r="AL27" s="198">
        <v>0</v>
      </c>
      <c r="AM27" s="198">
        <v>0</v>
      </c>
      <c r="AN27" s="198">
        <v>0</v>
      </c>
      <c r="AO27" s="198">
        <v>30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9.08</v>
      </c>
      <c r="L28" s="198">
        <v>558.02</v>
      </c>
      <c r="M28" s="198">
        <v>23.08</v>
      </c>
      <c r="N28" s="198">
        <v>34.950000000000003</v>
      </c>
      <c r="O28" s="198">
        <v>0</v>
      </c>
      <c r="P28" s="198">
        <v>37.159999999999997</v>
      </c>
      <c r="Q28" s="198">
        <v>6.09</v>
      </c>
      <c r="R28" s="198">
        <v>12.55</v>
      </c>
      <c r="S28" s="198">
        <v>7.81</v>
      </c>
      <c r="T28" s="198">
        <v>0</v>
      </c>
      <c r="U28" s="198">
        <v>103.28</v>
      </c>
      <c r="V28" s="198">
        <v>3.45</v>
      </c>
      <c r="W28" s="198">
        <v>10.3</v>
      </c>
      <c r="X28" s="198">
        <v>43.66</v>
      </c>
      <c r="Y28" s="198">
        <v>0</v>
      </c>
      <c r="Z28" s="198">
        <v>74.94</v>
      </c>
      <c r="AA28" s="198">
        <v>20.72</v>
      </c>
      <c r="AB28" s="198">
        <v>0</v>
      </c>
      <c r="AC28" s="198">
        <v>20.77</v>
      </c>
      <c r="AD28" s="198">
        <v>0</v>
      </c>
      <c r="AE28" s="198">
        <v>0</v>
      </c>
      <c r="AF28" s="198">
        <v>0</v>
      </c>
      <c r="AG28" s="198">
        <v>11.95</v>
      </c>
      <c r="AH28" s="198">
        <v>0</v>
      </c>
      <c r="AI28" s="198">
        <v>38.81</v>
      </c>
      <c r="AJ28" s="198">
        <v>0</v>
      </c>
      <c r="AK28" s="198">
        <v>69.599999999999994</v>
      </c>
      <c r="AL28" s="198">
        <v>0</v>
      </c>
      <c r="AM28" s="198">
        <v>0</v>
      </c>
      <c r="AN28" s="198">
        <v>0</v>
      </c>
      <c r="AO28" s="198">
        <v>30</v>
      </c>
      <c r="AP28" s="198">
        <v>0</v>
      </c>
      <c r="AQ28" s="198">
        <v>0.27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9.08</v>
      </c>
      <c r="L29" s="198">
        <v>558.02</v>
      </c>
      <c r="M29" s="198">
        <v>23.08</v>
      </c>
      <c r="N29" s="198">
        <v>34.950000000000003</v>
      </c>
      <c r="O29" s="198">
        <v>0</v>
      </c>
      <c r="P29" s="198">
        <v>37.159999999999997</v>
      </c>
      <c r="Q29" s="198">
        <v>6.09</v>
      </c>
      <c r="R29" s="198">
        <v>12.55</v>
      </c>
      <c r="S29" s="198">
        <v>7.81</v>
      </c>
      <c r="T29" s="198">
        <v>0</v>
      </c>
      <c r="U29" s="198">
        <v>103.28</v>
      </c>
      <c r="V29" s="198">
        <v>3.45</v>
      </c>
      <c r="W29" s="198">
        <v>10.3</v>
      </c>
      <c r="X29" s="198">
        <v>43.66</v>
      </c>
      <c r="Y29" s="198">
        <v>0</v>
      </c>
      <c r="Z29" s="198">
        <v>74.94</v>
      </c>
      <c r="AA29" s="198">
        <v>20.72</v>
      </c>
      <c r="AB29" s="198">
        <v>0</v>
      </c>
      <c r="AC29" s="198">
        <v>20.77</v>
      </c>
      <c r="AD29" s="198">
        <v>0</v>
      </c>
      <c r="AE29" s="198">
        <v>0</v>
      </c>
      <c r="AF29" s="198">
        <v>0</v>
      </c>
      <c r="AG29" s="198">
        <v>11.95</v>
      </c>
      <c r="AH29" s="198">
        <v>0</v>
      </c>
      <c r="AI29" s="198">
        <v>38.81</v>
      </c>
      <c r="AJ29" s="198">
        <v>0</v>
      </c>
      <c r="AK29" s="198">
        <v>69.599999999999994</v>
      </c>
      <c r="AL29" s="198">
        <v>0</v>
      </c>
      <c r="AM29" s="198">
        <v>0</v>
      </c>
      <c r="AN29" s="198">
        <v>0</v>
      </c>
      <c r="AO29" s="198">
        <v>30</v>
      </c>
      <c r="AP29" s="198">
        <v>0</v>
      </c>
      <c r="AQ29" s="198">
        <v>3.34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9.08</v>
      </c>
      <c r="L30" s="198">
        <v>558.02</v>
      </c>
      <c r="M30" s="198">
        <v>23.08</v>
      </c>
      <c r="N30" s="198">
        <v>34.950000000000003</v>
      </c>
      <c r="O30" s="198">
        <v>0</v>
      </c>
      <c r="P30" s="198">
        <v>37.159999999999997</v>
      </c>
      <c r="Q30" s="198">
        <v>6.09</v>
      </c>
      <c r="R30" s="198">
        <v>12.55</v>
      </c>
      <c r="S30" s="198">
        <v>7.81</v>
      </c>
      <c r="T30" s="198">
        <v>0</v>
      </c>
      <c r="U30" s="198">
        <v>103.28</v>
      </c>
      <c r="V30" s="198">
        <v>3.45</v>
      </c>
      <c r="W30" s="198">
        <v>10.3</v>
      </c>
      <c r="X30" s="198">
        <v>43.66</v>
      </c>
      <c r="Y30" s="198">
        <v>0</v>
      </c>
      <c r="Z30" s="198">
        <v>74.94</v>
      </c>
      <c r="AA30" s="198">
        <v>20.72</v>
      </c>
      <c r="AB30" s="198">
        <v>0</v>
      </c>
      <c r="AC30" s="198">
        <v>20.77</v>
      </c>
      <c r="AD30" s="198">
        <v>0</v>
      </c>
      <c r="AE30" s="198">
        <v>0</v>
      </c>
      <c r="AF30" s="198">
        <v>0</v>
      </c>
      <c r="AG30" s="198">
        <v>11.95</v>
      </c>
      <c r="AH30" s="198">
        <v>0</v>
      </c>
      <c r="AI30" s="198">
        <v>38.81</v>
      </c>
      <c r="AJ30" s="198">
        <v>0</v>
      </c>
      <c r="AK30" s="198">
        <v>69.599999999999994</v>
      </c>
      <c r="AL30" s="198">
        <v>0</v>
      </c>
      <c r="AM30" s="198">
        <v>0</v>
      </c>
      <c r="AN30" s="198">
        <v>0</v>
      </c>
      <c r="AO30" s="198">
        <v>30</v>
      </c>
      <c r="AP30" s="198">
        <v>0</v>
      </c>
      <c r="AQ30" s="198">
        <v>8.23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9.08</v>
      </c>
      <c r="L31" s="198">
        <v>558.02</v>
      </c>
      <c r="M31" s="198">
        <v>23.08</v>
      </c>
      <c r="N31" s="198">
        <v>34.950000000000003</v>
      </c>
      <c r="O31" s="198">
        <v>0</v>
      </c>
      <c r="P31" s="198">
        <v>37.159999999999997</v>
      </c>
      <c r="Q31" s="198">
        <v>6.09</v>
      </c>
      <c r="R31" s="198">
        <v>12.55</v>
      </c>
      <c r="S31" s="198">
        <v>7.81</v>
      </c>
      <c r="T31" s="198">
        <v>0</v>
      </c>
      <c r="U31" s="198">
        <v>103.28</v>
      </c>
      <c r="V31" s="198">
        <v>3.45</v>
      </c>
      <c r="W31" s="198">
        <v>10.3</v>
      </c>
      <c r="X31" s="198">
        <v>43.66</v>
      </c>
      <c r="Y31" s="198">
        <v>0</v>
      </c>
      <c r="Z31" s="198">
        <v>74.94</v>
      </c>
      <c r="AA31" s="198">
        <v>20.72</v>
      </c>
      <c r="AB31" s="198">
        <v>0</v>
      </c>
      <c r="AC31" s="198">
        <v>23.74</v>
      </c>
      <c r="AD31" s="198">
        <v>0</v>
      </c>
      <c r="AE31" s="198">
        <v>0</v>
      </c>
      <c r="AF31" s="198">
        <v>0</v>
      </c>
      <c r="AG31" s="198">
        <v>11.95</v>
      </c>
      <c r="AH31" s="198">
        <v>0</v>
      </c>
      <c r="AI31" s="198">
        <v>39</v>
      </c>
      <c r="AJ31" s="198">
        <v>0</v>
      </c>
      <c r="AK31" s="198">
        <v>69.599999999999994</v>
      </c>
      <c r="AL31" s="198">
        <v>0</v>
      </c>
      <c r="AM31" s="198">
        <v>0</v>
      </c>
      <c r="AN31" s="198">
        <v>0</v>
      </c>
      <c r="AO31" s="198">
        <v>30</v>
      </c>
      <c r="AP31" s="198">
        <v>0</v>
      </c>
      <c r="AQ31" s="198">
        <v>13.31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9.08</v>
      </c>
      <c r="L32" s="198">
        <v>558.02</v>
      </c>
      <c r="M32" s="198">
        <v>23.08</v>
      </c>
      <c r="N32" s="198">
        <v>34.950000000000003</v>
      </c>
      <c r="O32" s="198">
        <v>0</v>
      </c>
      <c r="P32" s="198">
        <v>37.159999999999997</v>
      </c>
      <c r="Q32" s="198">
        <v>6.09</v>
      </c>
      <c r="R32" s="198">
        <v>12.55</v>
      </c>
      <c r="S32" s="198">
        <v>7.81</v>
      </c>
      <c r="T32" s="198">
        <v>0</v>
      </c>
      <c r="U32" s="198">
        <v>103.28</v>
      </c>
      <c r="V32" s="198">
        <v>3.45</v>
      </c>
      <c r="W32" s="198">
        <v>10.3</v>
      </c>
      <c r="X32" s="198">
        <v>43.66</v>
      </c>
      <c r="Y32" s="198">
        <v>0</v>
      </c>
      <c r="Z32" s="198">
        <v>74.94</v>
      </c>
      <c r="AA32" s="198">
        <v>20.72</v>
      </c>
      <c r="AB32" s="198">
        <v>0</v>
      </c>
      <c r="AC32" s="198">
        <v>23.74</v>
      </c>
      <c r="AD32" s="198">
        <v>0</v>
      </c>
      <c r="AE32" s="198">
        <v>0</v>
      </c>
      <c r="AF32" s="198">
        <v>0</v>
      </c>
      <c r="AG32" s="198">
        <v>11.95</v>
      </c>
      <c r="AH32" s="198">
        <v>0</v>
      </c>
      <c r="AI32" s="198">
        <v>39</v>
      </c>
      <c r="AJ32" s="198">
        <v>0</v>
      </c>
      <c r="AK32" s="198">
        <v>69.599999999999994</v>
      </c>
      <c r="AL32" s="198">
        <v>0</v>
      </c>
      <c r="AM32" s="198">
        <v>0</v>
      </c>
      <c r="AN32" s="198">
        <v>0</v>
      </c>
      <c r="AO32" s="198">
        <v>30</v>
      </c>
      <c r="AP32" s="198">
        <v>0</v>
      </c>
      <c r="AQ32" s="198">
        <v>17.7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9.08</v>
      </c>
      <c r="L33" s="198">
        <v>558.02</v>
      </c>
      <c r="M33" s="198">
        <v>23.08</v>
      </c>
      <c r="N33" s="198">
        <v>34.950000000000003</v>
      </c>
      <c r="O33" s="198">
        <v>0</v>
      </c>
      <c r="P33" s="198">
        <v>37.159999999999997</v>
      </c>
      <c r="Q33" s="198">
        <v>6.09</v>
      </c>
      <c r="R33" s="198">
        <v>12.55</v>
      </c>
      <c r="S33" s="198">
        <v>7.81</v>
      </c>
      <c r="T33" s="198">
        <v>0</v>
      </c>
      <c r="U33" s="198">
        <v>103.28</v>
      </c>
      <c r="V33" s="198">
        <v>3.45</v>
      </c>
      <c r="W33" s="198">
        <v>10.3</v>
      </c>
      <c r="X33" s="198">
        <v>43.66</v>
      </c>
      <c r="Y33" s="198">
        <v>0</v>
      </c>
      <c r="Z33" s="198">
        <v>74.94</v>
      </c>
      <c r="AA33" s="198">
        <v>20.72</v>
      </c>
      <c r="AB33" s="198">
        <v>0</v>
      </c>
      <c r="AC33" s="198">
        <v>49.53</v>
      </c>
      <c r="AD33" s="198">
        <v>0</v>
      </c>
      <c r="AE33" s="198">
        <v>0</v>
      </c>
      <c r="AF33" s="198">
        <v>0</v>
      </c>
      <c r="AG33" s="198">
        <v>11.95</v>
      </c>
      <c r="AH33" s="198">
        <v>0</v>
      </c>
      <c r="AI33" s="198">
        <v>39</v>
      </c>
      <c r="AJ33" s="198">
        <v>0</v>
      </c>
      <c r="AK33" s="198">
        <v>69.599999999999994</v>
      </c>
      <c r="AL33" s="198">
        <v>0</v>
      </c>
      <c r="AM33" s="198">
        <v>0</v>
      </c>
      <c r="AN33" s="198">
        <v>0</v>
      </c>
      <c r="AO33" s="198">
        <v>30</v>
      </c>
      <c r="AP33" s="198">
        <v>0</v>
      </c>
      <c r="AQ33" s="198">
        <v>17.7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9.08</v>
      </c>
      <c r="L34" s="198">
        <v>558.02</v>
      </c>
      <c r="M34" s="198">
        <v>23.08</v>
      </c>
      <c r="N34" s="198">
        <v>34.950000000000003</v>
      </c>
      <c r="O34" s="198">
        <v>0</v>
      </c>
      <c r="P34" s="198">
        <v>37.159999999999997</v>
      </c>
      <c r="Q34" s="198">
        <v>6.09</v>
      </c>
      <c r="R34" s="198">
        <v>12.55</v>
      </c>
      <c r="S34" s="198">
        <v>7.81</v>
      </c>
      <c r="T34" s="198">
        <v>0</v>
      </c>
      <c r="U34" s="198">
        <v>103.28</v>
      </c>
      <c r="V34" s="198">
        <v>3.45</v>
      </c>
      <c r="W34" s="198">
        <v>10.3</v>
      </c>
      <c r="X34" s="198">
        <v>43.66</v>
      </c>
      <c r="Y34" s="198">
        <v>0</v>
      </c>
      <c r="Z34" s="198">
        <v>74.94</v>
      </c>
      <c r="AA34" s="198">
        <v>20.72</v>
      </c>
      <c r="AB34" s="198">
        <v>0</v>
      </c>
      <c r="AC34" s="198">
        <v>49.53</v>
      </c>
      <c r="AD34" s="198">
        <v>0</v>
      </c>
      <c r="AE34" s="198">
        <v>0</v>
      </c>
      <c r="AF34" s="198">
        <v>0</v>
      </c>
      <c r="AG34" s="198">
        <v>11.95</v>
      </c>
      <c r="AH34" s="198">
        <v>0</v>
      </c>
      <c r="AI34" s="198">
        <v>39</v>
      </c>
      <c r="AJ34" s="198">
        <v>0</v>
      </c>
      <c r="AK34" s="198">
        <v>69.599999999999994</v>
      </c>
      <c r="AL34" s="198">
        <v>0</v>
      </c>
      <c r="AM34" s="198">
        <v>0</v>
      </c>
      <c r="AN34" s="198">
        <v>0</v>
      </c>
      <c r="AO34" s="198">
        <v>30</v>
      </c>
      <c r="AP34" s="198">
        <v>0</v>
      </c>
      <c r="AQ34" s="198">
        <v>17.7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9.08</v>
      </c>
      <c r="L35" s="198">
        <v>558.02</v>
      </c>
      <c r="M35" s="198">
        <v>25.16</v>
      </c>
      <c r="N35" s="198">
        <v>34.950000000000003</v>
      </c>
      <c r="O35" s="198">
        <v>0</v>
      </c>
      <c r="P35" s="198">
        <v>37.159999999999997</v>
      </c>
      <c r="Q35" s="198">
        <v>6.09</v>
      </c>
      <c r="R35" s="198">
        <v>12.55</v>
      </c>
      <c r="S35" s="198">
        <v>7.81</v>
      </c>
      <c r="T35" s="198">
        <v>0</v>
      </c>
      <c r="U35" s="198">
        <v>103.28</v>
      </c>
      <c r="V35" s="198">
        <v>3.45</v>
      </c>
      <c r="W35" s="198">
        <v>10.3</v>
      </c>
      <c r="X35" s="198">
        <v>43.66</v>
      </c>
      <c r="Y35" s="198">
        <v>0</v>
      </c>
      <c r="Z35" s="198">
        <v>74.94</v>
      </c>
      <c r="AA35" s="198">
        <v>20.72</v>
      </c>
      <c r="AB35" s="198">
        <v>0</v>
      </c>
      <c r="AC35" s="198">
        <v>49.53</v>
      </c>
      <c r="AD35" s="198">
        <v>0</v>
      </c>
      <c r="AE35" s="198">
        <v>0</v>
      </c>
      <c r="AF35" s="198">
        <v>0</v>
      </c>
      <c r="AG35" s="198">
        <v>11.95</v>
      </c>
      <c r="AH35" s="198">
        <v>0</v>
      </c>
      <c r="AI35" s="198">
        <v>39</v>
      </c>
      <c r="AJ35" s="198">
        <v>0</v>
      </c>
      <c r="AK35" s="198">
        <v>69.599999999999994</v>
      </c>
      <c r="AL35" s="198">
        <v>0</v>
      </c>
      <c r="AM35" s="198">
        <v>0</v>
      </c>
      <c r="AN35" s="198">
        <v>0</v>
      </c>
      <c r="AO35" s="198">
        <v>30</v>
      </c>
      <c r="AP35" s="198">
        <v>0</v>
      </c>
      <c r="AQ35" s="198">
        <v>17.7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9.08</v>
      </c>
      <c r="L36" s="198">
        <v>558.02</v>
      </c>
      <c r="M36" s="198">
        <v>27.23</v>
      </c>
      <c r="N36" s="198">
        <v>34.950000000000003</v>
      </c>
      <c r="O36" s="198">
        <v>0</v>
      </c>
      <c r="P36" s="198">
        <v>37.159999999999997</v>
      </c>
      <c r="Q36" s="198">
        <v>6.09</v>
      </c>
      <c r="R36" s="198">
        <v>12.55</v>
      </c>
      <c r="S36" s="198">
        <v>7.81</v>
      </c>
      <c r="T36" s="198">
        <v>0</v>
      </c>
      <c r="U36" s="198">
        <v>103.28</v>
      </c>
      <c r="V36" s="198">
        <v>3.45</v>
      </c>
      <c r="W36" s="198">
        <v>10.3</v>
      </c>
      <c r="X36" s="198">
        <v>43.66</v>
      </c>
      <c r="Y36" s="198">
        <v>0</v>
      </c>
      <c r="Z36" s="198">
        <v>74.94</v>
      </c>
      <c r="AA36" s="198">
        <v>20.72</v>
      </c>
      <c r="AB36" s="198">
        <v>0</v>
      </c>
      <c r="AC36" s="198">
        <v>49.53</v>
      </c>
      <c r="AD36" s="198">
        <v>0</v>
      </c>
      <c r="AE36" s="198">
        <v>0</v>
      </c>
      <c r="AF36" s="198">
        <v>0</v>
      </c>
      <c r="AG36" s="198">
        <v>11.95</v>
      </c>
      <c r="AH36" s="198">
        <v>0</v>
      </c>
      <c r="AI36" s="198">
        <v>39</v>
      </c>
      <c r="AJ36" s="198">
        <v>0</v>
      </c>
      <c r="AK36" s="198">
        <v>69.599999999999994</v>
      </c>
      <c r="AL36" s="198">
        <v>0</v>
      </c>
      <c r="AM36" s="198">
        <v>0</v>
      </c>
      <c r="AN36" s="198">
        <v>0</v>
      </c>
      <c r="AO36" s="198">
        <v>30</v>
      </c>
      <c r="AP36" s="198">
        <v>0</v>
      </c>
      <c r="AQ36" s="198">
        <v>17.7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9.08</v>
      </c>
      <c r="L37" s="198">
        <v>558.02</v>
      </c>
      <c r="M37" s="198">
        <v>27.23</v>
      </c>
      <c r="N37" s="198">
        <v>34.950000000000003</v>
      </c>
      <c r="O37" s="198">
        <v>0</v>
      </c>
      <c r="P37" s="198">
        <v>37.159999999999997</v>
      </c>
      <c r="Q37" s="198">
        <v>6.09</v>
      </c>
      <c r="R37" s="198">
        <v>12.55</v>
      </c>
      <c r="S37" s="198">
        <v>7.81</v>
      </c>
      <c r="T37" s="198">
        <v>0</v>
      </c>
      <c r="U37" s="198">
        <v>103.28</v>
      </c>
      <c r="V37" s="198">
        <v>3.45</v>
      </c>
      <c r="W37" s="198">
        <v>10.3</v>
      </c>
      <c r="X37" s="198">
        <v>43.66</v>
      </c>
      <c r="Y37" s="198">
        <v>0</v>
      </c>
      <c r="Z37" s="198">
        <v>74.94</v>
      </c>
      <c r="AA37" s="198">
        <v>20.72</v>
      </c>
      <c r="AB37" s="198">
        <v>0</v>
      </c>
      <c r="AC37" s="198">
        <v>49.53</v>
      </c>
      <c r="AD37" s="198">
        <v>0</v>
      </c>
      <c r="AE37" s="198">
        <v>0</v>
      </c>
      <c r="AF37" s="198">
        <v>0</v>
      </c>
      <c r="AG37" s="198">
        <v>11.95</v>
      </c>
      <c r="AH37" s="198">
        <v>0</v>
      </c>
      <c r="AI37" s="198">
        <v>39</v>
      </c>
      <c r="AJ37" s="198">
        <v>0</v>
      </c>
      <c r="AK37" s="198">
        <v>69.599999999999994</v>
      </c>
      <c r="AL37" s="198">
        <v>0</v>
      </c>
      <c r="AM37" s="198">
        <v>0</v>
      </c>
      <c r="AN37" s="198">
        <v>0</v>
      </c>
      <c r="AO37" s="198">
        <v>30</v>
      </c>
      <c r="AP37" s="198">
        <v>0</v>
      </c>
      <c r="AQ37" s="198">
        <v>17.7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9.08</v>
      </c>
      <c r="L38" s="198">
        <v>558.02</v>
      </c>
      <c r="M38" s="198">
        <v>27.23</v>
      </c>
      <c r="N38" s="198">
        <v>34.950000000000003</v>
      </c>
      <c r="O38" s="198">
        <v>0</v>
      </c>
      <c r="P38" s="198">
        <v>37.159999999999997</v>
      </c>
      <c r="Q38" s="198">
        <v>6.09</v>
      </c>
      <c r="R38" s="198">
        <v>12.55</v>
      </c>
      <c r="S38" s="198">
        <v>7.81</v>
      </c>
      <c r="T38" s="198">
        <v>0</v>
      </c>
      <c r="U38" s="198">
        <v>103.28</v>
      </c>
      <c r="V38" s="198">
        <v>3.45</v>
      </c>
      <c r="W38" s="198">
        <v>10.3</v>
      </c>
      <c r="X38" s="198">
        <v>43.66</v>
      </c>
      <c r="Y38" s="198">
        <v>0</v>
      </c>
      <c r="Z38" s="198">
        <v>74.94</v>
      </c>
      <c r="AA38" s="198">
        <v>20.72</v>
      </c>
      <c r="AB38" s="198">
        <v>0</v>
      </c>
      <c r="AC38" s="198">
        <v>49.53</v>
      </c>
      <c r="AD38" s="198">
        <v>0</v>
      </c>
      <c r="AE38" s="198">
        <v>0</v>
      </c>
      <c r="AF38" s="198">
        <v>0</v>
      </c>
      <c r="AG38" s="198">
        <v>11.95</v>
      </c>
      <c r="AH38" s="198">
        <v>0</v>
      </c>
      <c r="AI38" s="198">
        <v>39</v>
      </c>
      <c r="AJ38" s="198">
        <v>0</v>
      </c>
      <c r="AK38" s="198">
        <v>69.599999999999994</v>
      </c>
      <c r="AL38" s="198">
        <v>0</v>
      </c>
      <c r="AM38" s="198">
        <v>0</v>
      </c>
      <c r="AN38" s="198">
        <v>0</v>
      </c>
      <c r="AO38" s="198">
        <v>30</v>
      </c>
      <c r="AP38" s="198">
        <v>0</v>
      </c>
      <c r="AQ38" s="198">
        <v>17.7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9.08</v>
      </c>
      <c r="L39" s="198">
        <v>558.02</v>
      </c>
      <c r="M39" s="198">
        <v>27.23</v>
      </c>
      <c r="N39" s="198">
        <v>34.950000000000003</v>
      </c>
      <c r="O39" s="198">
        <v>0</v>
      </c>
      <c r="P39" s="198">
        <v>37.159999999999997</v>
      </c>
      <c r="Q39" s="198">
        <v>6.09</v>
      </c>
      <c r="R39" s="198">
        <v>12.55</v>
      </c>
      <c r="S39" s="198">
        <v>7.81</v>
      </c>
      <c r="T39" s="198">
        <v>0</v>
      </c>
      <c r="U39" s="198">
        <v>103.28</v>
      </c>
      <c r="V39" s="198">
        <v>3.45</v>
      </c>
      <c r="W39" s="198">
        <v>10.3</v>
      </c>
      <c r="X39" s="198">
        <v>43.66</v>
      </c>
      <c r="Y39" s="198">
        <v>0</v>
      </c>
      <c r="Z39" s="198">
        <v>74.94</v>
      </c>
      <c r="AA39" s="198">
        <v>20.72</v>
      </c>
      <c r="AB39" s="198">
        <v>0</v>
      </c>
      <c r="AC39" s="198">
        <v>49.53</v>
      </c>
      <c r="AD39" s="198">
        <v>0</v>
      </c>
      <c r="AE39" s="198">
        <v>0</v>
      </c>
      <c r="AF39" s="198">
        <v>0</v>
      </c>
      <c r="AG39" s="198">
        <v>11.95</v>
      </c>
      <c r="AH39" s="198">
        <v>0</v>
      </c>
      <c r="AI39" s="198">
        <v>39</v>
      </c>
      <c r="AJ39" s="198">
        <v>0</v>
      </c>
      <c r="AK39" s="198">
        <v>69.599999999999994</v>
      </c>
      <c r="AL39" s="198">
        <v>0</v>
      </c>
      <c r="AM39" s="198">
        <v>0</v>
      </c>
      <c r="AN39" s="198">
        <v>0</v>
      </c>
      <c r="AO39" s="198">
        <v>30</v>
      </c>
      <c r="AP39" s="198">
        <v>0</v>
      </c>
      <c r="AQ39" s="198">
        <v>17.7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9.08</v>
      </c>
      <c r="L40" s="198">
        <v>558.02</v>
      </c>
      <c r="M40" s="198">
        <v>27.23</v>
      </c>
      <c r="N40" s="198">
        <v>34.950000000000003</v>
      </c>
      <c r="O40" s="198">
        <v>0</v>
      </c>
      <c r="P40" s="198">
        <v>37.159999999999997</v>
      </c>
      <c r="Q40" s="198">
        <v>6.09</v>
      </c>
      <c r="R40" s="198">
        <v>12.55</v>
      </c>
      <c r="S40" s="198">
        <v>7.81</v>
      </c>
      <c r="T40" s="198">
        <v>0</v>
      </c>
      <c r="U40" s="198">
        <v>103.28</v>
      </c>
      <c r="V40" s="198">
        <v>3.45</v>
      </c>
      <c r="W40" s="198">
        <v>10.3</v>
      </c>
      <c r="X40" s="198">
        <v>43.66</v>
      </c>
      <c r="Y40" s="198">
        <v>0</v>
      </c>
      <c r="Z40" s="198">
        <v>74.94</v>
      </c>
      <c r="AA40" s="198">
        <v>20.72</v>
      </c>
      <c r="AB40" s="198">
        <v>0</v>
      </c>
      <c r="AC40" s="198">
        <v>49.53</v>
      </c>
      <c r="AD40" s="198">
        <v>0</v>
      </c>
      <c r="AE40" s="198">
        <v>0</v>
      </c>
      <c r="AF40" s="198">
        <v>0</v>
      </c>
      <c r="AG40" s="198">
        <v>11.95</v>
      </c>
      <c r="AH40" s="198">
        <v>0</v>
      </c>
      <c r="AI40" s="198">
        <v>39</v>
      </c>
      <c r="AJ40" s="198">
        <v>0</v>
      </c>
      <c r="AK40" s="198">
        <v>69.599999999999994</v>
      </c>
      <c r="AL40" s="198">
        <v>0</v>
      </c>
      <c r="AM40" s="198">
        <v>0</v>
      </c>
      <c r="AN40" s="198">
        <v>0</v>
      </c>
      <c r="AO40" s="198">
        <v>30</v>
      </c>
      <c r="AP40" s="198">
        <v>0</v>
      </c>
      <c r="AQ40" s="198">
        <v>17.7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9.08</v>
      </c>
      <c r="L41" s="198">
        <v>558.02</v>
      </c>
      <c r="M41" s="198">
        <v>27.23</v>
      </c>
      <c r="N41" s="198">
        <v>34.950000000000003</v>
      </c>
      <c r="O41" s="198">
        <v>0</v>
      </c>
      <c r="P41" s="198">
        <v>37.159999999999997</v>
      </c>
      <c r="Q41" s="198">
        <v>6.09</v>
      </c>
      <c r="R41" s="198">
        <v>12.55</v>
      </c>
      <c r="S41" s="198">
        <v>7.81</v>
      </c>
      <c r="T41" s="198">
        <v>0</v>
      </c>
      <c r="U41" s="198">
        <v>103.28</v>
      </c>
      <c r="V41" s="198">
        <v>3.45</v>
      </c>
      <c r="W41" s="198">
        <v>10.3</v>
      </c>
      <c r="X41" s="198">
        <v>43.66</v>
      </c>
      <c r="Y41" s="198">
        <v>0</v>
      </c>
      <c r="Z41" s="198">
        <v>74.94</v>
      </c>
      <c r="AA41" s="198">
        <v>20.72</v>
      </c>
      <c r="AB41" s="198">
        <v>0</v>
      </c>
      <c r="AC41" s="198">
        <v>48.16</v>
      </c>
      <c r="AD41" s="198">
        <v>0</v>
      </c>
      <c r="AE41" s="198">
        <v>0</v>
      </c>
      <c r="AF41" s="198">
        <v>0</v>
      </c>
      <c r="AG41" s="198">
        <v>11.95</v>
      </c>
      <c r="AH41" s="198">
        <v>0</v>
      </c>
      <c r="AI41" s="198">
        <v>39</v>
      </c>
      <c r="AJ41" s="198">
        <v>0</v>
      </c>
      <c r="AK41" s="198">
        <v>69.599999999999994</v>
      </c>
      <c r="AL41" s="198">
        <v>0</v>
      </c>
      <c r="AM41" s="198">
        <v>0</v>
      </c>
      <c r="AN41" s="198">
        <v>0</v>
      </c>
      <c r="AO41" s="198">
        <v>30</v>
      </c>
      <c r="AP41" s="198">
        <v>0</v>
      </c>
      <c r="AQ41" s="198">
        <v>17.7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9.08</v>
      </c>
      <c r="L42" s="198">
        <v>558.02</v>
      </c>
      <c r="M42" s="198">
        <v>27.23</v>
      </c>
      <c r="N42" s="198">
        <v>34.950000000000003</v>
      </c>
      <c r="O42" s="198">
        <v>0</v>
      </c>
      <c r="P42" s="198">
        <v>37.159999999999997</v>
      </c>
      <c r="Q42" s="198">
        <v>6.09</v>
      </c>
      <c r="R42" s="198">
        <v>12.55</v>
      </c>
      <c r="S42" s="198">
        <v>7.81</v>
      </c>
      <c r="T42" s="198">
        <v>0</v>
      </c>
      <c r="U42" s="198">
        <v>103.28</v>
      </c>
      <c r="V42" s="198">
        <v>3.45</v>
      </c>
      <c r="W42" s="198">
        <v>10.3</v>
      </c>
      <c r="X42" s="198">
        <v>43.66</v>
      </c>
      <c r="Y42" s="198">
        <v>0</v>
      </c>
      <c r="Z42" s="198">
        <v>74.94</v>
      </c>
      <c r="AA42" s="198">
        <v>20.72</v>
      </c>
      <c r="AB42" s="198">
        <v>0</v>
      </c>
      <c r="AC42" s="198">
        <v>48.16</v>
      </c>
      <c r="AD42" s="198">
        <v>0</v>
      </c>
      <c r="AE42" s="198">
        <v>0</v>
      </c>
      <c r="AF42" s="198">
        <v>0</v>
      </c>
      <c r="AG42" s="198">
        <v>11.95</v>
      </c>
      <c r="AH42" s="198">
        <v>0</v>
      </c>
      <c r="AI42" s="198">
        <v>39</v>
      </c>
      <c r="AJ42" s="198">
        <v>0</v>
      </c>
      <c r="AK42" s="198">
        <v>69.599999999999994</v>
      </c>
      <c r="AL42" s="198">
        <v>0</v>
      </c>
      <c r="AM42" s="198">
        <v>0</v>
      </c>
      <c r="AN42" s="198">
        <v>0</v>
      </c>
      <c r="AO42" s="198">
        <v>30</v>
      </c>
      <c r="AP42" s="198">
        <v>0</v>
      </c>
      <c r="AQ42" s="198">
        <v>17.7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9.08</v>
      </c>
      <c r="L43" s="198">
        <v>558.02</v>
      </c>
      <c r="M43" s="198">
        <v>27.23</v>
      </c>
      <c r="N43" s="198">
        <v>34.950000000000003</v>
      </c>
      <c r="O43" s="198">
        <v>0</v>
      </c>
      <c r="P43" s="198">
        <v>37.159999999999997</v>
      </c>
      <c r="Q43" s="198">
        <v>6.09</v>
      </c>
      <c r="R43" s="198">
        <v>12.55</v>
      </c>
      <c r="S43" s="198">
        <v>7.81</v>
      </c>
      <c r="T43" s="198">
        <v>0</v>
      </c>
      <c r="U43" s="198">
        <v>103.28</v>
      </c>
      <c r="V43" s="198">
        <v>3.45</v>
      </c>
      <c r="W43" s="198">
        <v>10.3</v>
      </c>
      <c r="X43" s="198">
        <v>43.66</v>
      </c>
      <c r="Y43" s="198">
        <v>0</v>
      </c>
      <c r="Z43" s="198">
        <v>74.94</v>
      </c>
      <c r="AA43" s="198">
        <v>20.72</v>
      </c>
      <c r="AB43" s="198">
        <v>0</v>
      </c>
      <c r="AC43" s="198">
        <v>48.16</v>
      </c>
      <c r="AD43" s="198">
        <v>0</v>
      </c>
      <c r="AE43" s="198">
        <v>0</v>
      </c>
      <c r="AF43" s="198">
        <v>0</v>
      </c>
      <c r="AG43" s="198">
        <v>11.95</v>
      </c>
      <c r="AH43" s="198">
        <v>0</v>
      </c>
      <c r="AI43" s="198">
        <v>39</v>
      </c>
      <c r="AJ43" s="198">
        <v>0</v>
      </c>
      <c r="AK43" s="198">
        <v>69.599999999999994</v>
      </c>
      <c r="AL43" s="198">
        <v>0</v>
      </c>
      <c r="AM43" s="198">
        <v>0</v>
      </c>
      <c r="AN43" s="198">
        <v>0</v>
      </c>
      <c r="AO43" s="198">
        <v>30</v>
      </c>
      <c r="AP43" s="198">
        <v>0</v>
      </c>
      <c r="AQ43" s="198">
        <v>17.7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9.08</v>
      </c>
      <c r="L44" s="198">
        <v>558.02</v>
      </c>
      <c r="M44" s="198">
        <v>27.23</v>
      </c>
      <c r="N44" s="198">
        <v>34.950000000000003</v>
      </c>
      <c r="O44" s="198">
        <v>0</v>
      </c>
      <c r="P44" s="198">
        <v>37.159999999999997</v>
      </c>
      <c r="Q44" s="198">
        <v>6.09</v>
      </c>
      <c r="R44" s="198">
        <v>12.55</v>
      </c>
      <c r="S44" s="198">
        <v>7.81</v>
      </c>
      <c r="T44" s="198">
        <v>0</v>
      </c>
      <c r="U44" s="198">
        <v>103.28</v>
      </c>
      <c r="V44" s="198">
        <v>3.45</v>
      </c>
      <c r="W44" s="198">
        <v>10.3</v>
      </c>
      <c r="X44" s="198">
        <v>43.66</v>
      </c>
      <c r="Y44" s="198">
        <v>0</v>
      </c>
      <c r="Z44" s="198">
        <v>74.94</v>
      </c>
      <c r="AA44" s="198">
        <v>20.72</v>
      </c>
      <c r="AB44" s="198">
        <v>0</v>
      </c>
      <c r="AC44" s="198">
        <v>48.16</v>
      </c>
      <c r="AD44" s="198">
        <v>0</v>
      </c>
      <c r="AE44" s="198">
        <v>0</v>
      </c>
      <c r="AF44" s="198">
        <v>0</v>
      </c>
      <c r="AG44" s="198">
        <v>11.95</v>
      </c>
      <c r="AH44" s="198">
        <v>0</v>
      </c>
      <c r="AI44" s="198">
        <v>39</v>
      </c>
      <c r="AJ44" s="198">
        <v>0</v>
      </c>
      <c r="AK44" s="198">
        <v>69.599999999999994</v>
      </c>
      <c r="AL44" s="198">
        <v>0</v>
      </c>
      <c r="AM44" s="198">
        <v>0</v>
      </c>
      <c r="AN44" s="198">
        <v>0</v>
      </c>
      <c r="AO44" s="198">
        <v>30</v>
      </c>
      <c r="AP44" s="198">
        <v>0</v>
      </c>
      <c r="AQ44" s="198">
        <v>17.7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9.08</v>
      </c>
      <c r="L45" s="198">
        <v>558.02</v>
      </c>
      <c r="M45" s="198">
        <v>27.23</v>
      </c>
      <c r="N45" s="198">
        <v>34.950000000000003</v>
      </c>
      <c r="O45" s="198">
        <v>0</v>
      </c>
      <c r="P45" s="198">
        <v>37.159999999999997</v>
      </c>
      <c r="Q45" s="198">
        <v>6.09</v>
      </c>
      <c r="R45" s="198">
        <v>12.55</v>
      </c>
      <c r="S45" s="198">
        <v>7.81</v>
      </c>
      <c r="T45" s="198">
        <v>0</v>
      </c>
      <c r="U45" s="198">
        <v>103.28</v>
      </c>
      <c r="V45" s="198">
        <v>3.45</v>
      </c>
      <c r="W45" s="198">
        <v>10.3</v>
      </c>
      <c r="X45" s="198">
        <v>43.66</v>
      </c>
      <c r="Y45" s="198">
        <v>0</v>
      </c>
      <c r="Z45" s="198">
        <v>74.94</v>
      </c>
      <c r="AA45" s="198">
        <v>20.72</v>
      </c>
      <c r="AB45" s="198">
        <v>0</v>
      </c>
      <c r="AC45" s="198">
        <v>48.16</v>
      </c>
      <c r="AD45" s="198">
        <v>0</v>
      </c>
      <c r="AE45" s="198">
        <v>0</v>
      </c>
      <c r="AF45" s="198">
        <v>0</v>
      </c>
      <c r="AG45" s="198">
        <v>11.95</v>
      </c>
      <c r="AH45" s="198">
        <v>0</v>
      </c>
      <c r="AI45" s="198">
        <v>39</v>
      </c>
      <c r="AJ45" s="198">
        <v>0</v>
      </c>
      <c r="AK45" s="198">
        <v>69.599999999999994</v>
      </c>
      <c r="AL45" s="198">
        <v>0</v>
      </c>
      <c r="AM45" s="198">
        <v>0</v>
      </c>
      <c r="AN45" s="198">
        <v>0</v>
      </c>
      <c r="AO45" s="198">
        <v>30</v>
      </c>
      <c r="AP45" s="198">
        <v>0</v>
      </c>
      <c r="AQ45" s="198">
        <v>17.7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9.08</v>
      </c>
      <c r="L46" s="198">
        <v>558.02</v>
      </c>
      <c r="M46" s="198">
        <v>27.23</v>
      </c>
      <c r="N46" s="198">
        <v>34.950000000000003</v>
      </c>
      <c r="O46" s="198">
        <v>0</v>
      </c>
      <c r="P46" s="198">
        <v>37.159999999999997</v>
      </c>
      <c r="Q46" s="198">
        <v>6.09</v>
      </c>
      <c r="R46" s="198">
        <v>12.55</v>
      </c>
      <c r="S46" s="198">
        <v>7.81</v>
      </c>
      <c r="T46" s="198">
        <v>0</v>
      </c>
      <c r="U46" s="198">
        <v>103.28</v>
      </c>
      <c r="V46" s="198">
        <v>3.45</v>
      </c>
      <c r="W46" s="198">
        <v>10.3</v>
      </c>
      <c r="X46" s="198">
        <v>43.66</v>
      </c>
      <c r="Y46" s="198">
        <v>0</v>
      </c>
      <c r="Z46" s="198">
        <v>74.94</v>
      </c>
      <c r="AA46" s="198">
        <v>20.72</v>
      </c>
      <c r="AB46" s="198">
        <v>0</v>
      </c>
      <c r="AC46" s="198">
        <v>48.16</v>
      </c>
      <c r="AD46" s="198">
        <v>0</v>
      </c>
      <c r="AE46" s="198">
        <v>0</v>
      </c>
      <c r="AF46" s="198">
        <v>0</v>
      </c>
      <c r="AG46" s="198">
        <v>11.95</v>
      </c>
      <c r="AH46" s="198">
        <v>0</v>
      </c>
      <c r="AI46" s="198">
        <v>39</v>
      </c>
      <c r="AJ46" s="198">
        <v>0</v>
      </c>
      <c r="AK46" s="198">
        <v>69.599999999999994</v>
      </c>
      <c r="AL46" s="198">
        <v>0</v>
      </c>
      <c r="AM46" s="198">
        <v>0</v>
      </c>
      <c r="AN46" s="198">
        <v>0</v>
      </c>
      <c r="AO46" s="198">
        <v>30</v>
      </c>
      <c r="AP46" s="198">
        <v>0</v>
      </c>
      <c r="AQ46" s="198">
        <v>17.7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9.08</v>
      </c>
      <c r="L47" s="198">
        <v>558.02</v>
      </c>
      <c r="M47" s="198">
        <v>27.23</v>
      </c>
      <c r="N47" s="198">
        <v>34.950000000000003</v>
      </c>
      <c r="O47" s="198">
        <v>0</v>
      </c>
      <c r="P47" s="198">
        <v>37.159999999999997</v>
      </c>
      <c r="Q47" s="198">
        <v>6.09</v>
      </c>
      <c r="R47" s="198">
        <v>12.55</v>
      </c>
      <c r="S47" s="198">
        <v>7.81</v>
      </c>
      <c r="T47" s="198">
        <v>0</v>
      </c>
      <c r="U47" s="198">
        <v>103.28</v>
      </c>
      <c r="V47" s="198">
        <v>3.45</v>
      </c>
      <c r="W47" s="198">
        <v>10.3</v>
      </c>
      <c r="X47" s="198">
        <v>43.66</v>
      </c>
      <c r="Y47" s="198">
        <v>0</v>
      </c>
      <c r="Z47" s="198">
        <v>74.94</v>
      </c>
      <c r="AA47" s="198">
        <v>20.72</v>
      </c>
      <c r="AB47" s="198">
        <v>0</v>
      </c>
      <c r="AC47" s="198">
        <v>48.16</v>
      </c>
      <c r="AD47" s="198">
        <v>0</v>
      </c>
      <c r="AE47" s="198">
        <v>0</v>
      </c>
      <c r="AF47" s="198">
        <v>0</v>
      </c>
      <c r="AG47" s="198">
        <v>11.95</v>
      </c>
      <c r="AH47" s="198">
        <v>0</v>
      </c>
      <c r="AI47" s="198">
        <v>39</v>
      </c>
      <c r="AJ47" s="198">
        <v>0</v>
      </c>
      <c r="AK47" s="198">
        <v>69.599999999999994</v>
      </c>
      <c r="AL47" s="198">
        <v>0</v>
      </c>
      <c r="AM47" s="198">
        <v>0</v>
      </c>
      <c r="AN47" s="198">
        <v>0</v>
      </c>
      <c r="AO47" s="198">
        <v>30</v>
      </c>
      <c r="AP47" s="198">
        <v>0</v>
      </c>
      <c r="AQ47" s="198">
        <v>17.7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9.08</v>
      </c>
      <c r="L48" s="198">
        <v>558.02</v>
      </c>
      <c r="M48" s="198">
        <v>27.23</v>
      </c>
      <c r="N48" s="198">
        <v>34.950000000000003</v>
      </c>
      <c r="O48" s="198">
        <v>0</v>
      </c>
      <c r="P48" s="198">
        <v>37.159999999999997</v>
      </c>
      <c r="Q48" s="198">
        <v>6.09</v>
      </c>
      <c r="R48" s="198">
        <v>12.55</v>
      </c>
      <c r="S48" s="198">
        <v>7.81</v>
      </c>
      <c r="T48" s="198">
        <v>0</v>
      </c>
      <c r="U48" s="198">
        <v>103.28</v>
      </c>
      <c r="V48" s="198">
        <v>3.45</v>
      </c>
      <c r="W48" s="198">
        <v>10.3</v>
      </c>
      <c r="X48" s="198">
        <v>43.66</v>
      </c>
      <c r="Y48" s="198">
        <v>0</v>
      </c>
      <c r="Z48" s="198">
        <v>74.94</v>
      </c>
      <c r="AA48" s="198">
        <v>20.72</v>
      </c>
      <c r="AB48" s="198">
        <v>0</v>
      </c>
      <c r="AC48" s="198">
        <v>47.84</v>
      </c>
      <c r="AD48" s="198">
        <v>0</v>
      </c>
      <c r="AE48" s="198">
        <v>0</v>
      </c>
      <c r="AF48" s="198">
        <v>0</v>
      </c>
      <c r="AG48" s="198">
        <v>11.95</v>
      </c>
      <c r="AH48" s="198">
        <v>0</v>
      </c>
      <c r="AI48" s="198">
        <v>39</v>
      </c>
      <c r="AJ48" s="198">
        <v>0</v>
      </c>
      <c r="AK48" s="198">
        <v>69.599999999999994</v>
      </c>
      <c r="AL48" s="198">
        <v>0</v>
      </c>
      <c r="AM48" s="198">
        <v>0</v>
      </c>
      <c r="AN48" s="198">
        <v>0</v>
      </c>
      <c r="AO48" s="198">
        <v>30</v>
      </c>
      <c r="AP48" s="198">
        <v>0</v>
      </c>
      <c r="AQ48" s="198">
        <v>17.7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9.08</v>
      </c>
      <c r="L49" s="198">
        <v>558.02</v>
      </c>
      <c r="M49" s="198">
        <v>27.23</v>
      </c>
      <c r="N49" s="198">
        <v>34.950000000000003</v>
      </c>
      <c r="O49" s="198">
        <v>0</v>
      </c>
      <c r="P49" s="198">
        <v>37.159999999999997</v>
      </c>
      <c r="Q49" s="198">
        <v>6.09</v>
      </c>
      <c r="R49" s="198">
        <v>12.55</v>
      </c>
      <c r="S49" s="198">
        <v>7.81</v>
      </c>
      <c r="T49" s="198">
        <v>0</v>
      </c>
      <c r="U49" s="198">
        <v>103.28</v>
      </c>
      <c r="V49" s="198">
        <v>3.45</v>
      </c>
      <c r="W49" s="198">
        <v>10.3</v>
      </c>
      <c r="X49" s="198">
        <v>43.66</v>
      </c>
      <c r="Y49" s="198">
        <v>0</v>
      </c>
      <c r="Z49" s="198">
        <v>74.94</v>
      </c>
      <c r="AA49" s="198">
        <v>20.72</v>
      </c>
      <c r="AB49" s="198">
        <v>0</v>
      </c>
      <c r="AC49" s="198">
        <v>51.03</v>
      </c>
      <c r="AD49" s="198">
        <v>0</v>
      </c>
      <c r="AE49" s="198">
        <v>0</v>
      </c>
      <c r="AF49" s="198">
        <v>0</v>
      </c>
      <c r="AG49" s="198">
        <v>11.95</v>
      </c>
      <c r="AH49" s="198">
        <v>0</v>
      </c>
      <c r="AI49" s="198">
        <v>40.1</v>
      </c>
      <c r="AJ49" s="198">
        <v>0</v>
      </c>
      <c r="AK49" s="198">
        <v>69.599999999999994</v>
      </c>
      <c r="AL49" s="198">
        <v>0</v>
      </c>
      <c r="AM49" s="198">
        <v>0</v>
      </c>
      <c r="AN49" s="198">
        <v>0</v>
      </c>
      <c r="AO49" s="198">
        <v>30</v>
      </c>
      <c r="AP49" s="198">
        <v>0</v>
      </c>
      <c r="AQ49" s="198">
        <v>17.7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9.08</v>
      </c>
      <c r="L50" s="198">
        <v>558.02</v>
      </c>
      <c r="M50" s="198">
        <v>27.23</v>
      </c>
      <c r="N50" s="198">
        <v>34.950000000000003</v>
      </c>
      <c r="O50" s="198">
        <v>0</v>
      </c>
      <c r="P50" s="198">
        <v>37.159999999999997</v>
      </c>
      <c r="Q50" s="198">
        <v>6.09</v>
      </c>
      <c r="R50" s="198">
        <v>12.55</v>
      </c>
      <c r="S50" s="198">
        <v>7.81</v>
      </c>
      <c r="T50" s="198">
        <v>0</v>
      </c>
      <c r="U50" s="198">
        <v>103.28</v>
      </c>
      <c r="V50" s="198">
        <v>3.45</v>
      </c>
      <c r="W50" s="198">
        <v>10.3</v>
      </c>
      <c r="X50" s="198">
        <v>43.66</v>
      </c>
      <c r="Y50" s="198">
        <v>0</v>
      </c>
      <c r="Z50" s="198">
        <v>74.94</v>
      </c>
      <c r="AA50" s="198">
        <v>20.72</v>
      </c>
      <c r="AB50" s="198">
        <v>0</v>
      </c>
      <c r="AC50" s="198">
        <v>42.53</v>
      </c>
      <c r="AD50" s="198">
        <v>0</v>
      </c>
      <c r="AE50" s="198">
        <v>0</v>
      </c>
      <c r="AF50" s="198">
        <v>0</v>
      </c>
      <c r="AG50" s="198">
        <v>11.95</v>
      </c>
      <c r="AH50" s="198">
        <v>0</v>
      </c>
      <c r="AI50" s="198">
        <v>39</v>
      </c>
      <c r="AJ50" s="198">
        <v>0</v>
      </c>
      <c r="AK50" s="198">
        <v>69.599999999999994</v>
      </c>
      <c r="AL50" s="198">
        <v>0</v>
      </c>
      <c r="AM50" s="198">
        <v>0</v>
      </c>
      <c r="AN50" s="198">
        <v>0</v>
      </c>
      <c r="AO50" s="198">
        <v>30</v>
      </c>
      <c r="AP50" s="198">
        <v>0</v>
      </c>
      <c r="AQ50" s="198">
        <v>17.7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9.08</v>
      </c>
      <c r="L51" s="198">
        <v>558.02</v>
      </c>
      <c r="M51" s="198">
        <v>27.23</v>
      </c>
      <c r="N51" s="198">
        <v>34.950000000000003</v>
      </c>
      <c r="O51" s="198">
        <v>0</v>
      </c>
      <c r="P51" s="198">
        <v>37.159999999999997</v>
      </c>
      <c r="Q51" s="198">
        <v>6.09</v>
      </c>
      <c r="R51" s="198">
        <v>12.55</v>
      </c>
      <c r="S51" s="198">
        <v>7.81</v>
      </c>
      <c r="T51" s="198">
        <v>0</v>
      </c>
      <c r="U51" s="198">
        <v>103.28</v>
      </c>
      <c r="V51" s="198">
        <v>3.45</v>
      </c>
      <c r="W51" s="198">
        <v>10.3</v>
      </c>
      <c r="X51" s="198">
        <v>43.66</v>
      </c>
      <c r="Y51" s="198">
        <v>0</v>
      </c>
      <c r="Z51" s="198">
        <v>74.94</v>
      </c>
      <c r="AA51" s="198">
        <v>20.72</v>
      </c>
      <c r="AB51" s="198">
        <v>0</v>
      </c>
      <c r="AC51" s="198">
        <v>51.88</v>
      </c>
      <c r="AD51" s="198">
        <v>0</v>
      </c>
      <c r="AE51" s="198">
        <v>0</v>
      </c>
      <c r="AF51" s="198">
        <v>0</v>
      </c>
      <c r="AG51" s="198">
        <v>11.95</v>
      </c>
      <c r="AH51" s="198">
        <v>0</v>
      </c>
      <c r="AI51" s="198">
        <v>40.1</v>
      </c>
      <c r="AJ51" s="198">
        <v>0</v>
      </c>
      <c r="AK51" s="198">
        <v>69.599999999999994</v>
      </c>
      <c r="AL51" s="198">
        <v>0</v>
      </c>
      <c r="AM51" s="198">
        <v>0</v>
      </c>
      <c r="AN51" s="198">
        <v>0</v>
      </c>
      <c r="AO51" s="198">
        <v>30</v>
      </c>
      <c r="AP51" s="198">
        <v>0</v>
      </c>
      <c r="AQ51" s="198">
        <v>17.7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9.08</v>
      </c>
      <c r="L52" s="198">
        <v>558.02</v>
      </c>
      <c r="M52" s="198">
        <v>27.23</v>
      </c>
      <c r="N52" s="198">
        <v>34.950000000000003</v>
      </c>
      <c r="O52" s="198">
        <v>0</v>
      </c>
      <c r="P52" s="198">
        <v>37.159999999999997</v>
      </c>
      <c r="Q52" s="198">
        <v>6.09</v>
      </c>
      <c r="R52" s="198">
        <v>12.55</v>
      </c>
      <c r="S52" s="198">
        <v>7.81</v>
      </c>
      <c r="T52" s="198">
        <v>0</v>
      </c>
      <c r="U52" s="198">
        <v>103.28</v>
      </c>
      <c r="V52" s="198">
        <v>3.45</v>
      </c>
      <c r="W52" s="198">
        <v>10.3</v>
      </c>
      <c r="X52" s="198">
        <v>43.66</v>
      </c>
      <c r="Y52" s="198">
        <v>0</v>
      </c>
      <c r="Z52" s="198">
        <v>74.94</v>
      </c>
      <c r="AA52" s="198">
        <v>20.72</v>
      </c>
      <c r="AB52" s="198">
        <v>0</v>
      </c>
      <c r="AC52" s="198">
        <v>39.82</v>
      </c>
      <c r="AD52" s="198">
        <v>0</v>
      </c>
      <c r="AE52" s="198">
        <v>0</v>
      </c>
      <c r="AF52" s="198">
        <v>0</v>
      </c>
      <c r="AG52" s="198">
        <v>11.95</v>
      </c>
      <c r="AH52" s="198">
        <v>0</v>
      </c>
      <c r="AI52" s="198">
        <v>38.909999999999997</v>
      </c>
      <c r="AJ52" s="198">
        <v>0</v>
      </c>
      <c r="AK52" s="198">
        <v>69.599999999999994</v>
      </c>
      <c r="AL52" s="198">
        <v>0</v>
      </c>
      <c r="AM52" s="198">
        <v>0</v>
      </c>
      <c r="AN52" s="198">
        <v>0</v>
      </c>
      <c r="AO52" s="198">
        <v>30</v>
      </c>
      <c r="AP52" s="198">
        <v>0</v>
      </c>
      <c r="AQ52" s="198">
        <v>17.7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9.08</v>
      </c>
      <c r="L53" s="198">
        <v>558.02</v>
      </c>
      <c r="M53" s="198">
        <v>27.23</v>
      </c>
      <c r="N53" s="198">
        <v>34.950000000000003</v>
      </c>
      <c r="O53" s="198">
        <v>0</v>
      </c>
      <c r="P53" s="198">
        <v>37.159999999999997</v>
      </c>
      <c r="Q53" s="198">
        <v>6.09</v>
      </c>
      <c r="R53" s="198">
        <v>12.55</v>
      </c>
      <c r="S53" s="198">
        <v>7.81</v>
      </c>
      <c r="T53" s="198">
        <v>0</v>
      </c>
      <c r="U53" s="198">
        <v>103.28</v>
      </c>
      <c r="V53" s="198">
        <v>3.45</v>
      </c>
      <c r="W53" s="198">
        <v>10.3</v>
      </c>
      <c r="X53" s="198">
        <v>43.66</v>
      </c>
      <c r="Y53" s="198">
        <v>0</v>
      </c>
      <c r="Z53" s="198">
        <v>74.94</v>
      </c>
      <c r="AA53" s="198">
        <v>20.72</v>
      </c>
      <c r="AB53" s="198">
        <v>0</v>
      </c>
      <c r="AC53" s="198">
        <v>39.82</v>
      </c>
      <c r="AD53" s="198">
        <v>0</v>
      </c>
      <c r="AE53" s="198">
        <v>0</v>
      </c>
      <c r="AF53" s="198">
        <v>0</v>
      </c>
      <c r="AG53" s="198">
        <v>11.95</v>
      </c>
      <c r="AH53" s="198">
        <v>0</v>
      </c>
      <c r="AI53" s="198">
        <v>38.909999999999997</v>
      </c>
      <c r="AJ53" s="198">
        <v>0</v>
      </c>
      <c r="AK53" s="198">
        <v>69.599999999999994</v>
      </c>
      <c r="AL53" s="198">
        <v>0</v>
      </c>
      <c r="AM53" s="198">
        <v>0</v>
      </c>
      <c r="AN53" s="198">
        <v>0</v>
      </c>
      <c r="AO53" s="198">
        <v>30</v>
      </c>
      <c r="AP53" s="198">
        <v>0</v>
      </c>
      <c r="AQ53" s="198">
        <v>17.7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9.08</v>
      </c>
      <c r="L54" s="198">
        <v>558.02</v>
      </c>
      <c r="M54" s="198">
        <v>27.23</v>
      </c>
      <c r="N54" s="198">
        <v>34.950000000000003</v>
      </c>
      <c r="O54" s="198">
        <v>0</v>
      </c>
      <c r="P54" s="198">
        <v>37.159999999999997</v>
      </c>
      <c r="Q54" s="198">
        <v>6.09</v>
      </c>
      <c r="R54" s="198">
        <v>12.55</v>
      </c>
      <c r="S54" s="198">
        <v>7.81</v>
      </c>
      <c r="T54" s="198">
        <v>0</v>
      </c>
      <c r="U54" s="198">
        <v>103.28</v>
      </c>
      <c r="V54" s="198">
        <v>3.45</v>
      </c>
      <c r="W54" s="198">
        <v>10.3</v>
      </c>
      <c r="X54" s="198">
        <v>43.66</v>
      </c>
      <c r="Y54" s="198">
        <v>0</v>
      </c>
      <c r="Z54" s="198">
        <v>74.94</v>
      </c>
      <c r="AA54" s="198">
        <v>20.72</v>
      </c>
      <c r="AB54" s="198">
        <v>0</v>
      </c>
      <c r="AC54" s="198">
        <v>51.88</v>
      </c>
      <c r="AD54" s="198">
        <v>0</v>
      </c>
      <c r="AE54" s="198">
        <v>0</v>
      </c>
      <c r="AF54" s="198">
        <v>0</v>
      </c>
      <c r="AG54" s="198">
        <v>11.95</v>
      </c>
      <c r="AH54" s="198">
        <v>0</v>
      </c>
      <c r="AI54" s="198">
        <v>40.1</v>
      </c>
      <c r="AJ54" s="198">
        <v>0</v>
      </c>
      <c r="AK54" s="198">
        <v>69.599999999999994</v>
      </c>
      <c r="AL54" s="198">
        <v>0</v>
      </c>
      <c r="AM54" s="198">
        <v>0</v>
      </c>
      <c r="AN54" s="198">
        <v>0</v>
      </c>
      <c r="AO54" s="198">
        <v>30</v>
      </c>
      <c r="AP54" s="198">
        <v>0</v>
      </c>
      <c r="AQ54" s="198">
        <v>17.7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9.08</v>
      </c>
      <c r="L55" s="198">
        <v>558.02</v>
      </c>
      <c r="M55" s="198">
        <v>27.23</v>
      </c>
      <c r="N55" s="198">
        <v>34.950000000000003</v>
      </c>
      <c r="O55" s="198">
        <v>0</v>
      </c>
      <c r="P55" s="198">
        <v>37.159999999999997</v>
      </c>
      <c r="Q55" s="198">
        <v>6.09</v>
      </c>
      <c r="R55" s="198">
        <v>12.55</v>
      </c>
      <c r="S55" s="198">
        <v>7.81</v>
      </c>
      <c r="T55" s="198">
        <v>0</v>
      </c>
      <c r="U55" s="198">
        <v>103.28</v>
      </c>
      <c r="V55" s="198">
        <v>3.45</v>
      </c>
      <c r="W55" s="198">
        <v>10.3</v>
      </c>
      <c r="X55" s="198">
        <v>43.66</v>
      </c>
      <c r="Y55" s="198">
        <v>0</v>
      </c>
      <c r="Z55" s="198">
        <v>74.94</v>
      </c>
      <c r="AA55" s="198">
        <v>20.72</v>
      </c>
      <c r="AB55" s="198">
        <v>0</v>
      </c>
      <c r="AC55" s="198">
        <v>52.39</v>
      </c>
      <c r="AD55" s="198">
        <v>0</v>
      </c>
      <c r="AE55" s="198">
        <v>0</v>
      </c>
      <c r="AF55" s="198">
        <v>0</v>
      </c>
      <c r="AG55" s="198">
        <v>11.95</v>
      </c>
      <c r="AH55" s="198">
        <v>0</v>
      </c>
      <c r="AI55" s="198">
        <v>40.1</v>
      </c>
      <c r="AJ55" s="198">
        <v>0</v>
      </c>
      <c r="AK55" s="198">
        <v>69.599999999999994</v>
      </c>
      <c r="AL55" s="198">
        <v>0</v>
      </c>
      <c r="AM55" s="198">
        <v>0</v>
      </c>
      <c r="AN55" s="198">
        <v>0</v>
      </c>
      <c r="AO55" s="198">
        <v>30</v>
      </c>
      <c r="AP55" s="198">
        <v>0</v>
      </c>
      <c r="AQ55" s="198">
        <v>17.7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9.08</v>
      </c>
      <c r="L56" s="198">
        <v>558.02</v>
      </c>
      <c r="M56" s="198">
        <v>27.23</v>
      </c>
      <c r="N56" s="198">
        <v>34.950000000000003</v>
      </c>
      <c r="O56" s="198">
        <v>0</v>
      </c>
      <c r="P56" s="198">
        <v>37.159999999999997</v>
      </c>
      <c r="Q56" s="198">
        <v>6.09</v>
      </c>
      <c r="R56" s="198">
        <v>12.55</v>
      </c>
      <c r="S56" s="198">
        <v>7.81</v>
      </c>
      <c r="T56" s="198">
        <v>0</v>
      </c>
      <c r="U56" s="198">
        <v>103.28</v>
      </c>
      <c r="V56" s="198">
        <v>3.45</v>
      </c>
      <c r="W56" s="198">
        <v>10.3</v>
      </c>
      <c r="X56" s="198">
        <v>43.66</v>
      </c>
      <c r="Y56" s="198">
        <v>0</v>
      </c>
      <c r="Z56" s="198">
        <v>74.94</v>
      </c>
      <c r="AA56" s="198">
        <v>20.72</v>
      </c>
      <c r="AB56" s="198">
        <v>0</v>
      </c>
      <c r="AC56" s="198">
        <v>52.39</v>
      </c>
      <c r="AD56" s="198">
        <v>0</v>
      </c>
      <c r="AE56" s="198">
        <v>0</v>
      </c>
      <c r="AF56" s="198">
        <v>0</v>
      </c>
      <c r="AG56" s="198">
        <v>11.95</v>
      </c>
      <c r="AH56" s="198">
        <v>0</v>
      </c>
      <c r="AI56" s="198">
        <v>40.1</v>
      </c>
      <c r="AJ56" s="198">
        <v>0</v>
      </c>
      <c r="AK56" s="198">
        <v>69.599999999999994</v>
      </c>
      <c r="AL56" s="198">
        <v>0</v>
      </c>
      <c r="AM56" s="198">
        <v>0</v>
      </c>
      <c r="AN56" s="198">
        <v>0</v>
      </c>
      <c r="AO56" s="198">
        <v>30</v>
      </c>
      <c r="AP56" s="198">
        <v>0</v>
      </c>
      <c r="AQ56" s="198">
        <v>17.7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9.08</v>
      </c>
      <c r="L57" s="198">
        <v>558.02</v>
      </c>
      <c r="M57" s="198">
        <v>27.23</v>
      </c>
      <c r="N57" s="198">
        <v>34.950000000000003</v>
      </c>
      <c r="O57" s="198">
        <v>0</v>
      </c>
      <c r="P57" s="198">
        <v>37.159999999999997</v>
      </c>
      <c r="Q57" s="198">
        <v>6.09</v>
      </c>
      <c r="R57" s="198">
        <v>12.55</v>
      </c>
      <c r="S57" s="198">
        <v>7.81</v>
      </c>
      <c r="T57" s="198">
        <v>0</v>
      </c>
      <c r="U57" s="198">
        <v>103.28</v>
      </c>
      <c r="V57" s="198">
        <v>3.45</v>
      </c>
      <c r="W57" s="198">
        <v>10.3</v>
      </c>
      <c r="X57" s="198">
        <v>43.66</v>
      </c>
      <c r="Y57" s="198">
        <v>0</v>
      </c>
      <c r="Z57" s="198">
        <v>74.94</v>
      </c>
      <c r="AA57" s="198">
        <v>20.72</v>
      </c>
      <c r="AB57" s="198">
        <v>0</v>
      </c>
      <c r="AC57" s="198">
        <v>52.39</v>
      </c>
      <c r="AD57" s="198">
        <v>0</v>
      </c>
      <c r="AE57" s="198">
        <v>0</v>
      </c>
      <c r="AF57" s="198">
        <v>0</v>
      </c>
      <c r="AG57" s="198">
        <v>11.95</v>
      </c>
      <c r="AH57" s="198">
        <v>0</v>
      </c>
      <c r="AI57" s="198">
        <v>40.1</v>
      </c>
      <c r="AJ57" s="198">
        <v>0</v>
      </c>
      <c r="AK57" s="198">
        <v>69.599999999999994</v>
      </c>
      <c r="AL57" s="198">
        <v>0</v>
      </c>
      <c r="AM57" s="198">
        <v>0</v>
      </c>
      <c r="AN57" s="198">
        <v>0</v>
      </c>
      <c r="AO57" s="198">
        <v>30</v>
      </c>
      <c r="AP57" s="198">
        <v>0</v>
      </c>
      <c r="AQ57" s="198">
        <v>17.7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9.08</v>
      </c>
      <c r="L58" s="198">
        <v>558.02</v>
      </c>
      <c r="M58" s="198">
        <v>27.23</v>
      </c>
      <c r="N58" s="198">
        <v>34.950000000000003</v>
      </c>
      <c r="O58" s="198">
        <v>0</v>
      </c>
      <c r="P58" s="198">
        <v>37.159999999999997</v>
      </c>
      <c r="Q58" s="198">
        <v>6.09</v>
      </c>
      <c r="R58" s="198">
        <v>12.55</v>
      </c>
      <c r="S58" s="198">
        <v>7.81</v>
      </c>
      <c r="T58" s="198">
        <v>0</v>
      </c>
      <c r="U58" s="198">
        <v>103.28</v>
      </c>
      <c r="V58" s="198">
        <v>3.45</v>
      </c>
      <c r="W58" s="198">
        <v>10.3</v>
      </c>
      <c r="X58" s="198">
        <v>43.66</v>
      </c>
      <c r="Y58" s="198">
        <v>0</v>
      </c>
      <c r="Z58" s="198">
        <v>74.94</v>
      </c>
      <c r="AA58" s="198">
        <v>20.72</v>
      </c>
      <c r="AB58" s="198">
        <v>0</v>
      </c>
      <c r="AC58" s="198">
        <v>50.4</v>
      </c>
      <c r="AD58" s="198">
        <v>0</v>
      </c>
      <c r="AE58" s="198">
        <v>0</v>
      </c>
      <c r="AF58" s="198">
        <v>0</v>
      </c>
      <c r="AG58" s="198">
        <v>11.95</v>
      </c>
      <c r="AH58" s="198">
        <v>0</v>
      </c>
      <c r="AI58" s="198">
        <v>40.1</v>
      </c>
      <c r="AJ58" s="198">
        <v>0</v>
      </c>
      <c r="AK58" s="198">
        <v>69.599999999999994</v>
      </c>
      <c r="AL58" s="198">
        <v>0</v>
      </c>
      <c r="AM58" s="198">
        <v>0</v>
      </c>
      <c r="AN58" s="198">
        <v>0</v>
      </c>
      <c r="AO58" s="198">
        <v>30</v>
      </c>
      <c r="AP58" s="198">
        <v>0</v>
      </c>
      <c r="AQ58" s="198">
        <v>17.7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9.08</v>
      </c>
      <c r="L59" s="198">
        <v>558.02</v>
      </c>
      <c r="M59" s="198">
        <v>27.23</v>
      </c>
      <c r="N59" s="198">
        <v>34.950000000000003</v>
      </c>
      <c r="O59" s="198">
        <v>0</v>
      </c>
      <c r="P59" s="198">
        <v>37.159999999999997</v>
      </c>
      <c r="Q59" s="198">
        <v>6.09</v>
      </c>
      <c r="R59" s="198">
        <v>12.55</v>
      </c>
      <c r="S59" s="198">
        <v>7.81</v>
      </c>
      <c r="T59" s="198">
        <v>0</v>
      </c>
      <c r="U59" s="198">
        <v>103.28</v>
      </c>
      <c r="V59" s="198">
        <v>3.45</v>
      </c>
      <c r="W59" s="198">
        <v>10.3</v>
      </c>
      <c r="X59" s="198">
        <v>43.66</v>
      </c>
      <c r="Y59" s="198">
        <v>0</v>
      </c>
      <c r="Z59" s="198">
        <v>74.94</v>
      </c>
      <c r="AA59" s="198">
        <v>20.72</v>
      </c>
      <c r="AB59" s="198">
        <v>0</v>
      </c>
      <c r="AC59" s="198">
        <v>50.4</v>
      </c>
      <c r="AD59" s="198">
        <v>0</v>
      </c>
      <c r="AE59" s="198">
        <v>0</v>
      </c>
      <c r="AF59" s="198">
        <v>0</v>
      </c>
      <c r="AG59" s="198">
        <v>11.95</v>
      </c>
      <c r="AH59" s="198">
        <v>0</v>
      </c>
      <c r="AI59" s="198">
        <v>40.1</v>
      </c>
      <c r="AJ59" s="198">
        <v>0</v>
      </c>
      <c r="AK59" s="198">
        <v>69.599999999999994</v>
      </c>
      <c r="AL59" s="198">
        <v>0</v>
      </c>
      <c r="AM59" s="198">
        <v>0</v>
      </c>
      <c r="AN59" s="198">
        <v>0</v>
      </c>
      <c r="AO59" s="198">
        <v>30</v>
      </c>
      <c r="AP59" s="198">
        <v>0</v>
      </c>
      <c r="AQ59" s="198">
        <v>17.7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1.93</v>
      </c>
      <c r="G60" s="198">
        <v>0</v>
      </c>
      <c r="H60" s="198">
        <v>0</v>
      </c>
      <c r="I60" s="198">
        <v>0</v>
      </c>
      <c r="J60" s="198">
        <v>0</v>
      </c>
      <c r="K60" s="198">
        <v>9.08</v>
      </c>
      <c r="L60" s="198">
        <v>558.02</v>
      </c>
      <c r="M60" s="198">
        <v>27.23</v>
      </c>
      <c r="N60" s="198">
        <v>34.950000000000003</v>
      </c>
      <c r="O60" s="198">
        <v>0</v>
      </c>
      <c r="P60" s="198">
        <v>37.159999999999997</v>
      </c>
      <c r="Q60" s="198">
        <v>6.09</v>
      </c>
      <c r="R60" s="198">
        <v>12.55</v>
      </c>
      <c r="S60" s="198">
        <v>7.81</v>
      </c>
      <c r="T60" s="198">
        <v>0</v>
      </c>
      <c r="U60" s="198">
        <v>103.28</v>
      </c>
      <c r="V60" s="198">
        <v>3.45</v>
      </c>
      <c r="W60" s="198">
        <v>10.3</v>
      </c>
      <c r="X60" s="198">
        <v>43.66</v>
      </c>
      <c r="Y60" s="198">
        <v>0</v>
      </c>
      <c r="Z60" s="198">
        <v>74.94</v>
      </c>
      <c r="AA60" s="198">
        <v>20.72</v>
      </c>
      <c r="AB60" s="198">
        <v>0</v>
      </c>
      <c r="AC60" s="198">
        <v>50.4</v>
      </c>
      <c r="AD60" s="198">
        <v>0</v>
      </c>
      <c r="AE60" s="198">
        <v>0</v>
      </c>
      <c r="AF60" s="198">
        <v>0</v>
      </c>
      <c r="AG60" s="198">
        <v>11.95</v>
      </c>
      <c r="AH60" s="198">
        <v>0</v>
      </c>
      <c r="AI60" s="198">
        <v>40.1</v>
      </c>
      <c r="AJ60" s="198">
        <v>0</v>
      </c>
      <c r="AK60" s="198">
        <v>69.599999999999994</v>
      </c>
      <c r="AL60" s="198">
        <v>0</v>
      </c>
      <c r="AM60" s="198">
        <v>0</v>
      </c>
      <c r="AN60" s="198">
        <v>0</v>
      </c>
      <c r="AO60" s="198">
        <v>30</v>
      </c>
      <c r="AP60" s="198">
        <v>0</v>
      </c>
      <c r="AQ60" s="198">
        <v>17.7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1.93</v>
      </c>
      <c r="G61" s="198">
        <v>0</v>
      </c>
      <c r="H61" s="198">
        <v>0</v>
      </c>
      <c r="I61" s="198">
        <v>0</v>
      </c>
      <c r="J61" s="198">
        <v>0</v>
      </c>
      <c r="K61" s="198">
        <v>9.08</v>
      </c>
      <c r="L61" s="198">
        <v>558.02</v>
      </c>
      <c r="M61" s="198">
        <v>27.23</v>
      </c>
      <c r="N61" s="198">
        <v>34.950000000000003</v>
      </c>
      <c r="O61" s="198">
        <v>0</v>
      </c>
      <c r="P61" s="198">
        <v>37.159999999999997</v>
      </c>
      <c r="Q61" s="198">
        <v>6.09</v>
      </c>
      <c r="R61" s="198">
        <v>12.55</v>
      </c>
      <c r="S61" s="198">
        <v>7.81</v>
      </c>
      <c r="T61" s="198">
        <v>0</v>
      </c>
      <c r="U61" s="198">
        <v>103.28</v>
      </c>
      <c r="V61" s="198">
        <v>3.45</v>
      </c>
      <c r="W61" s="198">
        <v>10.3</v>
      </c>
      <c r="X61" s="198">
        <v>43.66</v>
      </c>
      <c r="Y61" s="198">
        <v>0</v>
      </c>
      <c r="Z61" s="198">
        <v>74.94</v>
      </c>
      <c r="AA61" s="198">
        <v>20.72</v>
      </c>
      <c r="AB61" s="198">
        <v>0</v>
      </c>
      <c r="AC61" s="198">
        <v>50.4</v>
      </c>
      <c r="AD61" s="198">
        <v>0</v>
      </c>
      <c r="AE61" s="198">
        <v>0</v>
      </c>
      <c r="AF61" s="198">
        <v>0</v>
      </c>
      <c r="AG61" s="198">
        <v>11.95</v>
      </c>
      <c r="AH61" s="198">
        <v>0</v>
      </c>
      <c r="AI61" s="198">
        <v>40.1</v>
      </c>
      <c r="AJ61" s="198">
        <v>0</v>
      </c>
      <c r="AK61" s="198">
        <v>69.599999999999994</v>
      </c>
      <c r="AL61" s="198">
        <v>0</v>
      </c>
      <c r="AM61" s="198">
        <v>0</v>
      </c>
      <c r="AN61" s="198">
        <v>0</v>
      </c>
      <c r="AO61" s="198">
        <v>30</v>
      </c>
      <c r="AP61" s="198">
        <v>0</v>
      </c>
      <c r="AQ61" s="198">
        <v>17.7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1.93</v>
      </c>
      <c r="G62" s="198">
        <v>0</v>
      </c>
      <c r="H62" s="198">
        <v>0</v>
      </c>
      <c r="I62" s="198">
        <v>0</v>
      </c>
      <c r="J62" s="198">
        <v>0</v>
      </c>
      <c r="K62" s="198">
        <v>9.08</v>
      </c>
      <c r="L62" s="198">
        <v>558.02</v>
      </c>
      <c r="M62" s="198">
        <v>27.23</v>
      </c>
      <c r="N62" s="198">
        <v>34.950000000000003</v>
      </c>
      <c r="O62" s="198">
        <v>0</v>
      </c>
      <c r="P62" s="198">
        <v>37.159999999999997</v>
      </c>
      <c r="Q62" s="198">
        <v>6.09</v>
      </c>
      <c r="R62" s="198">
        <v>12.55</v>
      </c>
      <c r="S62" s="198">
        <v>7.81</v>
      </c>
      <c r="T62" s="198">
        <v>0</v>
      </c>
      <c r="U62" s="198">
        <v>103.28</v>
      </c>
      <c r="V62" s="198">
        <v>3.45</v>
      </c>
      <c r="W62" s="198">
        <v>10.3</v>
      </c>
      <c r="X62" s="198">
        <v>43.66</v>
      </c>
      <c r="Y62" s="198">
        <v>0</v>
      </c>
      <c r="Z62" s="198">
        <v>74.94</v>
      </c>
      <c r="AA62" s="198">
        <v>20.72</v>
      </c>
      <c r="AB62" s="198">
        <v>0</v>
      </c>
      <c r="AC62" s="198">
        <v>38.06</v>
      </c>
      <c r="AD62" s="198">
        <v>0</v>
      </c>
      <c r="AE62" s="198">
        <v>0</v>
      </c>
      <c r="AF62" s="198">
        <v>0</v>
      </c>
      <c r="AG62" s="198">
        <v>11.95</v>
      </c>
      <c r="AH62" s="198">
        <v>0</v>
      </c>
      <c r="AI62" s="198">
        <v>38.909999999999997</v>
      </c>
      <c r="AJ62" s="198">
        <v>0</v>
      </c>
      <c r="AK62" s="198">
        <v>69.599999999999994</v>
      </c>
      <c r="AL62" s="198">
        <v>0</v>
      </c>
      <c r="AM62" s="198">
        <v>0</v>
      </c>
      <c r="AN62" s="198">
        <v>0</v>
      </c>
      <c r="AO62" s="198">
        <v>30</v>
      </c>
      <c r="AP62" s="198">
        <v>0</v>
      </c>
      <c r="AQ62" s="198">
        <v>17.7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9.08</v>
      </c>
      <c r="L63" s="198">
        <v>558.02</v>
      </c>
      <c r="M63" s="198">
        <v>27.23</v>
      </c>
      <c r="N63" s="198">
        <v>34.950000000000003</v>
      </c>
      <c r="O63" s="198">
        <v>0</v>
      </c>
      <c r="P63" s="198">
        <v>37.159999999999997</v>
      </c>
      <c r="Q63" s="198">
        <v>6.09</v>
      </c>
      <c r="R63" s="198">
        <v>12.55</v>
      </c>
      <c r="S63" s="198">
        <v>7.81</v>
      </c>
      <c r="T63" s="198">
        <v>0</v>
      </c>
      <c r="U63" s="198">
        <v>103.28</v>
      </c>
      <c r="V63" s="198">
        <v>3.45</v>
      </c>
      <c r="W63" s="198">
        <v>10.3</v>
      </c>
      <c r="X63" s="198">
        <v>43.66</v>
      </c>
      <c r="Y63" s="198">
        <v>0</v>
      </c>
      <c r="Z63" s="198">
        <v>74.94</v>
      </c>
      <c r="AA63" s="198">
        <v>20.72</v>
      </c>
      <c r="AB63" s="198">
        <v>0</v>
      </c>
      <c r="AC63" s="198">
        <v>50.4</v>
      </c>
      <c r="AD63" s="198">
        <v>0</v>
      </c>
      <c r="AE63" s="198">
        <v>0</v>
      </c>
      <c r="AF63" s="198">
        <v>0</v>
      </c>
      <c r="AG63" s="198">
        <v>11.95</v>
      </c>
      <c r="AH63" s="198">
        <v>0</v>
      </c>
      <c r="AI63" s="198">
        <v>38.909999999999997</v>
      </c>
      <c r="AJ63" s="198">
        <v>0</v>
      </c>
      <c r="AK63" s="198">
        <v>69.599999999999994</v>
      </c>
      <c r="AL63" s="198">
        <v>0</v>
      </c>
      <c r="AM63" s="198">
        <v>0</v>
      </c>
      <c r="AN63" s="198">
        <v>0</v>
      </c>
      <c r="AO63" s="198">
        <v>30</v>
      </c>
      <c r="AP63" s="198">
        <v>0</v>
      </c>
      <c r="AQ63" s="198">
        <v>17.7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9.08</v>
      </c>
      <c r="L64" s="198">
        <v>558.02</v>
      </c>
      <c r="M64" s="198">
        <v>27.23</v>
      </c>
      <c r="N64" s="198">
        <v>34.950000000000003</v>
      </c>
      <c r="O64" s="198">
        <v>0</v>
      </c>
      <c r="P64" s="198">
        <v>37.159999999999997</v>
      </c>
      <c r="Q64" s="198">
        <v>6.09</v>
      </c>
      <c r="R64" s="198">
        <v>12.55</v>
      </c>
      <c r="S64" s="198">
        <v>7.81</v>
      </c>
      <c r="T64" s="198">
        <v>0</v>
      </c>
      <c r="U64" s="198">
        <v>103.28</v>
      </c>
      <c r="V64" s="198">
        <v>3.45</v>
      </c>
      <c r="W64" s="198">
        <v>10.3</v>
      </c>
      <c r="X64" s="198">
        <v>43.66</v>
      </c>
      <c r="Y64" s="198">
        <v>0</v>
      </c>
      <c r="Z64" s="198">
        <v>74.94</v>
      </c>
      <c r="AA64" s="198">
        <v>20.72</v>
      </c>
      <c r="AB64" s="198">
        <v>0</v>
      </c>
      <c r="AC64" s="198">
        <v>38.06</v>
      </c>
      <c r="AD64" s="198">
        <v>0</v>
      </c>
      <c r="AE64" s="198">
        <v>0</v>
      </c>
      <c r="AF64" s="198">
        <v>0</v>
      </c>
      <c r="AG64" s="198">
        <v>11.95</v>
      </c>
      <c r="AH64" s="198">
        <v>0</v>
      </c>
      <c r="AI64" s="198">
        <v>38.909999999999997</v>
      </c>
      <c r="AJ64" s="198">
        <v>0</v>
      </c>
      <c r="AK64" s="198">
        <v>69.599999999999994</v>
      </c>
      <c r="AL64" s="198">
        <v>0</v>
      </c>
      <c r="AM64" s="198">
        <v>0</v>
      </c>
      <c r="AN64" s="198">
        <v>0</v>
      </c>
      <c r="AO64" s="198">
        <v>30</v>
      </c>
      <c r="AP64" s="198">
        <v>0</v>
      </c>
      <c r="AQ64" s="198">
        <v>17.7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9.08</v>
      </c>
      <c r="L65" s="198">
        <v>558.02</v>
      </c>
      <c r="M65" s="198">
        <v>27.23</v>
      </c>
      <c r="N65" s="198">
        <v>34.950000000000003</v>
      </c>
      <c r="O65" s="198">
        <v>0</v>
      </c>
      <c r="P65" s="198">
        <v>37.159999999999997</v>
      </c>
      <c r="Q65" s="198">
        <v>6.09</v>
      </c>
      <c r="R65" s="198">
        <v>12.55</v>
      </c>
      <c r="S65" s="198">
        <v>7.81</v>
      </c>
      <c r="T65" s="198">
        <v>0</v>
      </c>
      <c r="U65" s="198">
        <v>103.28</v>
      </c>
      <c r="V65" s="198">
        <v>3.45</v>
      </c>
      <c r="W65" s="198">
        <v>9.52</v>
      </c>
      <c r="X65" s="198">
        <v>43.66</v>
      </c>
      <c r="Y65" s="198">
        <v>0</v>
      </c>
      <c r="Z65" s="198">
        <v>74.94</v>
      </c>
      <c r="AA65" s="198">
        <v>20.72</v>
      </c>
      <c r="AB65" s="198">
        <v>0</v>
      </c>
      <c r="AC65" s="198">
        <v>38.06</v>
      </c>
      <c r="AD65" s="198">
        <v>0</v>
      </c>
      <c r="AE65" s="198">
        <v>0</v>
      </c>
      <c r="AF65" s="198">
        <v>0</v>
      </c>
      <c r="AG65" s="198">
        <v>11.95</v>
      </c>
      <c r="AH65" s="198">
        <v>0</v>
      </c>
      <c r="AI65" s="198">
        <v>38.909999999999997</v>
      </c>
      <c r="AJ65" s="198">
        <v>0</v>
      </c>
      <c r="AK65" s="198">
        <v>69.599999999999994</v>
      </c>
      <c r="AL65" s="198">
        <v>0</v>
      </c>
      <c r="AM65" s="198">
        <v>0</v>
      </c>
      <c r="AN65" s="198">
        <v>0</v>
      </c>
      <c r="AO65" s="198">
        <v>30</v>
      </c>
      <c r="AP65" s="198">
        <v>0</v>
      </c>
      <c r="AQ65" s="198">
        <v>17.7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9.08</v>
      </c>
      <c r="L66" s="198">
        <v>558.02</v>
      </c>
      <c r="M66" s="198">
        <v>27.23</v>
      </c>
      <c r="N66" s="198">
        <v>34.950000000000003</v>
      </c>
      <c r="O66" s="198">
        <v>0</v>
      </c>
      <c r="P66" s="198">
        <v>37.159999999999997</v>
      </c>
      <c r="Q66" s="198">
        <v>6.09</v>
      </c>
      <c r="R66" s="198">
        <v>12.55</v>
      </c>
      <c r="S66" s="198">
        <v>7.81</v>
      </c>
      <c r="T66" s="198">
        <v>0</v>
      </c>
      <c r="U66" s="198">
        <v>103.28</v>
      </c>
      <c r="V66" s="198">
        <v>3.45</v>
      </c>
      <c r="W66" s="198">
        <v>9.52</v>
      </c>
      <c r="X66" s="198">
        <v>43.66</v>
      </c>
      <c r="Y66" s="198">
        <v>0</v>
      </c>
      <c r="Z66" s="198">
        <v>74.94</v>
      </c>
      <c r="AA66" s="198">
        <v>20.72</v>
      </c>
      <c r="AB66" s="198">
        <v>0</v>
      </c>
      <c r="AC66" s="198">
        <v>38.06</v>
      </c>
      <c r="AD66" s="198">
        <v>0</v>
      </c>
      <c r="AE66" s="198">
        <v>0</v>
      </c>
      <c r="AF66" s="198">
        <v>0</v>
      </c>
      <c r="AG66" s="198">
        <v>11.95</v>
      </c>
      <c r="AH66" s="198">
        <v>0</v>
      </c>
      <c r="AI66" s="198">
        <v>38.909999999999997</v>
      </c>
      <c r="AJ66" s="198">
        <v>0</v>
      </c>
      <c r="AK66" s="198">
        <v>69.599999999999994</v>
      </c>
      <c r="AL66" s="198">
        <v>0</v>
      </c>
      <c r="AM66" s="198">
        <v>0</v>
      </c>
      <c r="AN66" s="198">
        <v>0</v>
      </c>
      <c r="AO66" s="198">
        <v>30</v>
      </c>
      <c r="AP66" s="198">
        <v>0</v>
      </c>
      <c r="AQ66" s="198">
        <v>17.7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9.08</v>
      </c>
      <c r="L67" s="198">
        <v>558.02</v>
      </c>
      <c r="M67" s="198">
        <v>27.23</v>
      </c>
      <c r="N67" s="198">
        <v>34.950000000000003</v>
      </c>
      <c r="O67" s="198">
        <v>0</v>
      </c>
      <c r="P67" s="198">
        <v>37.159999999999997</v>
      </c>
      <c r="Q67" s="198">
        <v>6.09</v>
      </c>
      <c r="R67" s="198">
        <v>12.55</v>
      </c>
      <c r="S67" s="198">
        <v>7.81</v>
      </c>
      <c r="T67" s="198">
        <v>0</v>
      </c>
      <c r="U67" s="198">
        <v>103.28</v>
      </c>
      <c r="V67" s="198">
        <v>3.45</v>
      </c>
      <c r="W67" s="198">
        <v>9.52</v>
      </c>
      <c r="X67" s="198">
        <v>43.66</v>
      </c>
      <c r="Y67" s="198">
        <v>0</v>
      </c>
      <c r="Z67" s="198">
        <v>74.94</v>
      </c>
      <c r="AA67" s="198">
        <v>20.72</v>
      </c>
      <c r="AB67" s="198">
        <v>0</v>
      </c>
      <c r="AC67" s="198">
        <v>51.22</v>
      </c>
      <c r="AD67" s="198">
        <v>0</v>
      </c>
      <c r="AE67" s="198">
        <v>0</v>
      </c>
      <c r="AF67" s="198">
        <v>0</v>
      </c>
      <c r="AG67" s="198">
        <v>11.95</v>
      </c>
      <c r="AH67" s="198">
        <v>0</v>
      </c>
      <c r="AI67" s="198">
        <v>39.729999999999997</v>
      </c>
      <c r="AJ67" s="198">
        <v>0</v>
      </c>
      <c r="AK67" s="198">
        <v>69.599999999999994</v>
      </c>
      <c r="AL67" s="198">
        <v>0</v>
      </c>
      <c r="AM67" s="198">
        <v>0</v>
      </c>
      <c r="AN67" s="198">
        <v>0</v>
      </c>
      <c r="AO67" s="198">
        <v>30</v>
      </c>
      <c r="AP67" s="198">
        <v>0</v>
      </c>
      <c r="AQ67" s="198">
        <v>17.7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9.08</v>
      </c>
      <c r="L68" s="198">
        <v>558.02</v>
      </c>
      <c r="M68" s="198">
        <v>27.23</v>
      </c>
      <c r="N68" s="198">
        <v>34.950000000000003</v>
      </c>
      <c r="O68" s="198">
        <v>0</v>
      </c>
      <c r="P68" s="198">
        <v>37.159999999999997</v>
      </c>
      <c r="Q68" s="198">
        <v>6.09</v>
      </c>
      <c r="R68" s="198">
        <v>12.55</v>
      </c>
      <c r="S68" s="198">
        <v>7.81</v>
      </c>
      <c r="T68" s="198">
        <v>0</v>
      </c>
      <c r="U68" s="198">
        <v>103.28</v>
      </c>
      <c r="V68" s="198">
        <v>3.45</v>
      </c>
      <c r="W68" s="198">
        <v>9.52</v>
      </c>
      <c r="X68" s="198">
        <v>43.66</v>
      </c>
      <c r="Y68" s="198">
        <v>0</v>
      </c>
      <c r="Z68" s="198">
        <v>74.94</v>
      </c>
      <c r="AA68" s="198">
        <v>20.72</v>
      </c>
      <c r="AB68" s="198">
        <v>0</v>
      </c>
      <c r="AC68" s="198">
        <v>40.83</v>
      </c>
      <c r="AD68" s="198">
        <v>0</v>
      </c>
      <c r="AE68" s="198">
        <v>0</v>
      </c>
      <c r="AF68" s="198">
        <v>0</v>
      </c>
      <c r="AG68" s="198">
        <v>11.95</v>
      </c>
      <c r="AH68" s="198">
        <v>0</v>
      </c>
      <c r="AI68" s="198">
        <v>38.909999999999997</v>
      </c>
      <c r="AJ68" s="198">
        <v>0</v>
      </c>
      <c r="AK68" s="198">
        <v>69.599999999999994</v>
      </c>
      <c r="AL68" s="198">
        <v>0</v>
      </c>
      <c r="AM68" s="198">
        <v>0</v>
      </c>
      <c r="AN68" s="198">
        <v>0</v>
      </c>
      <c r="AO68" s="198">
        <v>30</v>
      </c>
      <c r="AP68" s="198">
        <v>0</v>
      </c>
      <c r="AQ68" s="198">
        <v>17.7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9.08</v>
      </c>
      <c r="L69" s="198">
        <v>558.02</v>
      </c>
      <c r="M69" s="198">
        <v>27.23</v>
      </c>
      <c r="N69" s="198">
        <v>34.950000000000003</v>
      </c>
      <c r="O69" s="198">
        <v>0</v>
      </c>
      <c r="P69" s="198">
        <v>37.159999999999997</v>
      </c>
      <c r="Q69" s="198">
        <v>6.09</v>
      </c>
      <c r="R69" s="198">
        <v>12.55</v>
      </c>
      <c r="S69" s="198">
        <v>7.81</v>
      </c>
      <c r="T69" s="198">
        <v>0</v>
      </c>
      <c r="U69" s="198">
        <v>103.28</v>
      </c>
      <c r="V69" s="198">
        <v>3.45</v>
      </c>
      <c r="W69" s="198">
        <v>9.52</v>
      </c>
      <c r="X69" s="198">
        <v>43.66</v>
      </c>
      <c r="Y69" s="198">
        <v>0</v>
      </c>
      <c r="Z69" s="198">
        <v>74.94</v>
      </c>
      <c r="AA69" s="198">
        <v>20.72</v>
      </c>
      <c r="AB69" s="198">
        <v>0</v>
      </c>
      <c r="AC69" s="198">
        <v>40.83</v>
      </c>
      <c r="AD69" s="198">
        <v>0</v>
      </c>
      <c r="AE69" s="198">
        <v>0</v>
      </c>
      <c r="AF69" s="198">
        <v>0</v>
      </c>
      <c r="AG69" s="198">
        <v>11.95</v>
      </c>
      <c r="AH69" s="198">
        <v>0</v>
      </c>
      <c r="AI69" s="198">
        <v>38.909999999999997</v>
      </c>
      <c r="AJ69" s="198">
        <v>0</v>
      </c>
      <c r="AK69" s="198">
        <v>69.599999999999994</v>
      </c>
      <c r="AL69" s="198">
        <v>0</v>
      </c>
      <c r="AM69" s="198">
        <v>0</v>
      </c>
      <c r="AN69" s="198">
        <v>0</v>
      </c>
      <c r="AO69" s="198">
        <v>30</v>
      </c>
      <c r="AP69" s="198">
        <v>0</v>
      </c>
      <c r="AQ69" s="198">
        <v>14.67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9.08</v>
      </c>
      <c r="L70" s="198">
        <v>558.02</v>
      </c>
      <c r="M70" s="198">
        <v>27.23</v>
      </c>
      <c r="N70" s="198">
        <v>34.950000000000003</v>
      </c>
      <c r="O70" s="198">
        <v>0</v>
      </c>
      <c r="P70" s="198">
        <v>37.159999999999997</v>
      </c>
      <c r="Q70" s="198">
        <v>6.09</v>
      </c>
      <c r="R70" s="198">
        <v>12.55</v>
      </c>
      <c r="S70" s="198">
        <v>7.81</v>
      </c>
      <c r="T70" s="198">
        <v>0</v>
      </c>
      <c r="U70" s="198">
        <v>103.28</v>
      </c>
      <c r="V70" s="198">
        <v>3.45</v>
      </c>
      <c r="W70" s="198">
        <v>9.52</v>
      </c>
      <c r="X70" s="198">
        <v>43.66</v>
      </c>
      <c r="Y70" s="198">
        <v>0</v>
      </c>
      <c r="Z70" s="198">
        <v>74.94</v>
      </c>
      <c r="AA70" s="198">
        <v>20.72</v>
      </c>
      <c r="AB70" s="198">
        <v>0</v>
      </c>
      <c r="AC70" s="198">
        <v>40.83</v>
      </c>
      <c r="AD70" s="198">
        <v>0</v>
      </c>
      <c r="AE70" s="198">
        <v>0</v>
      </c>
      <c r="AF70" s="198">
        <v>0</v>
      </c>
      <c r="AG70" s="198">
        <v>11.95</v>
      </c>
      <c r="AH70" s="198">
        <v>0</v>
      </c>
      <c r="AI70" s="198">
        <v>34.47</v>
      </c>
      <c r="AJ70" s="198">
        <v>0</v>
      </c>
      <c r="AK70" s="198">
        <v>69.599999999999994</v>
      </c>
      <c r="AL70" s="198">
        <v>0</v>
      </c>
      <c r="AM70" s="198">
        <v>0</v>
      </c>
      <c r="AN70" s="198">
        <v>0</v>
      </c>
      <c r="AO70" s="198">
        <v>30</v>
      </c>
      <c r="AP70" s="198">
        <v>0</v>
      </c>
      <c r="AQ70" s="198">
        <v>12.37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9.08</v>
      </c>
      <c r="L71" s="198">
        <v>558.02</v>
      </c>
      <c r="M71" s="198">
        <v>27.23</v>
      </c>
      <c r="N71" s="198">
        <v>34.950000000000003</v>
      </c>
      <c r="O71" s="198">
        <v>0</v>
      </c>
      <c r="P71" s="198">
        <v>37.159999999999997</v>
      </c>
      <c r="Q71" s="198">
        <v>6.09</v>
      </c>
      <c r="R71" s="198">
        <v>12.55</v>
      </c>
      <c r="S71" s="198">
        <v>7.81</v>
      </c>
      <c r="T71" s="198">
        <v>0</v>
      </c>
      <c r="U71" s="198">
        <v>103.28</v>
      </c>
      <c r="V71" s="198">
        <v>3.45</v>
      </c>
      <c r="W71" s="198">
        <v>9.52</v>
      </c>
      <c r="X71" s="198">
        <v>43.66</v>
      </c>
      <c r="Y71" s="198">
        <v>0</v>
      </c>
      <c r="Z71" s="198">
        <v>74.94</v>
      </c>
      <c r="AA71" s="198">
        <v>20.72</v>
      </c>
      <c r="AB71" s="198">
        <v>0</v>
      </c>
      <c r="AC71" s="198">
        <v>37.47</v>
      </c>
      <c r="AD71" s="198">
        <v>0</v>
      </c>
      <c r="AE71" s="198">
        <v>0</v>
      </c>
      <c r="AF71" s="198">
        <v>0</v>
      </c>
      <c r="AG71" s="198">
        <v>11.95</v>
      </c>
      <c r="AH71" s="198">
        <v>0</v>
      </c>
      <c r="AI71" s="198">
        <v>38.909999999999997</v>
      </c>
      <c r="AJ71" s="198">
        <v>0</v>
      </c>
      <c r="AK71" s="198">
        <v>69.599999999999994</v>
      </c>
      <c r="AL71" s="198">
        <v>0</v>
      </c>
      <c r="AM71" s="198">
        <v>0</v>
      </c>
      <c r="AN71" s="198">
        <v>0</v>
      </c>
      <c r="AO71" s="198">
        <v>30</v>
      </c>
      <c r="AP71" s="198">
        <v>0</v>
      </c>
      <c r="AQ71" s="198">
        <v>10.54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9.08</v>
      </c>
      <c r="L72" s="198">
        <v>558.02</v>
      </c>
      <c r="M72" s="198">
        <v>27.23</v>
      </c>
      <c r="N72" s="198">
        <v>34.950000000000003</v>
      </c>
      <c r="O72" s="198">
        <v>0</v>
      </c>
      <c r="P72" s="198">
        <v>37.159999999999997</v>
      </c>
      <c r="Q72" s="198">
        <v>6.09</v>
      </c>
      <c r="R72" s="198">
        <v>12.55</v>
      </c>
      <c r="S72" s="198">
        <v>7.81</v>
      </c>
      <c r="T72" s="198">
        <v>0</v>
      </c>
      <c r="U72" s="198">
        <v>103.28</v>
      </c>
      <c r="V72" s="198">
        <v>3.45</v>
      </c>
      <c r="W72" s="198">
        <v>9.52</v>
      </c>
      <c r="X72" s="198">
        <v>43.66</v>
      </c>
      <c r="Y72" s="198">
        <v>0</v>
      </c>
      <c r="Z72" s="198">
        <v>74.94</v>
      </c>
      <c r="AA72" s="198">
        <v>20.72</v>
      </c>
      <c r="AB72" s="198">
        <v>0</v>
      </c>
      <c r="AC72" s="198">
        <v>37.47</v>
      </c>
      <c r="AD72" s="198">
        <v>0</v>
      </c>
      <c r="AE72" s="198">
        <v>0</v>
      </c>
      <c r="AF72" s="198">
        <v>0</v>
      </c>
      <c r="AG72" s="198">
        <v>11.95</v>
      </c>
      <c r="AH72" s="198">
        <v>0</v>
      </c>
      <c r="AI72" s="198">
        <v>38.909999999999997</v>
      </c>
      <c r="AJ72" s="198">
        <v>0</v>
      </c>
      <c r="AK72" s="198">
        <v>69.599999999999994</v>
      </c>
      <c r="AL72" s="198">
        <v>0</v>
      </c>
      <c r="AM72" s="198">
        <v>0</v>
      </c>
      <c r="AN72" s="198">
        <v>0</v>
      </c>
      <c r="AO72" s="198">
        <v>30</v>
      </c>
      <c r="AP72" s="198">
        <v>0</v>
      </c>
      <c r="AQ72" s="198">
        <v>9.5399999999999991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9.08</v>
      </c>
      <c r="L73" s="198">
        <v>558.02</v>
      </c>
      <c r="M73" s="198">
        <v>27.23</v>
      </c>
      <c r="N73" s="198">
        <v>34.950000000000003</v>
      </c>
      <c r="O73" s="198">
        <v>0</v>
      </c>
      <c r="P73" s="198">
        <v>37.159999999999997</v>
      </c>
      <c r="Q73" s="198">
        <v>6.09</v>
      </c>
      <c r="R73" s="198">
        <v>12.55</v>
      </c>
      <c r="S73" s="198">
        <v>7.81</v>
      </c>
      <c r="T73" s="198">
        <v>0</v>
      </c>
      <c r="U73" s="198">
        <v>103.28</v>
      </c>
      <c r="V73" s="198">
        <v>3.45</v>
      </c>
      <c r="W73" s="198">
        <v>9.52</v>
      </c>
      <c r="X73" s="198">
        <v>43.66</v>
      </c>
      <c r="Y73" s="198">
        <v>0</v>
      </c>
      <c r="Z73" s="198">
        <v>74.94</v>
      </c>
      <c r="AA73" s="198">
        <v>20.72</v>
      </c>
      <c r="AB73" s="198">
        <v>0</v>
      </c>
      <c r="AC73" s="198">
        <v>37.47</v>
      </c>
      <c r="AD73" s="198">
        <v>0</v>
      </c>
      <c r="AE73" s="198">
        <v>0</v>
      </c>
      <c r="AF73" s="198">
        <v>0</v>
      </c>
      <c r="AG73" s="198">
        <v>11.95</v>
      </c>
      <c r="AH73" s="198">
        <v>0</v>
      </c>
      <c r="AI73" s="198">
        <v>34.47</v>
      </c>
      <c r="AJ73" s="198">
        <v>0</v>
      </c>
      <c r="AK73" s="198">
        <v>69.599999999999994</v>
      </c>
      <c r="AL73" s="198">
        <v>0</v>
      </c>
      <c r="AM73" s="198">
        <v>0</v>
      </c>
      <c r="AN73" s="198">
        <v>0</v>
      </c>
      <c r="AO73" s="198">
        <v>30</v>
      </c>
      <c r="AP73" s="198">
        <v>0</v>
      </c>
      <c r="AQ73" s="198">
        <v>7.03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9.08</v>
      </c>
      <c r="L74" s="198">
        <v>558.02</v>
      </c>
      <c r="M74" s="198">
        <v>27.23</v>
      </c>
      <c r="N74" s="198">
        <v>34.950000000000003</v>
      </c>
      <c r="O74" s="198">
        <v>0</v>
      </c>
      <c r="P74" s="198">
        <v>37.159999999999997</v>
      </c>
      <c r="Q74" s="198">
        <v>6.09</v>
      </c>
      <c r="R74" s="198">
        <v>12.55</v>
      </c>
      <c r="S74" s="198">
        <v>7.81</v>
      </c>
      <c r="T74" s="198">
        <v>0</v>
      </c>
      <c r="U74" s="198">
        <v>103.28</v>
      </c>
      <c r="V74" s="198">
        <v>3.45</v>
      </c>
      <c r="W74" s="198">
        <v>9.52</v>
      </c>
      <c r="X74" s="198">
        <v>43.66</v>
      </c>
      <c r="Y74" s="198">
        <v>0</v>
      </c>
      <c r="Z74" s="198">
        <v>74.94</v>
      </c>
      <c r="AA74" s="198">
        <v>20.72</v>
      </c>
      <c r="AB74" s="198">
        <v>0</v>
      </c>
      <c r="AC74" s="198">
        <v>37.47</v>
      </c>
      <c r="AD74" s="198">
        <v>0</v>
      </c>
      <c r="AE74" s="198">
        <v>0</v>
      </c>
      <c r="AF74" s="198">
        <v>0</v>
      </c>
      <c r="AG74" s="198">
        <v>11.95</v>
      </c>
      <c r="AH74" s="198">
        <v>0</v>
      </c>
      <c r="AI74" s="198">
        <v>34.47</v>
      </c>
      <c r="AJ74" s="198">
        <v>0</v>
      </c>
      <c r="AK74" s="198">
        <v>69.599999999999994</v>
      </c>
      <c r="AL74" s="198">
        <v>0</v>
      </c>
      <c r="AM74" s="198">
        <v>0</v>
      </c>
      <c r="AN74" s="198">
        <v>0</v>
      </c>
      <c r="AO74" s="198">
        <v>30</v>
      </c>
      <c r="AP74" s="198">
        <v>0</v>
      </c>
      <c r="AQ74" s="198">
        <v>2.96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9.08</v>
      </c>
      <c r="L75" s="198">
        <v>558.02</v>
      </c>
      <c r="M75" s="198">
        <v>27.23</v>
      </c>
      <c r="N75" s="198">
        <v>34.950000000000003</v>
      </c>
      <c r="O75" s="198">
        <v>0</v>
      </c>
      <c r="P75" s="198">
        <v>37.159999999999997</v>
      </c>
      <c r="Q75" s="198">
        <v>6.09</v>
      </c>
      <c r="R75" s="198">
        <v>12.55</v>
      </c>
      <c r="S75" s="198">
        <v>7.81</v>
      </c>
      <c r="T75" s="198">
        <v>0</v>
      </c>
      <c r="U75" s="198">
        <v>103.28</v>
      </c>
      <c r="V75" s="198">
        <v>3.45</v>
      </c>
      <c r="W75" s="198">
        <v>9.52</v>
      </c>
      <c r="X75" s="198">
        <v>43.66</v>
      </c>
      <c r="Y75" s="198">
        <v>0</v>
      </c>
      <c r="Z75" s="198">
        <v>74.94</v>
      </c>
      <c r="AA75" s="198">
        <v>20.72</v>
      </c>
      <c r="AB75" s="198">
        <v>0</v>
      </c>
      <c r="AC75" s="198">
        <v>37.47</v>
      </c>
      <c r="AD75" s="198">
        <v>0</v>
      </c>
      <c r="AE75" s="198">
        <v>0</v>
      </c>
      <c r="AF75" s="198">
        <v>0</v>
      </c>
      <c r="AG75" s="198">
        <v>11.95</v>
      </c>
      <c r="AH75" s="198">
        <v>0</v>
      </c>
      <c r="AI75" s="198">
        <v>34.47</v>
      </c>
      <c r="AJ75" s="198">
        <v>0</v>
      </c>
      <c r="AK75" s="198">
        <v>69.599999999999994</v>
      </c>
      <c r="AL75" s="198">
        <v>0</v>
      </c>
      <c r="AM75" s="198">
        <v>0</v>
      </c>
      <c r="AN75" s="198">
        <v>0</v>
      </c>
      <c r="AO75" s="198">
        <v>30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9.08</v>
      </c>
      <c r="L76" s="198">
        <v>558.02</v>
      </c>
      <c r="M76" s="198">
        <v>27.23</v>
      </c>
      <c r="N76" s="198">
        <v>34.950000000000003</v>
      </c>
      <c r="O76" s="198">
        <v>0</v>
      </c>
      <c r="P76" s="198">
        <v>37.159999999999997</v>
      </c>
      <c r="Q76" s="198">
        <v>6.09</v>
      </c>
      <c r="R76" s="198">
        <v>12.55</v>
      </c>
      <c r="S76" s="198">
        <v>7.81</v>
      </c>
      <c r="T76" s="198">
        <v>0</v>
      </c>
      <c r="U76" s="198">
        <v>103.28</v>
      </c>
      <c r="V76" s="198">
        <v>3.45</v>
      </c>
      <c r="W76" s="198">
        <v>9.52</v>
      </c>
      <c r="X76" s="198">
        <v>43.66</v>
      </c>
      <c r="Y76" s="198">
        <v>0</v>
      </c>
      <c r="Z76" s="198">
        <v>74.94</v>
      </c>
      <c r="AA76" s="198">
        <v>20.72</v>
      </c>
      <c r="AB76" s="198">
        <v>0</v>
      </c>
      <c r="AC76" s="198">
        <v>37.47</v>
      </c>
      <c r="AD76" s="198">
        <v>0</v>
      </c>
      <c r="AE76" s="198">
        <v>0</v>
      </c>
      <c r="AF76" s="198">
        <v>0</v>
      </c>
      <c r="AG76" s="198">
        <v>11.95</v>
      </c>
      <c r="AH76" s="198">
        <v>0</v>
      </c>
      <c r="AI76" s="198">
        <v>34.47</v>
      </c>
      <c r="AJ76" s="198">
        <v>0</v>
      </c>
      <c r="AK76" s="198">
        <v>69.599999999999994</v>
      </c>
      <c r="AL76" s="198">
        <v>0</v>
      </c>
      <c r="AM76" s="198">
        <v>0</v>
      </c>
      <c r="AN76" s="198">
        <v>0</v>
      </c>
      <c r="AO76" s="198">
        <v>30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9.08</v>
      </c>
      <c r="L77" s="198">
        <v>558.02</v>
      </c>
      <c r="M77" s="198">
        <v>27.23</v>
      </c>
      <c r="N77" s="198">
        <v>34.950000000000003</v>
      </c>
      <c r="O77" s="198">
        <v>0</v>
      </c>
      <c r="P77" s="198">
        <v>37.159999999999997</v>
      </c>
      <c r="Q77" s="198">
        <v>6.09</v>
      </c>
      <c r="R77" s="198">
        <v>12.55</v>
      </c>
      <c r="S77" s="198">
        <v>7.81</v>
      </c>
      <c r="T77" s="198">
        <v>0</v>
      </c>
      <c r="U77" s="198">
        <v>103.28</v>
      </c>
      <c r="V77" s="198">
        <v>3.45</v>
      </c>
      <c r="W77" s="198">
        <v>9.52</v>
      </c>
      <c r="X77" s="198">
        <v>43.66</v>
      </c>
      <c r="Y77" s="198">
        <v>0</v>
      </c>
      <c r="Z77" s="198">
        <v>74.94</v>
      </c>
      <c r="AA77" s="198">
        <v>20.72</v>
      </c>
      <c r="AB77" s="198">
        <v>0</v>
      </c>
      <c r="AC77" s="198">
        <v>37.47</v>
      </c>
      <c r="AD77" s="198">
        <v>0</v>
      </c>
      <c r="AE77" s="198">
        <v>0</v>
      </c>
      <c r="AF77" s="198">
        <v>0</v>
      </c>
      <c r="AG77" s="198">
        <v>11.95</v>
      </c>
      <c r="AH77" s="198">
        <v>0</v>
      </c>
      <c r="AI77" s="198">
        <v>30</v>
      </c>
      <c r="AJ77" s="198">
        <v>0</v>
      </c>
      <c r="AK77" s="198">
        <v>69.599999999999994</v>
      </c>
      <c r="AL77" s="198">
        <v>0</v>
      </c>
      <c r="AM77" s="198">
        <v>0</v>
      </c>
      <c r="AN77" s="198">
        <v>0</v>
      </c>
      <c r="AO77" s="198">
        <v>30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9.08</v>
      </c>
      <c r="L78" s="198">
        <v>558.02</v>
      </c>
      <c r="M78" s="198">
        <v>27.23</v>
      </c>
      <c r="N78" s="198">
        <v>34.950000000000003</v>
      </c>
      <c r="O78" s="198">
        <v>0</v>
      </c>
      <c r="P78" s="198">
        <v>37.159999999999997</v>
      </c>
      <c r="Q78" s="198">
        <v>6.09</v>
      </c>
      <c r="R78" s="198">
        <v>12.55</v>
      </c>
      <c r="S78" s="198">
        <v>7.81</v>
      </c>
      <c r="T78" s="198">
        <v>0</v>
      </c>
      <c r="U78" s="198">
        <v>103.28</v>
      </c>
      <c r="V78" s="198">
        <v>3.45</v>
      </c>
      <c r="W78" s="198">
        <v>9.52</v>
      </c>
      <c r="X78" s="198">
        <v>43.66</v>
      </c>
      <c r="Y78" s="198">
        <v>0</v>
      </c>
      <c r="Z78" s="198">
        <v>74.94</v>
      </c>
      <c r="AA78" s="198">
        <v>20.72</v>
      </c>
      <c r="AB78" s="198">
        <v>0</v>
      </c>
      <c r="AC78" s="198">
        <v>39.229999999999997</v>
      </c>
      <c r="AD78" s="198">
        <v>0</v>
      </c>
      <c r="AE78" s="198">
        <v>0</v>
      </c>
      <c r="AF78" s="198">
        <v>0</v>
      </c>
      <c r="AG78" s="198">
        <v>11.95</v>
      </c>
      <c r="AH78" s="198">
        <v>0</v>
      </c>
      <c r="AI78" s="198">
        <v>30</v>
      </c>
      <c r="AJ78" s="198">
        <v>0</v>
      </c>
      <c r="AK78" s="198">
        <v>69.599999999999994</v>
      </c>
      <c r="AL78" s="198">
        <v>0</v>
      </c>
      <c r="AM78" s="198">
        <v>0</v>
      </c>
      <c r="AN78" s="198">
        <v>0</v>
      </c>
      <c r="AO78" s="198">
        <v>30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9.08</v>
      </c>
      <c r="L79" s="198">
        <v>558.02</v>
      </c>
      <c r="M79" s="198">
        <v>27.23</v>
      </c>
      <c r="N79" s="198">
        <v>34.950000000000003</v>
      </c>
      <c r="O79" s="198">
        <v>0</v>
      </c>
      <c r="P79" s="198">
        <v>37.159999999999997</v>
      </c>
      <c r="Q79" s="198">
        <v>6.09</v>
      </c>
      <c r="R79" s="198">
        <v>12.55</v>
      </c>
      <c r="S79" s="198">
        <v>7.81</v>
      </c>
      <c r="T79" s="198">
        <v>0</v>
      </c>
      <c r="U79" s="198">
        <v>103.28</v>
      </c>
      <c r="V79" s="198">
        <v>3.45</v>
      </c>
      <c r="W79" s="198">
        <v>9.52</v>
      </c>
      <c r="X79" s="198">
        <v>43.66</v>
      </c>
      <c r="Y79" s="198">
        <v>0</v>
      </c>
      <c r="Z79" s="198">
        <v>74.94</v>
      </c>
      <c r="AA79" s="198">
        <v>20.72</v>
      </c>
      <c r="AB79" s="198">
        <v>0</v>
      </c>
      <c r="AC79" s="198">
        <v>39.43</v>
      </c>
      <c r="AD79" s="198">
        <v>0</v>
      </c>
      <c r="AE79" s="198">
        <v>0</v>
      </c>
      <c r="AF79" s="198">
        <v>0</v>
      </c>
      <c r="AG79" s="198">
        <v>11.95</v>
      </c>
      <c r="AH79" s="198">
        <v>0</v>
      </c>
      <c r="AI79" s="198">
        <v>30</v>
      </c>
      <c r="AJ79" s="198">
        <v>0</v>
      </c>
      <c r="AK79" s="198">
        <v>69.599999999999994</v>
      </c>
      <c r="AL79" s="198">
        <v>0</v>
      </c>
      <c r="AM79" s="198">
        <v>0</v>
      </c>
      <c r="AN79" s="198">
        <v>0</v>
      </c>
      <c r="AO79" s="198">
        <v>30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9.08</v>
      </c>
      <c r="L80" s="198">
        <v>558.02</v>
      </c>
      <c r="M80" s="198">
        <v>27.23</v>
      </c>
      <c r="N80" s="198">
        <v>34.950000000000003</v>
      </c>
      <c r="O80" s="198">
        <v>0</v>
      </c>
      <c r="P80" s="198">
        <v>37.159999999999997</v>
      </c>
      <c r="Q80" s="198">
        <v>6.09</v>
      </c>
      <c r="R80" s="198">
        <v>12.55</v>
      </c>
      <c r="S80" s="198">
        <v>7.81</v>
      </c>
      <c r="T80" s="198">
        <v>0</v>
      </c>
      <c r="U80" s="198">
        <v>103.28</v>
      </c>
      <c r="V80" s="198">
        <v>3.45</v>
      </c>
      <c r="W80" s="198">
        <v>9.52</v>
      </c>
      <c r="X80" s="198">
        <v>43.66</v>
      </c>
      <c r="Y80" s="198">
        <v>0</v>
      </c>
      <c r="Z80" s="198">
        <v>74.94</v>
      </c>
      <c r="AA80" s="198">
        <v>20.72</v>
      </c>
      <c r="AB80" s="198">
        <v>0</v>
      </c>
      <c r="AC80" s="198">
        <v>39.43</v>
      </c>
      <c r="AD80" s="198">
        <v>0</v>
      </c>
      <c r="AE80" s="198">
        <v>0</v>
      </c>
      <c r="AF80" s="198">
        <v>0</v>
      </c>
      <c r="AG80" s="198">
        <v>11.95</v>
      </c>
      <c r="AH80" s="198">
        <v>0</v>
      </c>
      <c r="AI80" s="198">
        <v>30</v>
      </c>
      <c r="AJ80" s="198">
        <v>0</v>
      </c>
      <c r="AK80" s="198">
        <v>69.599999999999994</v>
      </c>
      <c r="AL80" s="198">
        <v>0</v>
      </c>
      <c r="AM80" s="198">
        <v>0</v>
      </c>
      <c r="AN80" s="198">
        <v>0</v>
      </c>
      <c r="AO80" s="198">
        <v>30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9.08</v>
      </c>
      <c r="L81" s="198">
        <v>558.02</v>
      </c>
      <c r="M81" s="198">
        <v>27.23</v>
      </c>
      <c r="N81" s="198">
        <v>34.950000000000003</v>
      </c>
      <c r="O81" s="198">
        <v>0</v>
      </c>
      <c r="P81" s="198">
        <v>37.159999999999997</v>
      </c>
      <c r="Q81" s="198">
        <v>6.09</v>
      </c>
      <c r="R81" s="198">
        <v>12.55</v>
      </c>
      <c r="S81" s="198">
        <v>7.81</v>
      </c>
      <c r="T81" s="198">
        <v>0</v>
      </c>
      <c r="U81" s="198">
        <v>103.28</v>
      </c>
      <c r="V81" s="198">
        <v>3.45</v>
      </c>
      <c r="W81" s="198">
        <v>9.52</v>
      </c>
      <c r="X81" s="198">
        <v>43.66</v>
      </c>
      <c r="Y81" s="198">
        <v>0</v>
      </c>
      <c r="Z81" s="198">
        <v>74.94</v>
      </c>
      <c r="AA81" s="198">
        <v>20.72</v>
      </c>
      <c r="AB81" s="198">
        <v>0</v>
      </c>
      <c r="AC81" s="198">
        <v>39.43</v>
      </c>
      <c r="AD81" s="198">
        <v>0</v>
      </c>
      <c r="AE81" s="198">
        <v>0</v>
      </c>
      <c r="AF81" s="198">
        <v>0</v>
      </c>
      <c r="AG81" s="198">
        <v>11.95</v>
      </c>
      <c r="AH81" s="198">
        <v>0</v>
      </c>
      <c r="AI81" s="198">
        <v>30</v>
      </c>
      <c r="AJ81" s="198">
        <v>0</v>
      </c>
      <c r="AK81" s="198">
        <v>69.599999999999994</v>
      </c>
      <c r="AL81" s="198">
        <v>0</v>
      </c>
      <c r="AM81" s="198">
        <v>0</v>
      </c>
      <c r="AN81" s="198">
        <v>0</v>
      </c>
      <c r="AO81" s="198">
        <v>30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9.08</v>
      </c>
      <c r="L82" s="198">
        <v>558.02</v>
      </c>
      <c r="M82" s="198">
        <v>27.23</v>
      </c>
      <c r="N82" s="198">
        <v>34.950000000000003</v>
      </c>
      <c r="O82" s="198">
        <v>0</v>
      </c>
      <c r="P82" s="198">
        <v>37.159999999999997</v>
      </c>
      <c r="Q82" s="198">
        <v>6.09</v>
      </c>
      <c r="R82" s="198">
        <v>12.55</v>
      </c>
      <c r="S82" s="198">
        <v>7.81</v>
      </c>
      <c r="T82" s="198">
        <v>0</v>
      </c>
      <c r="U82" s="198">
        <v>103.28</v>
      </c>
      <c r="V82" s="198">
        <v>3.45</v>
      </c>
      <c r="W82" s="198">
        <v>9.52</v>
      </c>
      <c r="X82" s="198">
        <v>43.66</v>
      </c>
      <c r="Y82" s="198">
        <v>0</v>
      </c>
      <c r="Z82" s="198">
        <v>74.94</v>
      </c>
      <c r="AA82" s="198">
        <v>20.72</v>
      </c>
      <c r="AB82" s="198">
        <v>0</v>
      </c>
      <c r="AC82" s="198">
        <v>39.43</v>
      </c>
      <c r="AD82" s="198">
        <v>0</v>
      </c>
      <c r="AE82" s="198">
        <v>0</v>
      </c>
      <c r="AF82" s="198">
        <v>0</v>
      </c>
      <c r="AG82" s="198">
        <v>11.95</v>
      </c>
      <c r="AH82" s="198">
        <v>0</v>
      </c>
      <c r="AI82" s="198">
        <v>30</v>
      </c>
      <c r="AJ82" s="198">
        <v>0</v>
      </c>
      <c r="AK82" s="198">
        <v>69.599999999999994</v>
      </c>
      <c r="AL82" s="198">
        <v>0</v>
      </c>
      <c r="AM82" s="198">
        <v>0</v>
      </c>
      <c r="AN82" s="198">
        <v>0</v>
      </c>
      <c r="AO82" s="198">
        <v>30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9.08</v>
      </c>
      <c r="L83" s="198">
        <v>558.02</v>
      </c>
      <c r="M83" s="198">
        <v>27.23</v>
      </c>
      <c r="N83" s="198">
        <v>34.950000000000003</v>
      </c>
      <c r="O83" s="198">
        <v>0</v>
      </c>
      <c r="P83" s="198">
        <v>37.159999999999997</v>
      </c>
      <c r="Q83" s="198">
        <v>6.09</v>
      </c>
      <c r="R83" s="198">
        <v>12.55</v>
      </c>
      <c r="S83" s="198">
        <v>7.81</v>
      </c>
      <c r="T83" s="198">
        <v>0</v>
      </c>
      <c r="U83" s="198">
        <v>103.28</v>
      </c>
      <c r="V83" s="198">
        <v>3.45</v>
      </c>
      <c r="W83" s="198">
        <v>9.52</v>
      </c>
      <c r="X83" s="198">
        <v>43.66</v>
      </c>
      <c r="Y83" s="198">
        <v>0</v>
      </c>
      <c r="Z83" s="198">
        <v>74.94</v>
      </c>
      <c r="AA83" s="198">
        <v>20.72</v>
      </c>
      <c r="AB83" s="198">
        <v>0</v>
      </c>
      <c r="AC83" s="198">
        <v>39.43</v>
      </c>
      <c r="AD83" s="198">
        <v>0</v>
      </c>
      <c r="AE83" s="198">
        <v>0</v>
      </c>
      <c r="AF83" s="198">
        <v>0</v>
      </c>
      <c r="AG83" s="198">
        <v>11.95</v>
      </c>
      <c r="AH83" s="198">
        <v>0</v>
      </c>
      <c r="AI83" s="198">
        <v>30</v>
      </c>
      <c r="AJ83" s="198">
        <v>0</v>
      </c>
      <c r="AK83" s="198">
        <v>69.599999999999994</v>
      </c>
      <c r="AL83" s="198">
        <v>0</v>
      </c>
      <c r="AM83" s="198">
        <v>0</v>
      </c>
      <c r="AN83" s="198">
        <v>0</v>
      </c>
      <c r="AO83" s="198">
        <v>30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9.08</v>
      </c>
      <c r="L84" s="198">
        <v>558.02</v>
      </c>
      <c r="M84" s="198">
        <v>27.23</v>
      </c>
      <c r="N84" s="198">
        <v>34.950000000000003</v>
      </c>
      <c r="O84" s="198">
        <v>0</v>
      </c>
      <c r="P84" s="198">
        <v>37.159999999999997</v>
      </c>
      <c r="Q84" s="198">
        <v>6.09</v>
      </c>
      <c r="R84" s="198">
        <v>12.55</v>
      </c>
      <c r="S84" s="198">
        <v>7.81</v>
      </c>
      <c r="T84" s="198">
        <v>0</v>
      </c>
      <c r="U84" s="198">
        <v>103.28</v>
      </c>
      <c r="V84" s="198">
        <v>3.45</v>
      </c>
      <c r="W84" s="198">
        <v>9.52</v>
      </c>
      <c r="X84" s="198">
        <v>43.66</v>
      </c>
      <c r="Y84" s="198">
        <v>0</v>
      </c>
      <c r="Z84" s="198">
        <v>74.94</v>
      </c>
      <c r="AA84" s="198">
        <v>20.72</v>
      </c>
      <c r="AB84" s="198">
        <v>0</v>
      </c>
      <c r="AC84" s="198">
        <v>39.43</v>
      </c>
      <c r="AD84" s="198">
        <v>0</v>
      </c>
      <c r="AE84" s="198">
        <v>0</v>
      </c>
      <c r="AF84" s="198">
        <v>0</v>
      </c>
      <c r="AG84" s="198">
        <v>11.95</v>
      </c>
      <c r="AH84" s="198">
        <v>0</v>
      </c>
      <c r="AI84" s="198">
        <v>30</v>
      </c>
      <c r="AJ84" s="198">
        <v>0</v>
      </c>
      <c r="AK84" s="198">
        <v>69.599999999999994</v>
      </c>
      <c r="AL84" s="198">
        <v>0</v>
      </c>
      <c r="AM84" s="198">
        <v>0</v>
      </c>
      <c r="AN84" s="198">
        <v>0</v>
      </c>
      <c r="AO84" s="198">
        <v>30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9.08</v>
      </c>
      <c r="L85" s="198">
        <v>558.02</v>
      </c>
      <c r="M85" s="198">
        <v>27.23</v>
      </c>
      <c r="N85" s="198">
        <v>34.950000000000003</v>
      </c>
      <c r="O85" s="198">
        <v>0</v>
      </c>
      <c r="P85" s="198">
        <v>37.159999999999997</v>
      </c>
      <c r="Q85" s="198">
        <v>6.09</v>
      </c>
      <c r="R85" s="198">
        <v>12.55</v>
      </c>
      <c r="S85" s="198">
        <v>7.81</v>
      </c>
      <c r="T85" s="198">
        <v>0</v>
      </c>
      <c r="U85" s="198">
        <v>103.28</v>
      </c>
      <c r="V85" s="198">
        <v>3.45</v>
      </c>
      <c r="W85" s="198">
        <v>9.52</v>
      </c>
      <c r="X85" s="198">
        <v>43.66</v>
      </c>
      <c r="Y85" s="198">
        <v>0</v>
      </c>
      <c r="Z85" s="198">
        <v>74.94</v>
      </c>
      <c r="AA85" s="198">
        <v>20.72</v>
      </c>
      <c r="AB85" s="198">
        <v>0</v>
      </c>
      <c r="AC85" s="198">
        <v>39.43</v>
      </c>
      <c r="AD85" s="198">
        <v>0</v>
      </c>
      <c r="AE85" s="198">
        <v>0</v>
      </c>
      <c r="AF85" s="198">
        <v>0</v>
      </c>
      <c r="AG85" s="198">
        <v>11.95</v>
      </c>
      <c r="AH85" s="198">
        <v>0</v>
      </c>
      <c r="AI85" s="198">
        <v>30</v>
      </c>
      <c r="AJ85" s="198">
        <v>0</v>
      </c>
      <c r="AK85" s="198">
        <v>69.599999999999994</v>
      </c>
      <c r="AL85" s="198">
        <v>0</v>
      </c>
      <c r="AM85" s="198">
        <v>0</v>
      </c>
      <c r="AN85" s="198">
        <v>0</v>
      </c>
      <c r="AO85" s="198">
        <v>30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9.08</v>
      </c>
      <c r="L86" s="198">
        <v>558.02</v>
      </c>
      <c r="M86" s="198">
        <v>27.23</v>
      </c>
      <c r="N86" s="198">
        <v>34.950000000000003</v>
      </c>
      <c r="O86" s="198">
        <v>0</v>
      </c>
      <c r="P86" s="198">
        <v>37.159999999999997</v>
      </c>
      <c r="Q86" s="198">
        <v>6.09</v>
      </c>
      <c r="R86" s="198">
        <v>12.55</v>
      </c>
      <c r="S86" s="198">
        <v>7.81</v>
      </c>
      <c r="T86" s="198">
        <v>0</v>
      </c>
      <c r="U86" s="198">
        <v>103.28</v>
      </c>
      <c r="V86" s="198">
        <v>3.45</v>
      </c>
      <c r="W86" s="198">
        <v>9.52</v>
      </c>
      <c r="X86" s="198">
        <v>43.66</v>
      </c>
      <c r="Y86" s="198">
        <v>0</v>
      </c>
      <c r="Z86" s="198">
        <v>74.94</v>
      </c>
      <c r="AA86" s="198">
        <v>20.72</v>
      </c>
      <c r="AB86" s="198">
        <v>0</v>
      </c>
      <c r="AC86" s="198">
        <v>41.19</v>
      </c>
      <c r="AD86" s="198">
        <v>0</v>
      </c>
      <c r="AE86" s="198">
        <v>0</v>
      </c>
      <c r="AF86" s="198">
        <v>0</v>
      </c>
      <c r="AG86" s="198">
        <v>11.95</v>
      </c>
      <c r="AH86" s="198">
        <v>0</v>
      </c>
      <c r="AI86" s="198">
        <v>30</v>
      </c>
      <c r="AJ86" s="198">
        <v>0</v>
      </c>
      <c r="AK86" s="198">
        <v>69.599999999999994</v>
      </c>
      <c r="AL86" s="198">
        <v>0</v>
      </c>
      <c r="AM86" s="198">
        <v>0</v>
      </c>
      <c r="AN86" s="198">
        <v>0</v>
      </c>
      <c r="AO86" s="198">
        <v>30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9.08</v>
      </c>
      <c r="L87" s="198">
        <v>558.02</v>
      </c>
      <c r="M87" s="198">
        <v>27.23</v>
      </c>
      <c r="N87" s="198">
        <v>34.950000000000003</v>
      </c>
      <c r="O87" s="198">
        <v>0</v>
      </c>
      <c r="P87" s="198">
        <v>37.159999999999997</v>
      </c>
      <c r="Q87" s="198">
        <v>6.09</v>
      </c>
      <c r="R87" s="198">
        <v>12.55</v>
      </c>
      <c r="S87" s="198">
        <v>7.81</v>
      </c>
      <c r="T87" s="198">
        <v>0</v>
      </c>
      <c r="U87" s="198">
        <v>103.28</v>
      </c>
      <c r="V87" s="198">
        <v>3.45</v>
      </c>
      <c r="W87" s="198">
        <v>9.34</v>
      </c>
      <c r="X87" s="198">
        <v>43.66</v>
      </c>
      <c r="Y87" s="198">
        <v>0</v>
      </c>
      <c r="Z87" s="198">
        <v>74.94</v>
      </c>
      <c r="AA87" s="198">
        <v>20.72</v>
      </c>
      <c r="AB87" s="198">
        <v>0</v>
      </c>
      <c r="AC87" s="198">
        <v>41.19</v>
      </c>
      <c r="AD87" s="198">
        <v>0</v>
      </c>
      <c r="AE87" s="198">
        <v>0</v>
      </c>
      <c r="AF87" s="198">
        <v>0</v>
      </c>
      <c r="AG87" s="198">
        <v>11.95</v>
      </c>
      <c r="AH87" s="198">
        <v>0</v>
      </c>
      <c r="AI87" s="198">
        <v>35.840000000000003</v>
      </c>
      <c r="AJ87" s="198">
        <v>0</v>
      </c>
      <c r="AK87" s="198">
        <v>69.599999999999994</v>
      </c>
      <c r="AL87" s="198">
        <v>0</v>
      </c>
      <c r="AM87" s="198">
        <v>0</v>
      </c>
      <c r="AN87" s="198">
        <v>0</v>
      </c>
      <c r="AO87" s="198">
        <v>30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9.08</v>
      </c>
      <c r="L88" s="198">
        <v>558.02</v>
      </c>
      <c r="M88" s="198">
        <v>27.23</v>
      </c>
      <c r="N88" s="198">
        <v>34.950000000000003</v>
      </c>
      <c r="O88" s="198">
        <v>0</v>
      </c>
      <c r="P88" s="198">
        <v>37.159999999999997</v>
      </c>
      <c r="Q88" s="198">
        <v>6.09</v>
      </c>
      <c r="R88" s="198">
        <v>12.55</v>
      </c>
      <c r="S88" s="198">
        <v>7.81</v>
      </c>
      <c r="T88" s="198">
        <v>0</v>
      </c>
      <c r="U88" s="198">
        <v>103.28</v>
      </c>
      <c r="V88" s="198">
        <v>3.45</v>
      </c>
      <c r="W88" s="198">
        <v>9.34</v>
      </c>
      <c r="X88" s="198">
        <v>43.66</v>
      </c>
      <c r="Y88" s="198">
        <v>0</v>
      </c>
      <c r="Z88" s="198">
        <v>74.94</v>
      </c>
      <c r="AA88" s="198">
        <v>20.72</v>
      </c>
      <c r="AB88" s="198">
        <v>0</v>
      </c>
      <c r="AC88" s="198">
        <v>41.19</v>
      </c>
      <c r="AD88" s="198">
        <v>0</v>
      </c>
      <c r="AE88" s="198">
        <v>0</v>
      </c>
      <c r="AF88" s="198">
        <v>0</v>
      </c>
      <c r="AG88" s="198">
        <v>11.95</v>
      </c>
      <c r="AH88" s="198">
        <v>0</v>
      </c>
      <c r="AI88" s="198">
        <v>30</v>
      </c>
      <c r="AJ88" s="198">
        <v>0</v>
      </c>
      <c r="AK88" s="198">
        <v>69.599999999999994</v>
      </c>
      <c r="AL88" s="198">
        <v>0</v>
      </c>
      <c r="AM88" s="198">
        <v>0</v>
      </c>
      <c r="AN88" s="198">
        <v>0</v>
      </c>
      <c r="AO88" s="198">
        <v>30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9.08</v>
      </c>
      <c r="L89" s="198">
        <v>558.02</v>
      </c>
      <c r="M89" s="198">
        <v>27.23</v>
      </c>
      <c r="N89" s="198">
        <v>34.950000000000003</v>
      </c>
      <c r="O89" s="198">
        <v>0</v>
      </c>
      <c r="P89" s="198">
        <v>37.159999999999997</v>
      </c>
      <c r="Q89" s="198">
        <v>6.09</v>
      </c>
      <c r="R89" s="198">
        <v>12.55</v>
      </c>
      <c r="S89" s="198">
        <v>7.81</v>
      </c>
      <c r="T89" s="198">
        <v>0</v>
      </c>
      <c r="U89" s="198">
        <v>103.28</v>
      </c>
      <c r="V89" s="198">
        <v>3.45</v>
      </c>
      <c r="W89" s="198">
        <v>9.34</v>
      </c>
      <c r="X89" s="198">
        <v>43.66</v>
      </c>
      <c r="Y89" s="198">
        <v>0</v>
      </c>
      <c r="Z89" s="198">
        <v>74.94</v>
      </c>
      <c r="AA89" s="198">
        <v>20.72</v>
      </c>
      <c r="AB89" s="198">
        <v>0</v>
      </c>
      <c r="AC89" s="198">
        <v>41.19</v>
      </c>
      <c r="AD89" s="198">
        <v>0</v>
      </c>
      <c r="AE89" s="198">
        <v>0</v>
      </c>
      <c r="AF89" s="198">
        <v>0</v>
      </c>
      <c r="AG89" s="198">
        <v>11.95</v>
      </c>
      <c r="AH89" s="198">
        <v>0</v>
      </c>
      <c r="AI89" s="198">
        <v>30</v>
      </c>
      <c r="AJ89" s="198">
        <v>0</v>
      </c>
      <c r="AK89" s="198">
        <v>69.599999999999994</v>
      </c>
      <c r="AL89" s="198">
        <v>0</v>
      </c>
      <c r="AM89" s="198">
        <v>0</v>
      </c>
      <c r="AN89" s="198">
        <v>0</v>
      </c>
      <c r="AO89" s="198">
        <v>30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9.08</v>
      </c>
      <c r="L90" s="198">
        <v>558.02</v>
      </c>
      <c r="M90" s="198">
        <v>27.23</v>
      </c>
      <c r="N90" s="198">
        <v>34.950000000000003</v>
      </c>
      <c r="O90" s="198">
        <v>0</v>
      </c>
      <c r="P90" s="198">
        <v>37.159999999999997</v>
      </c>
      <c r="Q90" s="198">
        <v>6.09</v>
      </c>
      <c r="R90" s="198">
        <v>12.55</v>
      </c>
      <c r="S90" s="198">
        <v>7.81</v>
      </c>
      <c r="T90" s="198">
        <v>0</v>
      </c>
      <c r="U90" s="198">
        <v>103.28</v>
      </c>
      <c r="V90" s="198">
        <v>3.45</v>
      </c>
      <c r="W90" s="198">
        <v>9.34</v>
      </c>
      <c r="X90" s="198">
        <v>43.66</v>
      </c>
      <c r="Y90" s="198">
        <v>0</v>
      </c>
      <c r="Z90" s="198">
        <v>74.94</v>
      </c>
      <c r="AA90" s="198">
        <v>20.72</v>
      </c>
      <c r="AB90" s="198">
        <v>0</v>
      </c>
      <c r="AC90" s="198">
        <v>41.19</v>
      </c>
      <c r="AD90" s="198">
        <v>0</v>
      </c>
      <c r="AE90" s="198">
        <v>0</v>
      </c>
      <c r="AF90" s="198">
        <v>0</v>
      </c>
      <c r="AG90" s="198">
        <v>11.95</v>
      </c>
      <c r="AH90" s="198">
        <v>0</v>
      </c>
      <c r="AI90" s="198">
        <v>30</v>
      </c>
      <c r="AJ90" s="198">
        <v>0</v>
      </c>
      <c r="AK90" s="198">
        <v>69.599999999999994</v>
      </c>
      <c r="AL90" s="198">
        <v>0</v>
      </c>
      <c r="AM90" s="198">
        <v>0</v>
      </c>
      <c r="AN90" s="198">
        <v>0</v>
      </c>
      <c r="AO90" s="198">
        <v>30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9.08</v>
      </c>
      <c r="L91" s="198">
        <v>558.02</v>
      </c>
      <c r="M91" s="198">
        <v>27.23</v>
      </c>
      <c r="N91" s="198">
        <v>34.950000000000003</v>
      </c>
      <c r="O91" s="198">
        <v>0</v>
      </c>
      <c r="P91" s="198">
        <v>37.159999999999997</v>
      </c>
      <c r="Q91" s="198">
        <v>6.09</v>
      </c>
      <c r="R91" s="198">
        <v>12.55</v>
      </c>
      <c r="S91" s="198">
        <v>7.81</v>
      </c>
      <c r="T91" s="198">
        <v>0</v>
      </c>
      <c r="U91" s="198">
        <v>103.28</v>
      </c>
      <c r="V91" s="198">
        <v>3.46</v>
      </c>
      <c r="W91" s="198">
        <v>9.34</v>
      </c>
      <c r="X91" s="198">
        <v>43.66</v>
      </c>
      <c r="Y91" s="198">
        <v>0</v>
      </c>
      <c r="Z91" s="198">
        <v>74.94</v>
      </c>
      <c r="AA91" s="198">
        <v>20.72</v>
      </c>
      <c r="AB91" s="198">
        <v>0</v>
      </c>
      <c r="AC91" s="198">
        <v>40.99</v>
      </c>
      <c r="AD91" s="198">
        <v>0</v>
      </c>
      <c r="AE91" s="198">
        <v>0</v>
      </c>
      <c r="AF91" s="198">
        <v>0</v>
      </c>
      <c r="AG91" s="198">
        <v>11.95</v>
      </c>
      <c r="AH91" s="198">
        <v>0</v>
      </c>
      <c r="AI91" s="198">
        <v>32.15</v>
      </c>
      <c r="AJ91" s="198">
        <v>0</v>
      </c>
      <c r="AK91" s="198">
        <v>69.599999999999994</v>
      </c>
      <c r="AL91" s="198">
        <v>0</v>
      </c>
      <c r="AM91" s="198">
        <v>0</v>
      </c>
      <c r="AN91" s="198">
        <v>0</v>
      </c>
      <c r="AO91" s="198">
        <v>30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9.08</v>
      </c>
      <c r="L92" s="198">
        <v>558.02</v>
      </c>
      <c r="M92" s="198">
        <v>27.23</v>
      </c>
      <c r="N92" s="198">
        <v>34.950000000000003</v>
      </c>
      <c r="O92" s="198">
        <v>0</v>
      </c>
      <c r="P92" s="198">
        <v>37.159999999999997</v>
      </c>
      <c r="Q92" s="198">
        <v>6.09</v>
      </c>
      <c r="R92" s="198">
        <v>12.55</v>
      </c>
      <c r="S92" s="198">
        <v>7.81</v>
      </c>
      <c r="T92" s="198">
        <v>0</v>
      </c>
      <c r="U92" s="198">
        <v>103.28</v>
      </c>
      <c r="V92" s="198">
        <v>3.45</v>
      </c>
      <c r="W92" s="198">
        <v>9.34</v>
      </c>
      <c r="X92" s="198">
        <v>43.66</v>
      </c>
      <c r="Y92" s="198">
        <v>0</v>
      </c>
      <c r="Z92" s="198">
        <v>74.94</v>
      </c>
      <c r="AA92" s="198">
        <v>20.72</v>
      </c>
      <c r="AB92" s="198">
        <v>0</v>
      </c>
      <c r="AC92" s="198">
        <v>40.99</v>
      </c>
      <c r="AD92" s="198">
        <v>0</v>
      </c>
      <c r="AE92" s="198">
        <v>0</v>
      </c>
      <c r="AF92" s="198">
        <v>0</v>
      </c>
      <c r="AG92" s="198">
        <v>11.95</v>
      </c>
      <c r="AH92" s="198">
        <v>0</v>
      </c>
      <c r="AI92" s="198">
        <v>35.840000000000003</v>
      </c>
      <c r="AJ92" s="198">
        <v>0</v>
      </c>
      <c r="AK92" s="198">
        <v>69.599999999999994</v>
      </c>
      <c r="AL92" s="198">
        <v>0</v>
      </c>
      <c r="AM92" s="198">
        <v>0</v>
      </c>
      <c r="AN92" s="198">
        <v>0</v>
      </c>
      <c r="AO92" s="198">
        <v>30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9.08</v>
      </c>
      <c r="L93" s="198">
        <v>558.02</v>
      </c>
      <c r="M93" s="198">
        <v>27.23</v>
      </c>
      <c r="N93" s="198">
        <v>34.950000000000003</v>
      </c>
      <c r="O93" s="198">
        <v>0</v>
      </c>
      <c r="P93" s="198">
        <v>37.159999999999997</v>
      </c>
      <c r="Q93" s="198">
        <v>6.09</v>
      </c>
      <c r="R93" s="198">
        <v>12.55</v>
      </c>
      <c r="S93" s="198">
        <v>7.81</v>
      </c>
      <c r="T93" s="198">
        <v>0</v>
      </c>
      <c r="U93" s="198">
        <v>103.28</v>
      </c>
      <c r="V93" s="198">
        <v>3.45</v>
      </c>
      <c r="W93" s="198">
        <v>9.34</v>
      </c>
      <c r="X93" s="198">
        <v>43.66</v>
      </c>
      <c r="Y93" s="198">
        <v>0</v>
      </c>
      <c r="Z93" s="198">
        <v>74.94</v>
      </c>
      <c r="AA93" s="198">
        <v>20.72</v>
      </c>
      <c r="AB93" s="198">
        <v>0</v>
      </c>
      <c r="AC93" s="198">
        <v>42.98</v>
      </c>
      <c r="AD93" s="198">
        <v>0</v>
      </c>
      <c r="AE93" s="198">
        <v>0</v>
      </c>
      <c r="AF93" s="198">
        <v>0</v>
      </c>
      <c r="AG93" s="198">
        <v>11.95</v>
      </c>
      <c r="AH93" s="198">
        <v>0</v>
      </c>
      <c r="AI93" s="198">
        <v>35.93</v>
      </c>
      <c r="AJ93" s="198">
        <v>0</v>
      </c>
      <c r="AK93" s="198">
        <v>69.599999999999994</v>
      </c>
      <c r="AL93" s="198">
        <v>0</v>
      </c>
      <c r="AM93" s="198">
        <v>0</v>
      </c>
      <c r="AN93" s="198">
        <v>0</v>
      </c>
      <c r="AO93" s="198">
        <v>75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9.08</v>
      </c>
      <c r="L94" s="198">
        <v>558.02</v>
      </c>
      <c r="M94" s="198">
        <v>27.23</v>
      </c>
      <c r="N94" s="198">
        <v>34.950000000000003</v>
      </c>
      <c r="O94" s="198">
        <v>0</v>
      </c>
      <c r="P94" s="198">
        <v>37.159999999999997</v>
      </c>
      <c r="Q94" s="198">
        <v>6.09</v>
      </c>
      <c r="R94" s="198">
        <v>12.55</v>
      </c>
      <c r="S94" s="198">
        <v>7.81</v>
      </c>
      <c r="T94" s="198">
        <v>0</v>
      </c>
      <c r="U94" s="198">
        <v>103.28</v>
      </c>
      <c r="V94" s="198">
        <v>3.46</v>
      </c>
      <c r="W94" s="198">
        <v>9.34</v>
      </c>
      <c r="X94" s="198">
        <v>43.66</v>
      </c>
      <c r="Y94" s="198">
        <v>0</v>
      </c>
      <c r="Z94" s="198">
        <v>74.94</v>
      </c>
      <c r="AA94" s="198">
        <v>20.72</v>
      </c>
      <c r="AB94" s="198">
        <v>0</v>
      </c>
      <c r="AC94" s="198">
        <v>52.53</v>
      </c>
      <c r="AD94" s="198">
        <v>0</v>
      </c>
      <c r="AE94" s="198">
        <v>0</v>
      </c>
      <c r="AF94" s="198">
        <v>0</v>
      </c>
      <c r="AG94" s="198">
        <v>11.95</v>
      </c>
      <c r="AH94" s="198">
        <v>0</v>
      </c>
      <c r="AI94" s="198">
        <v>38.299999999999997</v>
      </c>
      <c r="AJ94" s="198">
        <v>0</v>
      </c>
      <c r="AK94" s="198">
        <v>69.599999999999994</v>
      </c>
      <c r="AL94" s="198">
        <v>0</v>
      </c>
      <c r="AM94" s="198">
        <v>0</v>
      </c>
      <c r="AN94" s="198">
        <v>0</v>
      </c>
      <c r="AO94" s="198">
        <v>75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9.08</v>
      </c>
      <c r="L95" s="198">
        <v>558.02</v>
      </c>
      <c r="M95" s="198">
        <v>27.23</v>
      </c>
      <c r="N95" s="198">
        <v>34.950000000000003</v>
      </c>
      <c r="O95" s="198">
        <v>0</v>
      </c>
      <c r="P95" s="198">
        <v>37.159999999999997</v>
      </c>
      <c r="Q95" s="198">
        <v>6.09</v>
      </c>
      <c r="R95" s="198">
        <v>12.55</v>
      </c>
      <c r="S95" s="198">
        <v>7.81</v>
      </c>
      <c r="T95" s="198">
        <v>0</v>
      </c>
      <c r="U95" s="198">
        <v>103.28</v>
      </c>
      <c r="V95" s="198">
        <v>3.46</v>
      </c>
      <c r="W95" s="198">
        <v>9.34</v>
      </c>
      <c r="X95" s="198">
        <v>43.66</v>
      </c>
      <c r="Y95" s="198">
        <v>0</v>
      </c>
      <c r="Z95" s="198">
        <v>74.94</v>
      </c>
      <c r="AA95" s="198">
        <v>20.72</v>
      </c>
      <c r="AB95" s="198">
        <v>0</v>
      </c>
      <c r="AC95" s="198">
        <v>53.41</v>
      </c>
      <c r="AD95" s="198">
        <v>0</v>
      </c>
      <c r="AE95" s="198">
        <v>0</v>
      </c>
      <c r="AF95" s="198">
        <v>0</v>
      </c>
      <c r="AG95" s="198">
        <v>11.95</v>
      </c>
      <c r="AH95" s="198">
        <v>0</v>
      </c>
      <c r="AI95" s="198">
        <v>38.299999999999997</v>
      </c>
      <c r="AJ95" s="198">
        <v>0</v>
      </c>
      <c r="AK95" s="198">
        <v>69.599999999999994</v>
      </c>
      <c r="AL95" s="198">
        <v>0</v>
      </c>
      <c r="AM95" s="198">
        <v>0</v>
      </c>
      <c r="AN95" s="198">
        <v>0</v>
      </c>
      <c r="AO95" s="198">
        <v>75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9.08</v>
      </c>
      <c r="L96" s="198">
        <v>558.02</v>
      </c>
      <c r="M96" s="198">
        <v>27.23</v>
      </c>
      <c r="N96" s="198">
        <v>34.950000000000003</v>
      </c>
      <c r="O96" s="198">
        <v>0</v>
      </c>
      <c r="P96" s="198">
        <v>37.159999999999997</v>
      </c>
      <c r="Q96" s="198">
        <v>6.09</v>
      </c>
      <c r="R96" s="198">
        <v>12.55</v>
      </c>
      <c r="S96" s="198">
        <v>7.81</v>
      </c>
      <c r="T96" s="198">
        <v>0</v>
      </c>
      <c r="U96" s="198">
        <v>103.28</v>
      </c>
      <c r="V96" s="198">
        <v>3.45</v>
      </c>
      <c r="W96" s="198">
        <v>9.34</v>
      </c>
      <c r="X96" s="198">
        <v>43.66</v>
      </c>
      <c r="Y96" s="198">
        <v>0</v>
      </c>
      <c r="Z96" s="198">
        <v>74.94</v>
      </c>
      <c r="AA96" s="198">
        <v>20.72</v>
      </c>
      <c r="AB96" s="198">
        <v>0</v>
      </c>
      <c r="AC96" s="198">
        <v>53.41</v>
      </c>
      <c r="AD96" s="198">
        <v>0</v>
      </c>
      <c r="AE96" s="198">
        <v>0</v>
      </c>
      <c r="AF96" s="198">
        <v>0</v>
      </c>
      <c r="AG96" s="198">
        <v>11.95</v>
      </c>
      <c r="AH96" s="198">
        <v>0</v>
      </c>
      <c r="AI96" s="198">
        <v>38.299999999999997</v>
      </c>
      <c r="AJ96" s="198">
        <v>0</v>
      </c>
      <c r="AK96" s="198">
        <v>69.599999999999994</v>
      </c>
      <c r="AL96" s="198">
        <v>0</v>
      </c>
      <c r="AM96" s="198">
        <v>0</v>
      </c>
      <c r="AN96" s="198">
        <v>0</v>
      </c>
      <c r="AO96" s="198">
        <v>75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9.08</v>
      </c>
      <c r="L97" s="198">
        <v>558.02</v>
      </c>
      <c r="M97" s="198">
        <v>27.23</v>
      </c>
      <c r="N97" s="198">
        <v>34.950000000000003</v>
      </c>
      <c r="O97" s="198">
        <v>0</v>
      </c>
      <c r="P97" s="198">
        <v>37.159999999999997</v>
      </c>
      <c r="Q97" s="198">
        <v>6.09</v>
      </c>
      <c r="R97" s="198">
        <v>12.55</v>
      </c>
      <c r="S97" s="198">
        <v>7.81</v>
      </c>
      <c r="T97" s="198">
        <v>0</v>
      </c>
      <c r="U97" s="198">
        <v>103.28</v>
      </c>
      <c r="V97" s="198">
        <v>3.45</v>
      </c>
      <c r="W97" s="198">
        <v>10.3</v>
      </c>
      <c r="X97" s="198">
        <v>43.66</v>
      </c>
      <c r="Y97" s="198">
        <v>0</v>
      </c>
      <c r="Z97" s="198">
        <v>74.94</v>
      </c>
      <c r="AA97" s="198">
        <v>20.72</v>
      </c>
      <c r="AB97" s="198">
        <v>0</v>
      </c>
      <c r="AC97" s="198">
        <v>53.41</v>
      </c>
      <c r="AD97" s="198">
        <v>0</v>
      </c>
      <c r="AE97" s="198">
        <v>0</v>
      </c>
      <c r="AF97" s="198">
        <v>0</v>
      </c>
      <c r="AG97" s="198">
        <v>11.95</v>
      </c>
      <c r="AH97" s="198">
        <v>0</v>
      </c>
      <c r="AI97" s="198">
        <v>38.299999999999997</v>
      </c>
      <c r="AJ97" s="198">
        <v>0</v>
      </c>
      <c r="AK97" s="198">
        <v>69.599999999999994</v>
      </c>
      <c r="AL97" s="198">
        <v>0</v>
      </c>
      <c r="AM97" s="198">
        <v>0</v>
      </c>
      <c r="AN97" s="198">
        <v>0</v>
      </c>
      <c r="AO97" s="198">
        <v>75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9.08</v>
      </c>
      <c r="L98" s="198">
        <v>558.02</v>
      </c>
      <c r="M98" s="198">
        <v>27.23</v>
      </c>
      <c r="N98" s="198">
        <v>34.950000000000003</v>
      </c>
      <c r="O98" s="198">
        <v>0</v>
      </c>
      <c r="P98" s="198">
        <v>37.159999999999997</v>
      </c>
      <c r="Q98" s="198">
        <v>6.09</v>
      </c>
      <c r="R98" s="198">
        <v>12.55</v>
      </c>
      <c r="S98" s="198">
        <v>7.81</v>
      </c>
      <c r="T98" s="198">
        <v>0</v>
      </c>
      <c r="U98" s="198">
        <v>103.28</v>
      </c>
      <c r="V98" s="198">
        <v>3.45</v>
      </c>
      <c r="W98" s="198">
        <v>10.3</v>
      </c>
      <c r="X98" s="198">
        <v>43.66</v>
      </c>
      <c r="Y98" s="198">
        <v>0</v>
      </c>
      <c r="Z98" s="198">
        <v>74.94</v>
      </c>
      <c r="AA98" s="198">
        <v>20.72</v>
      </c>
      <c r="AB98" s="198">
        <v>0</v>
      </c>
      <c r="AC98" s="198">
        <v>53.41</v>
      </c>
      <c r="AD98" s="198">
        <v>0</v>
      </c>
      <c r="AE98" s="198">
        <v>0</v>
      </c>
      <c r="AF98" s="198">
        <v>0</v>
      </c>
      <c r="AG98" s="198">
        <v>11.95</v>
      </c>
      <c r="AH98" s="198">
        <v>0</v>
      </c>
      <c r="AI98" s="198">
        <v>38.299999999999997</v>
      </c>
      <c r="AJ98" s="198">
        <v>0</v>
      </c>
      <c r="AK98" s="198">
        <v>69.599999999999994</v>
      </c>
      <c r="AL98" s="198">
        <v>0</v>
      </c>
      <c r="AM98" s="198">
        <v>0</v>
      </c>
      <c r="AN98" s="198">
        <v>0</v>
      </c>
      <c r="AO98" s="198">
        <v>75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1.4475E-3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0.21792000000000034</v>
      </c>
      <c r="L99">
        <f t="shared" si="0"/>
        <v>13.392479999999976</v>
      </c>
      <c r="M99">
        <f t="shared" si="0"/>
        <v>0.6405525000000003</v>
      </c>
      <c r="N99">
        <f t="shared" si="0"/>
        <v>0.83879999999999866</v>
      </c>
      <c r="O99">
        <f t="shared" si="0"/>
        <v>0</v>
      </c>
      <c r="P99">
        <f t="shared" si="0"/>
        <v>0.89183999999999886</v>
      </c>
      <c r="Q99">
        <f t="shared" si="0"/>
        <v>0.14615999999999985</v>
      </c>
      <c r="R99">
        <f t="shared" si="0"/>
        <v>0.30119999999999947</v>
      </c>
      <c r="S99">
        <f t="shared" si="0"/>
        <v>0.18743999999999961</v>
      </c>
      <c r="T99">
        <f t="shared" si="0"/>
        <v>0</v>
      </c>
      <c r="U99">
        <f t="shared" si="0"/>
        <v>2.4787200000000014</v>
      </c>
      <c r="V99">
        <f t="shared" si="0"/>
        <v>8.2807499999999853E-2</v>
      </c>
      <c r="W99">
        <f t="shared" si="0"/>
        <v>0.23945999999999992</v>
      </c>
      <c r="X99">
        <f t="shared" si="0"/>
        <v>1.0478399999999986</v>
      </c>
      <c r="Y99">
        <f t="shared" si="0"/>
        <v>0</v>
      </c>
      <c r="Z99">
        <f t="shared" si="0"/>
        <v>1.7985599999999966</v>
      </c>
      <c r="AA99">
        <f t="shared" si="0"/>
        <v>0.49728000000000055</v>
      </c>
      <c r="AB99">
        <f t="shared" si="0"/>
        <v>0</v>
      </c>
      <c r="AC99">
        <f t="shared" si="0"/>
        <v>0.87870499999999929</v>
      </c>
      <c r="AD99">
        <f t="shared" si="0"/>
        <v>2.2027500000000002E-2</v>
      </c>
      <c r="AE99">
        <f t="shared" si="0"/>
        <v>0</v>
      </c>
      <c r="AF99">
        <f t="shared" si="0"/>
        <v>0</v>
      </c>
      <c r="AG99">
        <f t="shared" si="0"/>
        <v>0.2868000000000005</v>
      </c>
      <c r="AH99">
        <f t="shared" si="0"/>
        <v>0</v>
      </c>
      <c r="AI99">
        <f t="shared" si="0"/>
        <v>0.89406249999999932</v>
      </c>
      <c r="AJ99">
        <f t="shared" si="0"/>
        <v>0</v>
      </c>
      <c r="AK99">
        <f t="shared" si="0"/>
        <v>1.6704000000000025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0.87749999999999995</v>
      </c>
      <c r="AP99">
        <f t="shared" si="0"/>
        <v>0</v>
      </c>
      <c r="AQ99">
        <f t="shared" si="0"/>
        <v>0.18429000000000001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44671</v>
      </c>
      <c r="B1" s="105" t="s">
        <v>200</v>
      </c>
      <c r="C1" s="201" t="s">
        <v>308</v>
      </c>
      <c r="D1" s="202"/>
      <c r="E1" s="202"/>
      <c r="F1" s="202"/>
      <c r="G1" s="202"/>
      <c r="H1" s="202"/>
      <c r="I1" s="202"/>
      <c r="J1" s="202"/>
      <c r="K1" s="203"/>
      <c r="L1" s="201" t="s">
        <v>307</v>
      </c>
      <c r="M1" s="204" t="s">
        <v>142</v>
      </c>
      <c r="O1" s="205" t="s">
        <v>309</v>
      </c>
      <c r="P1" s="205"/>
      <c r="Q1" s="205"/>
      <c r="R1" s="205"/>
      <c r="S1" s="205"/>
      <c r="U1" t="s">
        <v>313</v>
      </c>
      <c r="V1" s="20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1"/>
      <c r="M2" s="20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6"/>
      <c r="W2" s="92" t="s">
        <v>312</v>
      </c>
      <c r="X2" s="194" t="s">
        <v>149</v>
      </c>
      <c r="Y2" s="194">
        <v>0</v>
      </c>
      <c r="Z2" s="194">
        <v>0</v>
      </c>
      <c r="AA2" s="194">
        <v>0</v>
      </c>
      <c r="AB2" s="194">
        <v>0</v>
      </c>
      <c r="AC2" s="194">
        <v>0</v>
      </c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>
        <v>19.047999999999998</v>
      </c>
      <c r="C3" s="23"/>
      <c r="D3" s="23"/>
      <c r="E3" s="23"/>
      <c r="F3" s="23"/>
      <c r="G3" s="23"/>
      <c r="H3" s="23"/>
      <c r="I3" s="23"/>
      <c r="J3" s="23">
        <v>0.30633951240552487</v>
      </c>
      <c r="K3" s="25">
        <f>SUM(C3:J3)</f>
        <v>0.30633951240552487</v>
      </c>
      <c r="L3" s="24">
        <f>U3+V3</f>
        <v>8.1690536641473308</v>
      </c>
      <c r="M3" s="81">
        <f>K3+L3</f>
        <v>8.4753931765528563</v>
      </c>
      <c r="O3" s="78">
        <f>-SUM(P3:S3,U3)</f>
        <v>-0.30633951240552487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0.30633951240552487</v>
      </c>
      <c r="T3">
        <v>2</v>
      </c>
      <c r="U3" s="87">
        <f>IFERROR(-HLOOKUP($U$1,IEX!$W$2:$BH$98,T3,FALSE),0)</f>
        <v>0</v>
      </c>
      <c r="V3" s="88">
        <f>SUM(X3:AQ3)</f>
        <v>8.1690536641473308</v>
      </c>
      <c r="W3" s="94"/>
      <c r="X3" s="88">
        <v>0</v>
      </c>
      <c r="Y3" s="88">
        <v>0</v>
      </c>
      <c r="Z3" s="88">
        <v>0</v>
      </c>
      <c r="AA3" s="88">
        <v>0</v>
      </c>
      <c r="AB3" s="88">
        <v>0</v>
      </c>
      <c r="AC3" s="88">
        <v>8.1690536641473308</v>
      </c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>
        <v>19.084</v>
      </c>
      <c r="C4" s="23"/>
      <c r="D4" s="23"/>
      <c r="E4" s="23"/>
      <c r="F4" s="23"/>
      <c r="G4" s="23"/>
      <c r="H4" s="23"/>
      <c r="I4" s="23"/>
      <c r="J4" s="23">
        <v>0.30633951240552487</v>
      </c>
      <c r="K4" s="25">
        <f t="shared" ref="K4:K67" si="4">SUM(C4:J4)</f>
        <v>0.30633951240552487</v>
      </c>
      <c r="L4" s="24">
        <f t="shared" ref="L4:L67" si="5">U4+V4</f>
        <v>8.1690536641473308</v>
      </c>
      <c r="M4" s="81">
        <f t="shared" ref="M4:M67" si="6">K4+L4</f>
        <v>8.4753931765528563</v>
      </c>
      <c r="O4" s="78">
        <f t="shared" ref="O4:O67" si="7">-SUM(P4:S4,U4)</f>
        <v>-0.30633951240552487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0.30633951240552487</v>
      </c>
      <c r="T4">
        <v>3</v>
      </c>
      <c r="U4" s="87">
        <f>IFERROR(-HLOOKUP($U$1,IEX!$W$2:$BH$98,T4,FALSE),0)</f>
        <v>0</v>
      </c>
      <c r="V4" s="88">
        <f t="shared" ref="V4:V67" si="8">SUM(X4:AQ4)</f>
        <v>8.1690536641473308</v>
      </c>
      <c r="W4" s="94"/>
      <c r="X4" s="88">
        <v>0</v>
      </c>
      <c r="Y4" s="88">
        <v>0</v>
      </c>
      <c r="Z4" s="88">
        <v>0</v>
      </c>
      <c r="AA4" s="88">
        <v>0</v>
      </c>
      <c r="AB4" s="88">
        <v>0</v>
      </c>
      <c r="AC4" s="88">
        <v>8.1690536641473308</v>
      </c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>
        <v>18.72</v>
      </c>
      <c r="C5" s="23"/>
      <c r="D5" s="23"/>
      <c r="E5" s="23"/>
      <c r="F5" s="23"/>
      <c r="G5" s="23"/>
      <c r="H5" s="23"/>
      <c r="I5" s="23"/>
      <c r="J5" s="23">
        <v>0.30633951240552487</v>
      </c>
      <c r="K5" s="25">
        <f t="shared" si="4"/>
        <v>0.30633951240552487</v>
      </c>
      <c r="L5" s="24">
        <f t="shared" si="5"/>
        <v>8.1690536641473308</v>
      </c>
      <c r="M5" s="81">
        <f t="shared" si="6"/>
        <v>8.4753931765528563</v>
      </c>
      <c r="O5" s="78">
        <f t="shared" si="7"/>
        <v>-0.30633951240552487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0.30633951240552487</v>
      </c>
      <c r="T5">
        <v>4</v>
      </c>
      <c r="U5" s="87">
        <f>IFERROR(-HLOOKUP($U$1,IEX!$W$2:$BH$98,T5,FALSE),0)</f>
        <v>0</v>
      </c>
      <c r="V5" s="88">
        <f t="shared" si="8"/>
        <v>8.1690536641473308</v>
      </c>
      <c r="W5" s="94"/>
      <c r="X5" s="88">
        <v>0</v>
      </c>
      <c r="Y5" s="88">
        <v>0</v>
      </c>
      <c r="Z5" s="88">
        <v>0</v>
      </c>
      <c r="AA5" s="88">
        <v>0</v>
      </c>
      <c r="AB5" s="88">
        <v>0</v>
      </c>
      <c r="AC5" s="88">
        <v>8.1690536641473308</v>
      </c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>
        <v>19.027999999999999</v>
      </c>
      <c r="C6" s="23"/>
      <c r="D6" s="23"/>
      <c r="E6" s="23"/>
      <c r="F6" s="23"/>
      <c r="G6" s="23"/>
      <c r="H6" s="23"/>
      <c r="I6" s="23"/>
      <c r="J6" s="23">
        <v>0.30633951240552487</v>
      </c>
      <c r="K6" s="25">
        <f t="shared" si="4"/>
        <v>0.30633951240552487</v>
      </c>
      <c r="L6" s="24">
        <f t="shared" si="5"/>
        <v>8.1690536641473308</v>
      </c>
      <c r="M6" s="81">
        <f t="shared" si="6"/>
        <v>8.4753931765528563</v>
      </c>
      <c r="O6" s="78">
        <f t="shared" si="7"/>
        <v>-0.30633951240552487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0.30633951240552487</v>
      </c>
      <c r="T6">
        <v>5</v>
      </c>
      <c r="U6" s="87">
        <f>IFERROR(-HLOOKUP($U$1,IEX!$W$2:$BH$98,T6,FALSE),0)</f>
        <v>0</v>
      </c>
      <c r="V6" s="88">
        <f t="shared" si="8"/>
        <v>8.1690536641473308</v>
      </c>
      <c r="W6" s="94"/>
      <c r="X6" s="88">
        <v>0</v>
      </c>
      <c r="Y6" s="88">
        <v>0</v>
      </c>
      <c r="Z6" s="88">
        <v>0</v>
      </c>
      <c r="AA6" s="88">
        <v>0</v>
      </c>
      <c r="AB6" s="88">
        <v>0</v>
      </c>
      <c r="AC6" s="88">
        <v>8.1690536641473308</v>
      </c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>
        <v>19.047999999999998</v>
      </c>
      <c r="C7" s="23"/>
      <c r="D7" s="23"/>
      <c r="E7" s="23"/>
      <c r="F7" s="23"/>
      <c r="G7" s="23"/>
      <c r="H7" s="23"/>
      <c r="I7" s="23"/>
      <c r="J7" s="23">
        <v>0.30633951240552487</v>
      </c>
      <c r="K7" s="25">
        <f t="shared" si="4"/>
        <v>0.30633951240552487</v>
      </c>
      <c r="L7" s="24">
        <f t="shared" si="5"/>
        <v>8.1690536641473308</v>
      </c>
      <c r="M7" s="81">
        <f t="shared" si="6"/>
        <v>8.4753931765528563</v>
      </c>
      <c r="O7" s="78">
        <f t="shared" si="7"/>
        <v>-0.30633951240552487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0.30633951240552487</v>
      </c>
      <c r="T7">
        <v>6</v>
      </c>
      <c r="U7" s="87">
        <f>IFERROR(-HLOOKUP($U$1,IEX!$W$2:$BH$98,T7,FALSE),0)</f>
        <v>0</v>
      </c>
      <c r="V7" s="88">
        <f t="shared" si="8"/>
        <v>8.1690536641473308</v>
      </c>
      <c r="W7" s="94"/>
      <c r="X7" s="88">
        <v>0</v>
      </c>
      <c r="Y7" s="88">
        <v>0</v>
      </c>
      <c r="Z7" s="88">
        <v>0</v>
      </c>
      <c r="AA7" s="88">
        <v>0</v>
      </c>
      <c r="AB7" s="88">
        <v>0</v>
      </c>
      <c r="AC7" s="88">
        <v>8.1690536641473308</v>
      </c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>
        <v>17.684000000000001</v>
      </c>
      <c r="C8" s="23"/>
      <c r="D8" s="23"/>
      <c r="E8" s="23"/>
      <c r="F8" s="23"/>
      <c r="G8" s="23"/>
      <c r="H8" s="23"/>
      <c r="I8" s="23"/>
      <c r="J8" s="23">
        <v>0.30633951240552487</v>
      </c>
      <c r="K8" s="25">
        <f t="shared" si="4"/>
        <v>0.30633951240552487</v>
      </c>
      <c r="L8" s="24">
        <f t="shared" si="5"/>
        <v>8.1690536641473308</v>
      </c>
      <c r="M8" s="81">
        <f t="shared" si="6"/>
        <v>8.4753931765528563</v>
      </c>
      <c r="O8" s="78">
        <f t="shared" si="7"/>
        <v>-0.30633951240552487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0.30633951240552487</v>
      </c>
      <c r="T8">
        <v>7</v>
      </c>
      <c r="U8" s="87">
        <f>IFERROR(-HLOOKUP($U$1,IEX!$W$2:$BH$98,T8,FALSE),0)</f>
        <v>0</v>
      </c>
      <c r="V8" s="88">
        <f t="shared" si="8"/>
        <v>8.1690536641473308</v>
      </c>
      <c r="W8" s="94"/>
      <c r="X8" s="88">
        <v>0</v>
      </c>
      <c r="Y8" s="88">
        <v>0</v>
      </c>
      <c r="Z8" s="88">
        <v>0</v>
      </c>
      <c r="AA8" s="88">
        <v>0</v>
      </c>
      <c r="AB8" s="88">
        <v>0</v>
      </c>
      <c r="AC8" s="88">
        <v>8.1690536641473308</v>
      </c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>
        <v>18.739999999999998</v>
      </c>
      <c r="C9" s="23"/>
      <c r="D9" s="23"/>
      <c r="E9" s="23"/>
      <c r="F9" s="23"/>
      <c r="G9" s="23"/>
      <c r="H9" s="23"/>
      <c r="I9" s="23"/>
      <c r="J9" s="23">
        <v>0.30633951240552487</v>
      </c>
      <c r="K9" s="25">
        <f t="shared" si="4"/>
        <v>0.30633951240552487</v>
      </c>
      <c r="L9" s="24">
        <f t="shared" si="5"/>
        <v>8.1690536641473308</v>
      </c>
      <c r="M9" s="81">
        <f t="shared" si="6"/>
        <v>8.4753931765528563</v>
      </c>
      <c r="O9" s="78">
        <f t="shared" si="7"/>
        <v>-0.30633951240552487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0.30633951240552487</v>
      </c>
      <c r="T9">
        <v>8</v>
      </c>
      <c r="U9" s="87">
        <f>IFERROR(-HLOOKUP($U$1,IEX!$W$2:$BH$98,T9,FALSE),0)</f>
        <v>0</v>
      </c>
      <c r="V9" s="88">
        <f t="shared" si="8"/>
        <v>8.1690536641473308</v>
      </c>
      <c r="W9" s="94"/>
      <c r="X9" s="88">
        <v>0</v>
      </c>
      <c r="Y9" s="88">
        <v>0</v>
      </c>
      <c r="Z9" s="88">
        <v>0</v>
      </c>
      <c r="AA9" s="88">
        <v>0</v>
      </c>
      <c r="AB9" s="88">
        <v>0</v>
      </c>
      <c r="AC9" s="88">
        <v>8.1690536641473308</v>
      </c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>
        <v>19.047999999999998</v>
      </c>
      <c r="C10" s="23"/>
      <c r="D10" s="23"/>
      <c r="E10" s="23"/>
      <c r="F10" s="23"/>
      <c r="G10" s="23"/>
      <c r="H10" s="23"/>
      <c r="I10" s="23"/>
      <c r="J10" s="23">
        <v>0.30633951240552487</v>
      </c>
      <c r="K10" s="25">
        <f t="shared" si="4"/>
        <v>0.30633951240552487</v>
      </c>
      <c r="L10" s="24">
        <f t="shared" si="5"/>
        <v>8.1690536641473308</v>
      </c>
      <c r="M10" s="81">
        <f t="shared" si="6"/>
        <v>8.4753931765528563</v>
      </c>
      <c r="O10" s="78">
        <f t="shared" si="7"/>
        <v>-0.30633951240552487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0.30633951240552487</v>
      </c>
      <c r="T10">
        <v>9</v>
      </c>
      <c r="U10" s="87">
        <f>IFERROR(-HLOOKUP($U$1,IEX!$W$2:$BH$98,T10,FALSE),0)</f>
        <v>0</v>
      </c>
      <c r="V10" s="88">
        <f t="shared" si="8"/>
        <v>8.1690536641473308</v>
      </c>
      <c r="W10" s="94"/>
      <c r="X10" s="88">
        <v>0</v>
      </c>
      <c r="Y10" s="88">
        <v>0</v>
      </c>
      <c r="Z10" s="88">
        <v>0</v>
      </c>
      <c r="AA10" s="88">
        <v>0</v>
      </c>
      <c r="AB10" s="88">
        <v>0</v>
      </c>
      <c r="AC10" s="88">
        <v>8.1690536641473308</v>
      </c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>
        <v>18.391999999999999</v>
      </c>
      <c r="C11" s="23"/>
      <c r="D11" s="23"/>
      <c r="E11" s="23"/>
      <c r="F11" s="23"/>
      <c r="G11" s="23"/>
      <c r="H11" s="23"/>
      <c r="I11" s="23"/>
      <c r="J11" s="23">
        <v>0.30633951240552487</v>
      </c>
      <c r="K11" s="25">
        <f t="shared" si="4"/>
        <v>0.30633951240552487</v>
      </c>
      <c r="L11" s="24">
        <f t="shared" si="5"/>
        <v>8.1690536641473308</v>
      </c>
      <c r="M11" s="81">
        <f t="shared" si="6"/>
        <v>8.4753931765528563</v>
      </c>
      <c r="O11" s="78">
        <f t="shared" si="7"/>
        <v>-0.30633951240552487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0.30633951240552487</v>
      </c>
      <c r="T11">
        <v>10</v>
      </c>
      <c r="U11" s="87">
        <f>IFERROR(-HLOOKUP($U$1,IEX!$W$2:$BH$98,T11,FALSE),0)</f>
        <v>0</v>
      </c>
      <c r="V11" s="88">
        <f t="shared" si="8"/>
        <v>8.1690536641473308</v>
      </c>
      <c r="W11" s="94"/>
      <c r="X11" s="88">
        <v>0</v>
      </c>
      <c r="Y11" s="88">
        <v>0</v>
      </c>
      <c r="Z11" s="88">
        <v>0</v>
      </c>
      <c r="AA11" s="88">
        <v>0</v>
      </c>
      <c r="AB11" s="88">
        <v>0</v>
      </c>
      <c r="AC11" s="88">
        <v>8.1690536641473308</v>
      </c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>
        <v>18.776</v>
      </c>
      <c r="C12" s="23"/>
      <c r="D12" s="23"/>
      <c r="E12" s="23"/>
      <c r="F12" s="23"/>
      <c r="G12" s="23"/>
      <c r="H12" s="23"/>
      <c r="I12" s="23"/>
      <c r="J12" s="23">
        <v>0.30633951240552487</v>
      </c>
      <c r="K12" s="25">
        <f t="shared" si="4"/>
        <v>0.30633951240552487</v>
      </c>
      <c r="L12" s="24">
        <f t="shared" si="5"/>
        <v>8.1690536641473308</v>
      </c>
      <c r="M12" s="81">
        <f t="shared" si="6"/>
        <v>8.4753931765528563</v>
      </c>
      <c r="O12" s="78">
        <f t="shared" si="7"/>
        <v>-0.30633951240552487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0.30633951240552487</v>
      </c>
      <c r="T12">
        <v>11</v>
      </c>
      <c r="U12" s="87">
        <f>IFERROR(-HLOOKUP($U$1,IEX!$W$2:$BH$98,T12,FALSE),0)</f>
        <v>0</v>
      </c>
      <c r="V12" s="88">
        <f t="shared" si="8"/>
        <v>8.1690536641473308</v>
      </c>
      <c r="W12" s="94"/>
      <c r="X12" s="88">
        <v>0</v>
      </c>
      <c r="Y12" s="88">
        <v>0</v>
      </c>
      <c r="Z12" s="88">
        <v>0</v>
      </c>
      <c r="AA12" s="88">
        <v>0</v>
      </c>
      <c r="AB12" s="88">
        <v>0</v>
      </c>
      <c r="AC12" s="88">
        <v>8.1690536641473308</v>
      </c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>
        <v>18.872</v>
      </c>
      <c r="C13" s="23"/>
      <c r="D13" s="23"/>
      <c r="E13" s="23"/>
      <c r="F13" s="23"/>
      <c r="G13" s="23"/>
      <c r="H13" s="23"/>
      <c r="I13" s="23"/>
      <c r="J13" s="23">
        <v>0.30633951240552487</v>
      </c>
      <c r="K13" s="25">
        <f t="shared" si="4"/>
        <v>0.30633951240552487</v>
      </c>
      <c r="L13" s="24">
        <f t="shared" si="5"/>
        <v>8.1690536641473308</v>
      </c>
      <c r="M13" s="81">
        <f t="shared" si="6"/>
        <v>8.4753931765528563</v>
      </c>
      <c r="O13" s="78">
        <f t="shared" si="7"/>
        <v>-0.30633951240552487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0.30633951240552487</v>
      </c>
      <c r="T13">
        <v>12</v>
      </c>
      <c r="U13" s="87">
        <f>IFERROR(-HLOOKUP($U$1,IEX!$W$2:$BH$98,T13,FALSE),0)</f>
        <v>0</v>
      </c>
      <c r="V13" s="88">
        <f t="shared" si="8"/>
        <v>8.1690536641473308</v>
      </c>
      <c r="W13" s="94"/>
      <c r="X13" s="88">
        <v>0</v>
      </c>
      <c r="Y13" s="88">
        <v>0</v>
      </c>
      <c r="Z13" s="88">
        <v>0</v>
      </c>
      <c r="AA13" s="88">
        <v>0</v>
      </c>
      <c r="AB13" s="88">
        <v>0</v>
      </c>
      <c r="AC13" s="88">
        <v>8.1690536641473308</v>
      </c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>
        <v>18.795999999999999</v>
      </c>
      <c r="C14" s="23"/>
      <c r="D14" s="23"/>
      <c r="E14" s="23"/>
      <c r="F14" s="23"/>
      <c r="G14" s="23"/>
      <c r="H14" s="23"/>
      <c r="I14" s="23"/>
      <c r="J14" s="23">
        <v>0.30633951240552487</v>
      </c>
      <c r="K14" s="25">
        <f t="shared" si="4"/>
        <v>0.30633951240552487</v>
      </c>
      <c r="L14" s="24">
        <f t="shared" si="5"/>
        <v>8.1690536641473308</v>
      </c>
      <c r="M14" s="81">
        <f t="shared" si="6"/>
        <v>8.4753931765528563</v>
      </c>
      <c r="O14" s="78">
        <f t="shared" si="7"/>
        <v>-0.30633951240552487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0.30633951240552487</v>
      </c>
      <c r="T14">
        <v>13</v>
      </c>
      <c r="U14" s="87">
        <f>IFERROR(-HLOOKUP($U$1,IEX!$W$2:$BH$98,T14,FALSE),0)</f>
        <v>0</v>
      </c>
      <c r="V14" s="88">
        <f t="shared" si="8"/>
        <v>8.1690536641473308</v>
      </c>
      <c r="W14" s="94"/>
      <c r="X14" s="88">
        <v>0</v>
      </c>
      <c r="Y14" s="88">
        <v>0</v>
      </c>
      <c r="Z14" s="88">
        <v>0</v>
      </c>
      <c r="AA14" s="88">
        <v>0</v>
      </c>
      <c r="AB14" s="88">
        <v>0</v>
      </c>
      <c r="AC14" s="88">
        <v>8.1690536641473308</v>
      </c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>
        <v>19.103999999999999</v>
      </c>
      <c r="C15" s="23"/>
      <c r="D15" s="23"/>
      <c r="E15" s="23"/>
      <c r="F15" s="23"/>
      <c r="G15" s="23"/>
      <c r="H15" s="23"/>
      <c r="I15" s="23"/>
      <c r="J15" s="23">
        <v>0.30633951240552487</v>
      </c>
      <c r="K15" s="25">
        <f t="shared" si="4"/>
        <v>0.30633951240552487</v>
      </c>
      <c r="L15" s="24">
        <f t="shared" si="5"/>
        <v>8.1690536641473308</v>
      </c>
      <c r="M15" s="81">
        <f t="shared" si="6"/>
        <v>8.4753931765528563</v>
      </c>
      <c r="O15" s="78">
        <f t="shared" si="7"/>
        <v>-0.30633951240552487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0.30633951240552487</v>
      </c>
      <c r="T15">
        <v>14</v>
      </c>
      <c r="U15" s="87">
        <f>IFERROR(-HLOOKUP($U$1,IEX!$W$2:$BH$98,T15,FALSE),0)</f>
        <v>0</v>
      </c>
      <c r="V15" s="88">
        <f t="shared" si="8"/>
        <v>8.1690536641473308</v>
      </c>
      <c r="W15" s="94"/>
      <c r="X15" s="88">
        <v>0</v>
      </c>
      <c r="Y15" s="88">
        <v>0</v>
      </c>
      <c r="Z15" s="88">
        <v>0</v>
      </c>
      <c r="AA15" s="88">
        <v>0</v>
      </c>
      <c r="AB15" s="88">
        <v>0</v>
      </c>
      <c r="AC15" s="88">
        <v>8.1690536641473308</v>
      </c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>
        <v>18.739999999999998</v>
      </c>
      <c r="C16" s="23"/>
      <c r="D16" s="23"/>
      <c r="E16" s="23"/>
      <c r="F16" s="23"/>
      <c r="G16" s="23"/>
      <c r="H16" s="23"/>
      <c r="I16" s="23"/>
      <c r="J16" s="23">
        <v>0.30633951240552487</v>
      </c>
      <c r="K16" s="25">
        <f t="shared" si="4"/>
        <v>0.30633951240552487</v>
      </c>
      <c r="L16" s="24">
        <f t="shared" si="5"/>
        <v>8.1690536641473308</v>
      </c>
      <c r="M16" s="81">
        <f t="shared" si="6"/>
        <v>8.4753931765528563</v>
      </c>
      <c r="O16" s="78">
        <f t="shared" si="7"/>
        <v>-0.30633951240552487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0.30633951240552487</v>
      </c>
      <c r="T16">
        <v>15</v>
      </c>
      <c r="U16" s="87">
        <f>IFERROR(-HLOOKUP($U$1,IEX!$W$2:$BH$98,T16,FALSE),0)</f>
        <v>0</v>
      </c>
      <c r="V16" s="88">
        <f t="shared" si="8"/>
        <v>8.1690536641473308</v>
      </c>
      <c r="W16" s="94"/>
      <c r="X16" s="88">
        <v>0</v>
      </c>
      <c r="Y16" s="88">
        <v>0</v>
      </c>
      <c r="Z16" s="88">
        <v>0</v>
      </c>
      <c r="AA16" s="88">
        <v>0</v>
      </c>
      <c r="AB16" s="88">
        <v>0</v>
      </c>
      <c r="AC16" s="88">
        <v>8.1690536641473308</v>
      </c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>
        <v>19.064</v>
      </c>
      <c r="C17" s="23"/>
      <c r="D17" s="23"/>
      <c r="E17" s="23"/>
      <c r="F17" s="23"/>
      <c r="G17" s="23"/>
      <c r="H17" s="23"/>
      <c r="I17" s="23"/>
      <c r="J17" s="23">
        <v>0.30633951240552487</v>
      </c>
      <c r="K17" s="25">
        <f t="shared" si="4"/>
        <v>0.30633951240552487</v>
      </c>
      <c r="L17" s="24">
        <f t="shared" si="5"/>
        <v>8.1690536641473308</v>
      </c>
      <c r="M17" s="81">
        <f t="shared" si="6"/>
        <v>8.4753931765528563</v>
      </c>
      <c r="O17" s="78">
        <f t="shared" si="7"/>
        <v>-0.30633951240552487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0.30633951240552487</v>
      </c>
      <c r="T17">
        <v>16</v>
      </c>
      <c r="U17" s="87">
        <f>IFERROR(-HLOOKUP($U$1,IEX!$W$2:$BH$98,T17,FALSE),0)</f>
        <v>0</v>
      </c>
      <c r="V17" s="88">
        <f t="shared" si="8"/>
        <v>8.1690536641473308</v>
      </c>
      <c r="W17" s="94"/>
      <c r="X17" s="88">
        <v>0</v>
      </c>
      <c r="Y17" s="88">
        <v>0</v>
      </c>
      <c r="Z17" s="88">
        <v>0</v>
      </c>
      <c r="AA17" s="88">
        <v>0</v>
      </c>
      <c r="AB17" s="88">
        <v>0</v>
      </c>
      <c r="AC17" s="88">
        <v>8.1690536641473308</v>
      </c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>
        <v>18.184000000000001</v>
      </c>
      <c r="C18" s="23"/>
      <c r="D18" s="23"/>
      <c r="E18" s="23"/>
      <c r="F18" s="23"/>
      <c r="G18" s="23"/>
      <c r="H18" s="23"/>
      <c r="I18" s="23"/>
      <c r="J18" s="23">
        <v>0.30633951240552487</v>
      </c>
      <c r="K18" s="25">
        <f t="shared" si="4"/>
        <v>0.30633951240552487</v>
      </c>
      <c r="L18" s="24">
        <f t="shared" si="5"/>
        <v>8.1690536641473308</v>
      </c>
      <c r="M18" s="81">
        <f t="shared" si="6"/>
        <v>8.4753931765528563</v>
      </c>
      <c r="O18" s="78">
        <f t="shared" si="7"/>
        <v>-0.30633951240552487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0.30633951240552487</v>
      </c>
      <c r="T18">
        <v>17</v>
      </c>
      <c r="U18" s="87">
        <f>IFERROR(-HLOOKUP($U$1,IEX!$W$2:$BH$98,T18,FALSE),0)</f>
        <v>0</v>
      </c>
      <c r="V18" s="88">
        <f t="shared" si="8"/>
        <v>8.1690536641473308</v>
      </c>
      <c r="W18" s="94"/>
      <c r="X18" s="88">
        <v>0</v>
      </c>
      <c r="Y18" s="88">
        <v>0</v>
      </c>
      <c r="Z18" s="88">
        <v>0</v>
      </c>
      <c r="AA18" s="88">
        <v>0</v>
      </c>
      <c r="AB18" s="88">
        <v>0</v>
      </c>
      <c r="AC18" s="88">
        <v>8.1690536641473308</v>
      </c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>
        <v>18.28</v>
      </c>
      <c r="C19" s="23"/>
      <c r="D19" s="23"/>
      <c r="E19" s="23"/>
      <c r="F19" s="23"/>
      <c r="G19" s="23"/>
      <c r="H19" s="23"/>
      <c r="I19" s="23"/>
      <c r="J19" s="23">
        <v>0.30633951240552487</v>
      </c>
      <c r="K19" s="25">
        <f t="shared" si="4"/>
        <v>0.30633951240552487</v>
      </c>
      <c r="L19" s="24">
        <f t="shared" si="5"/>
        <v>8.1690536641473308</v>
      </c>
      <c r="M19" s="81">
        <f t="shared" si="6"/>
        <v>8.4753931765528563</v>
      </c>
      <c r="O19" s="78">
        <f t="shared" si="7"/>
        <v>-0.30633951240552487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0.30633951240552487</v>
      </c>
      <c r="T19">
        <v>18</v>
      </c>
      <c r="U19" s="87">
        <f>IFERROR(-HLOOKUP($U$1,IEX!$W$2:$BH$98,T19,FALSE),0)</f>
        <v>0</v>
      </c>
      <c r="V19" s="88">
        <f t="shared" si="8"/>
        <v>8.1690536641473308</v>
      </c>
      <c r="W19" s="94"/>
      <c r="X19" s="88">
        <v>0</v>
      </c>
      <c r="Y19" s="88">
        <v>0</v>
      </c>
      <c r="Z19" s="88">
        <v>0</v>
      </c>
      <c r="AA19" s="88">
        <v>0</v>
      </c>
      <c r="AB19" s="88">
        <v>0</v>
      </c>
      <c r="AC19" s="88">
        <v>8.1690536641473308</v>
      </c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>
        <v>18.795999999999999</v>
      </c>
      <c r="C20" s="23"/>
      <c r="D20" s="23"/>
      <c r="E20" s="23"/>
      <c r="F20" s="23"/>
      <c r="G20" s="23"/>
      <c r="H20" s="23"/>
      <c r="I20" s="23"/>
      <c r="J20" s="23">
        <v>0.30633951240552487</v>
      </c>
      <c r="K20" s="25">
        <f t="shared" si="4"/>
        <v>0.30633951240552487</v>
      </c>
      <c r="L20" s="24">
        <f t="shared" si="5"/>
        <v>8.1690536641473308</v>
      </c>
      <c r="M20" s="81">
        <f t="shared" si="6"/>
        <v>8.4753931765528563</v>
      </c>
      <c r="O20" s="78">
        <f t="shared" si="7"/>
        <v>-0.30633951240552487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0.30633951240552487</v>
      </c>
      <c r="T20">
        <v>19</v>
      </c>
      <c r="U20" s="87">
        <f>IFERROR(-HLOOKUP($U$1,IEX!$W$2:$BH$98,T20,FALSE),0)</f>
        <v>0</v>
      </c>
      <c r="V20" s="88">
        <f t="shared" si="8"/>
        <v>8.1690536641473308</v>
      </c>
      <c r="W20" s="94"/>
      <c r="X20" s="88">
        <v>0</v>
      </c>
      <c r="Y20" s="88">
        <v>0</v>
      </c>
      <c r="Z20" s="88">
        <v>0</v>
      </c>
      <c r="AA20" s="88">
        <v>0</v>
      </c>
      <c r="AB20" s="88">
        <v>0</v>
      </c>
      <c r="AC20" s="88">
        <v>8.1690536641473308</v>
      </c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>
        <v>18.872</v>
      </c>
      <c r="C21" s="23"/>
      <c r="D21" s="23"/>
      <c r="E21" s="23"/>
      <c r="F21" s="23"/>
      <c r="G21" s="23"/>
      <c r="H21" s="23"/>
      <c r="I21" s="23"/>
      <c r="J21" s="23">
        <v>0.30633951240552487</v>
      </c>
      <c r="K21" s="25">
        <f t="shared" si="4"/>
        <v>0.30633951240552487</v>
      </c>
      <c r="L21" s="24">
        <f t="shared" si="5"/>
        <v>8.1690536641473308</v>
      </c>
      <c r="M21" s="81">
        <f t="shared" si="6"/>
        <v>8.4753931765528563</v>
      </c>
      <c r="O21" s="78">
        <f t="shared" si="7"/>
        <v>-0.30633951240552487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0.30633951240552487</v>
      </c>
      <c r="T21">
        <v>20</v>
      </c>
      <c r="U21" s="87">
        <f>IFERROR(-HLOOKUP($U$1,IEX!$W$2:$BH$98,T21,FALSE),0)</f>
        <v>0</v>
      </c>
      <c r="V21" s="88">
        <f t="shared" si="8"/>
        <v>8.1690536641473308</v>
      </c>
      <c r="W21" s="94"/>
      <c r="X21" s="88">
        <v>0</v>
      </c>
      <c r="Y21" s="88">
        <v>0</v>
      </c>
      <c r="Z21" s="88">
        <v>0</v>
      </c>
      <c r="AA21" s="88">
        <v>0</v>
      </c>
      <c r="AB21" s="88">
        <v>0</v>
      </c>
      <c r="AC21" s="88">
        <v>8.1690536641473308</v>
      </c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>
        <v>18.643999999999998</v>
      </c>
      <c r="C22" s="23"/>
      <c r="D22" s="23"/>
      <c r="E22" s="23"/>
      <c r="F22" s="23"/>
      <c r="G22" s="23"/>
      <c r="H22" s="23"/>
      <c r="I22" s="23"/>
      <c r="J22" s="23">
        <v>0.30633951240552487</v>
      </c>
      <c r="K22" s="25">
        <f t="shared" si="4"/>
        <v>0.30633951240552487</v>
      </c>
      <c r="L22" s="24">
        <f t="shared" si="5"/>
        <v>8.1690536641473308</v>
      </c>
      <c r="M22" s="81">
        <f t="shared" si="6"/>
        <v>8.4753931765528563</v>
      </c>
      <c r="O22" s="78">
        <f t="shared" si="7"/>
        <v>-0.30633951240552487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0.30633951240552487</v>
      </c>
      <c r="T22">
        <v>21</v>
      </c>
      <c r="U22" s="87">
        <f>IFERROR(-HLOOKUP($U$1,IEX!$W$2:$BH$98,T22,FALSE),0)</f>
        <v>0</v>
      </c>
      <c r="V22" s="88">
        <f t="shared" si="8"/>
        <v>8.1690536641473308</v>
      </c>
      <c r="W22" s="94"/>
      <c r="X22" s="88">
        <v>0</v>
      </c>
      <c r="Y22" s="88">
        <v>0</v>
      </c>
      <c r="Z22" s="88">
        <v>0</v>
      </c>
      <c r="AA22" s="88">
        <v>0</v>
      </c>
      <c r="AB22" s="88">
        <v>0</v>
      </c>
      <c r="AC22" s="88">
        <v>8.1690536641473308</v>
      </c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>
        <v>18.835999999999999</v>
      </c>
      <c r="C23" s="23"/>
      <c r="D23" s="23"/>
      <c r="E23" s="23"/>
      <c r="F23" s="23"/>
      <c r="G23" s="23"/>
      <c r="H23" s="23"/>
      <c r="I23" s="23"/>
      <c r="J23" s="23">
        <v>0.30633951240552487</v>
      </c>
      <c r="K23" s="25">
        <f t="shared" si="4"/>
        <v>0.30633951240552487</v>
      </c>
      <c r="L23" s="24">
        <f t="shared" si="5"/>
        <v>8.1690536641473308</v>
      </c>
      <c r="M23" s="81">
        <f t="shared" si="6"/>
        <v>8.4753931765528563</v>
      </c>
      <c r="O23" s="78">
        <f t="shared" si="7"/>
        <v>-0.30633951240552487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0.30633951240552487</v>
      </c>
      <c r="T23">
        <v>22</v>
      </c>
      <c r="U23" s="87">
        <f>IFERROR(-HLOOKUP($U$1,IEX!$W$2:$BH$98,T23,FALSE),0)</f>
        <v>0</v>
      </c>
      <c r="V23" s="88">
        <f t="shared" si="8"/>
        <v>8.1690536641473308</v>
      </c>
      <c r="W23" s="94"/>
      <c r="X23" s="88">
        <v>0</v>
      </c>
      <c r="Y23" s="88">
        <v>0</v>
      </c>
      <c r="Z23" s="88">
        <v>0</v>
      </c>
      <c r="AA23" s="88">
        <v>0</v>
      </c>
      <c r="AB23" s="88">
        <v>0</v>
      </c>
      <c r="AC23" s="88">
        <v>8.1690536641473308</v>
      </c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>
        <v>19.2</v>
      </c>
      <c r="C24" s="23"/>
      <c r="D24" s="23"/>
      <c r="E24" s="23"/>
      <c r="F24" s="23"/>
      <c r="G24" s="23"/>
      <c r="H24" s="23"/>
      <c r="I24" s="23"/>
      <c r="J24" s="23">
        <v>0.30633951240552487</v>
      </c>
      <c r="K24" s="25">
        <f t="shared" si="4"/>
        <v>0.30633951240552487</v>
      </c>
      <c r="L24" s="24">
        <f t="shared" si="5"/>
        <v>8.1690536641473308</v>
      </c>
      <c r="M24" s="81">
        <f t="shared" si="6"/>
        <v>8.4753931765528563</v>
      </c>
      <c r="O24" s="78">
        <f t="shared" si="7"/>
        <v>-0.30633951240552487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0.30633951240552487</v>
      </c>
      <c r="T24">
        <v>23</v>
      </c>
      <c r="U24" s="87">
        <f>IFERROR(-HLOOKUP($U$1,IEX!$W$2:$BH$98,T24,FALSE),0)</f>
        <v>0</v>
      </c>
      <c r="V24" s="88">
        <f t="shared" si="8"/>
        <v>8.1690536641473308</v>
      </c>
      <c r="W24" s="94"/>
      <c r="X24" s="88">
        <v>0</v>
      </c>
      <c r="Y24" s="88">
        <v>0</v>
      </c>
      <c r="Z24" s="88">
        <v>0</v>
      </c>
      <c r="AA24" s="88">
        <v>0</v>
      </c>
      <c r="AB24" s="88">
        <v>0</v>
      </c>
      <c r="AC24" s="88">
        <v>8.1690536641473308</v>
      </c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>
        <v>19.047999999999998</v>
      </c>
      <c r="C25" s="23"/>
      <c r="D25" s="23"/>
      <c r="E25" s="23"/>
      <c r="F25" s="23"/>
      <c r="G25" s="23"/>
      <c r="H25" s="23"/>
      <c r="I25" s="23"/>
      <c r="J25" s="23">
        <v>0.30633951240552487</v>
      </c>
      <c r="K25" s="25">
        <f t="shared" si="4"/>
        <v>0.30633951240552487</v>
      </c>
      <c r="L25" s="24">
        <f t="shared" si="5"/>
        <v>8.1690536641473308</v>
      </c>
      <c r="M25" s="81">
        <f t="shared" si="6"/>
        <v>8.4753931765528563</v>
      </c>
      <c r="O25" s="78">
        <f t="shared" si="7"/>
        <v>-0.30633951240552487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0.30633951240552487</v>
      </c>
      <c r="T25">
        <v>24</v>
      </c>
      <c r="U25" s="87">
        <f>IFERROR(-HLOOKUP($U$1,IEX!$W$2:$BH$98,T25,FALSE),0)</f>
        <v>0</v>
      </c>
      <c r="V25" s="88">
        <f t="shared" si="8"/>
        <v>8.1690536641473308</v>
      </c>
      <c r="W25" s="94"/>
      <c r="X25" s="88">
        <v>0</v>
      </c>
      <c r="Y25" s="88">
        <v>0</v>
      </c>
      <c r="Z25" s="88">
        <v>0</v>
      </c>
      <c r="AA25" s="88">
        <v>0</v>
      </c>
      <c r="AB25" s="88">
        <v>0</v>
      </c>
      <c r="AC25" s="88">
        <v>8.1690536641473308</v>
      </c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>
        <v>19.239999999999998</v>
      </c>
      <c r="C26" s="23"/>
      <c r="D26" s="23"/>
      <c r="E26" s="23"/>
      <c r="F26" s="23"/>
      <c r="G26" s="23"/>
      <c r="H26" s="23"/>
      <c r="I26" s="23"/>
      <c r="J26" s="23">
        <v>0.30633951240552487</v>
      </c>
      <c r="K26" s="25">
        <f t="shared" si="4"/>
        <v>0.30633951240552487</v>
      </c>
      <c r="L26" s="24">
        <f t="shared" si="5"/>
        <v>8.1690536641473308</v>
      </c>
      <c r="M26" s="81">
        <f t="shared" si="6"/>
        <v>8.4753931765528563</v>
      </c>
      <c r="O26" s="78">
        <f t="shared" si="7"/>
        <v>-0.30633951240552487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0.30633951240552487</v>
      </c>
      <c r="T26">
        <v>25</v>
      </c>
      <c r="U26" s="87">
        <f>IFERROR(-HLOOKUP($U$1,IEX!$W$2:$BH$98,T26,FALSE),0)</f>
        <v>0</v>
      </c>
      <c r="V26" s="88">
        <f t="shared" si="8"/>
        <v>8.1690536641473308</v>
      </c>
      <c r="W26" s="94"/>
      <c r="X26" s="88">
        <v>0</v>
      </c>
      <c r="Y26" s="88">
        <v>0</v>
      </c>
      <c r="Z26" s="88">
        <v>0</v>
      </c>
      <c r="AA26" s="88">
        <v>0</v>
      </c>
      <c r="AB26" s="88">
        <v>0</v>
      </c>
      <c r="AC26" s="88">
        <v>8.1690536641473308</v>
      </c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>
        <v>18.28</v>
      </c>
      <c r="C27" s="23"/>
      <c r="D27" s="23"/>
      <c r="E27" s="23"/>
      <c r="F27" s="23"/>
      <c r="G27" s="23"/>
      <c r="H27" s="23"/>
      <c r="I27" s="23"/>
      <c r="J27" s="23">
        <v>0.30633951240552487</v>
      </c>
      <c r="K27" s="25">
        <f t="shared" si="4"/>
        <v>0.30633951240552487</v>
      </c>
      <c r="L27" s="24">
        <f t="shared" si="5"/>
        <v>8.1690536641473308</v>
      </c>
      <c r="M27" s="81">
        <f t="shared" si="6"/>
        <v>8.4753931765528563</v>
      </c>
      <c r="O27" s="78">
        <f t="shared" si="7"/>
        <v>-0.30633951240552487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0.30633951240552487</v>
      </c>
      <c r="T27">
        <v>26</v>
      </c>
      <c r="U27" s="87">
        <f>IFERROR(-HLOOKUP($U$1,IEX!$W$2:$BH$98,T27,FALSE),0)</f>
        <v>0</v>
      </c>
      <c r="V27" s="88">
        <f t="shared" si="8"/>
        <v>8.1690536641473308</v>
      </c>
      <c r="W27" s="94"/>
      <c r="X27" s="88">
        <v>0</v>
      </c>
      <c r="Y27" s="88">
        <v>0</v>
      </c>
      <c r="Z27" s="88">
        <v>0</v>
      </c>
      <c r="AA27" s="88">
        <v>0</v>
      </c>
      <c r="AB27" s="88">
        <v>0</v>
      </c>
      <c r="AC27" s="88">
        <v>8.1690536641473308</v>
      </c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>
        <v>19.16</v>
      </c>
      <c r="C28" s="23"/>
      <c r="D28" s="23"/>
      <c r="E28" s="23"/>
      <c r="F28" s="23"/>
      <c r="G28" s="23"/>
      <c r="H28" s="23"/>
      <c r="I28" s="23"/>
      <c r="J28" s="23">
        <v>0.30633951240552487</v>
      </c>
      <c r="K28" s="25">
        <f t="shared" si="4"/>
        <v>0.30633951240552487</v>
      </c>
      <c r="L28" s="24">
        <f t="shared" si="5"/>
        <v>8.1690536641473308</v>
      </c>
      <c r="M28" s="81">
        <f t="shared" si="6"/>
        <v>8.4753931765528563</v>
      </c>
      <c r="O28" s="78">
        <f t="shared" si="7"/>
        <v>-0.30633951240552487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0.30633951240552487</v>
      </c>
      <c r="T28">
        <v>27</v>
      </c>
      <c r="U28" s="87">
        <f>IFERROR(-HLOOKUP($U$1,IEX!$W$2:$BH$98,T28,FALSE),0)</f>
        <v>0</v>
      </c>
      <c r="V28" s="88">
        <f t="shared" si="8"/>
        <v>8.1690536641473308</v>
      </c>
      <c r="W28" s="94"/>
      <c r="X28" s="88">
        <v>0</v>
      </c>
      <c r="Y28" s="88">
        <v>0</v>
      </c>
      <c r="Z28" s="88">
        <v>0</v>
      </c>
      <c r="AA28" s="88">
        <v>0</v>
      </c>
      <c r="AB28" s="88">
        <v>0</v>
      </c>
      <c r="AC28" s="88">
        <v>8.1690536641473308</v>
      </c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>
        <v>19.143999999999998</v>
      </c>
      <c r="C29" s="23"/>
      <c r="D29" s="23"/>
      <c r="E29" s="23"/>
      <c r="F29" s="23"/>
      <c r="G29" s="23"/>
      <c r="H29" s="23"/>
      <c r="I29" s="23"/>
      <c r="J29" s="23">
        <v>0.30633951240552487</v>
      </c>
      <c r="K29" s="25">
        <f t="shared" si="4"/>
        <v>0.30633951240552487</v>
      </c>
      <c r="L29" s="24">
        <f t="shared" si="5"/>
        <v>8.1690536641473308</v>
      </c>
      <c r="M29" s="81">
        <f t="shared" si="6"/>
        <v>8.4753931765528563</v>
      </c>
      <c r="O29" s="78">
        <f t="shared" si="7"/>
        <v>-0.30633951240552487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0.30633951240552487</v>
      </c>
      <c r="T29">
        <v>28</v>
      </c>
      <c r="U29" s="87">
        <f>IFERROR(-HLOOKUP($U$1,IEX!$W$2:$BH$98,T29,FALSE),0)</f>
        <v>0</v>
      </c>
      <c r="V29" s="88">
        <f t="shared" si="8"/>
        <v>8.1690536641473308</v>
      </c>
      <c r="W29" s="94"/>
      <c r="X29" s="88">
        <v>0</v>
      </c>
      <c r="Y29" s="88">
        <v>0</v>
      </c>
      <c r="Z29" s="88">
        <v>0</v>
      </c>
      <c r="AA29" s="88">
        <v>0</v>
      </c>
      <c r="AB29" s="88">
        <v>0</v>
      </c>
      <c r="AC29" s="88">
        <v>8.1690536641473308</v>
      </c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>
        <v>18.391999999999999</v>
      </c>
      <c r="C30" s="23"/>
      <c r="D30" s="23"/>
      <c r="E30" s="23"/>
      <c r="F30" s="23"/>
      <c r="G30" s="23"/>
      <c r="H30" s="23"/>
      <c r="I30" s="23"/>
      <c r="J30" s="23">
        <v>0.30633951240552487</v>
      </c>
      <c r="K30" s="25">
        <f t="shared" si="4"/>
        <v>0.30633951240552487</v>
      </c>
      <c r="L30" s="24">
        <f t="shared" si="5"/>
        <v>8.1690536641473308</v>
      </c>
      <c r="M30" s="81">
        <f t="shared" si="6"/>
        <v>8.4753931765528563</v>
      </c>
      <c r="O30" s="78">
        <f t="shared" si="7"/>
        <v>-0.30633951240552487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0.30633951240552487</v>
      </c>
      <c r="T30">
        <v>29</v>
      </c>
      <c r="U30" s="87">
        <f>IFERROR(-HLOOKUP($U$1,IEX!$W$2:$BH$98,T30,FALSE),0)</f>
        <v>0</v>
      </c>
      <c r="V30" s="88">
        <f t="shared" si="8"/>
        <v>8.1690536641473308</v>
      </c>
      <c r="W30" s="94"/>
      <c r="X30" s="88">
        <v>0</v>
      </c>
      <c r="Y30" s="88">
        <v>0</v>
      </c>
      <c r="Z30" s="88">
        <v>0</v>
      </c>
      <c r="AA30" s="88">
        <v>0</v>
      </c>
      <c r="AB30" s="88">
        <v>0</v>
      </c>
      <c r="AC30" s="88">
        <v>8.1690536641473308</v>
      </c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>
        <v>19.084</v>
      </c>
      <c r="C31" s="23"/>
      <c r="D31" s="23"/>
      <c r="E31" s="23"/>
      <c r="F31" s="23"/>
      <c r="G31" s="23"/>
      <c r="H31" s="23"/>
      <c r="I31" s="23"/>
      <c r="J31" s="23">
        <v>0.30633951240552487</v>
      </c>
      <c r="K31" s="25">
        <f t="shared" si="4"/>
        <v>0.30633951240552487</v>
      </c>
      <c r="L31" s="24">
        <f t="shared" si="5"/>
        <v>8.1690536641473308</v>
      </c>
      <c r="M31" s="81">
        <f t="shared" si="6"/>
        <v>8.4753931765528563</v>
      </c>
      <c r="O31" s="78">
        <f t="shared" si="7"/>
        <v>-0.30633951240552487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0.30633951240552487</v>
      </c>
      <c r="T31">
        <v>30</v>
      </c>
      <c r="U31" s="87">
        <f>IFERROR(-HLOOKUP($U$1,IEX!$W$2:$BH$98,T31,FALSE),0)</f>
        <v>0</v>
      </c>
      <c r="V31" s="88">
        <f t="shared" si="8"/>
        <v>8.1690536641473308</v>
      </c>
      <c r="W31" s="94"/>
      <c r="X31" s="88">
        <v>0</v>
      </c>
      <c r="Y31" s="88">
        <v>0</v>
      </c>
      <c r="Z31" s="88">
        <v>0</v>
      </c>
      <c r="AA31" s="88">
        <v>0</v>
      </c>
      <c r="AB31" s="88">
        <v>0</v>
      </c>
      <c r="AC31" s="88">
        <v>8.1690536641473308</v>
      </c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>
        <v>18.584</v>
      </c>
      <c r="C32" s="23"/>
      <c r="D32" s="23"/>
      <c r="E32" s="23"/>
      <c r="F32" s="23"/>
      <c r="G32" s="23"/>
      <c r="H32" s="23"/>
      <c r="I32" s="23"/>
      <c r="J32" s="23">
        <v>0.30633951240552487</v>
      </c>
      <c r="K32" s="25">
        <f t="shared" si="4"/>
        <v>0.30633951240552487</v>
      </c>
      <c r="L32" s="24">
        <f t="shared" si="5"/>
        <v>8.1690536641473308</v>
      </c>
      <c r="M32" s="81">
        <f t="shared" si="6"/>
        <v>8.4753931765528563</v>
      </c>
      <c r="O32" s="78">
        <f t="shared" si="7"/>
        <v>-0.30633951240552487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0.30633951240552487</v>
      </c>
      <c r="T32">
        <v>31</v>
      </c>
      <c r="U32" s="87">
        <f>IFERROR(-HLOOKUP($U$1,IEX!$W$2:$BH$98,T32,FALSE),0)</f>
        <v>0</v>
      </c>
      <c r="V32" s="88">
        <f t="shared" si="8"/>
        <v>8.1690536641473308</v>
      </c>
      <c r="W32" s="94"/>
      <c r="X32" s="88">
        <v>0</v>
      </c>
      <c r="Y32" s="88">
        <v>0</v>
      </c>
      <c r="Z32" s="88">
        <v>0</v>
      </c>
      <c r="AA32" s="88">
        <v>0</v>
      </c>
      <c r="AB32" s="88">
        <v>0</v>
      </c>
      <c r="AC32" s="88">
        <v>8.1690536641473308</v>
      </c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>
        <v>18.931999999999999</v>
      </c>
      <c r="C33" s="23"/>
      <c r="D33" s="23"/>
      <c r="E33" s="23"/>
      <c r="F33" s="23"/>
      <c r="G33" s="23"/>
      <c r="H33" s="23"/>
      <c r="I33" s="23"/>
      <c r="J33" s="23">
        <v>0.30633951240552487</v>
      </c>
      <c r="K33" s="25">
        <f t="shared" si="4"/>
        <v>0.30633951240552487</v>
      </c>
      <c r="L33" s="24">
        <f t="shared" si="5"/>
        <v>8.1690536641473308</v>
      </c>
      <c r="M33" s="81">
        <f t="shared" si="6"/>
        <v>8.4753931765528563</v>
      </c>
      <c r="O33" s="78">
        <f t="shared" si="7"/>
        <v>-0.30633951240552487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0.30633951240552487</v>
      </c>
      <c r="T33">
        <v>32</v>
      </c>
      <c r="U33" s="87">
        <f>IFERROR(-HLOOKUP($U$1,IEX!$W$2:$BH$98,T33,FALSE),0)</f>
        <v>0</v>
      </c>
      <c r="V33" s="88">
        <f t="shared" si="8"/>
        <v>8.1690536641473308</v>
      </c>
      <c r="W33" s="94"/>
      <c r="X33" s="88">
        <v>0</v>
      </c>
      <c r="Y33" s="88">
        <v>0</v>
      </c>
      <c r="Z33" s="88">
        <v>0</v>
      </c>
      <c r="AA33" s="88">
        <v>0</v>
      </c>
      <c r="AB33" s="88">
        <v>0</v>
      </c>
      <c r="AC33" s="88">
        <v>8.1690536641473308</v>
      </c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>
        <v>18.431999999999999</v>
      </c>
      <c r="C34" s="23"/>
      <c r="D34" s="23"/>
      <c r="E34" s="23"/>
      <c r="F34" s="23"/>
      <c r="G34" s="23"/>
      <c r="H34" s="23"/>
      <c r="I34" s="23"/>
      <c r="J34" s="23">
        <v>0.30633951240552487</v>
      </c>
      <c r="K34" s="25">
        <f t="shared" si="4"/>
        <v>0.30633951240552487</v>
      </c>
      <c r="L34" s="24">
        <f t="shared" si="5"/>
        <v>8.1690536641473308</v>
      </c>
      <c r="M34" s="81">
        <f t="shared" si="6"/>
        <v>8.4753931765528563</v>
      </c>
      <c r="O34" s="78">
        <f t="shared" si="7"/>
        <v>-0.30633951240552487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0.30633951240552487</v>
      </c>
      <c r="T34">
        <v>33</v>
      </c>
      <c r="U34" s="87">
        <f>IFERROR(-HLOOKUP($U$1,IEX!$W$2:$BH$98,T34,FALSE),0)</f>
        <v>0</v>
      </c>
      <c r="V34" s="88">
        <f t="shared" si="8"/>
        <v>8.1690536641473308</v>
      </c>
      <c r="W34" s="94"/>
      <c r="X34" s="88">
        <v>0</v>
      </c>
      <c r="Y34" s="88">
        <v>0</v>
      </c>
      <c r="Z34" s="88">
        <v>0</v>
      </c>
      <c r="AA34" s="88">
        <v>0</v>
      </c>
      <c r="AB34" s="88">
        <v>0</v>
      </c>
      <c r="AC34" s="88">
        <v>8.1690536641473308</v>
      </c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>
        <v>18.411999999999999</v>
      </c>
      <c r="C35" s="23"/>
      <c r="D35" s="23"/>
      <c r="E35" s="23"/>
      <c r="F35" s="23"/>
      <c r="G35" s="23"/>
      <c r="H35" s="23"/>
      <c r="I35" s="23"/>
      <c r="J35" s="23">
        <v>0.30633951240552487</v>
      </c>
      <c r="K35" s="25">
        <f t="shared" si="4"/>
        <v>0.30633951240552487</v>
      </c>
      <c r="L35" s="24">
        <f t="shared" si="5"/>
        <v>8.1690536641473308</v>
      </c>
      <c r="M35" s="81">
        <f t="shared" si="6"/>
        <v>8.4753931765528563</v>
      </c>
      <c r="O35" s="78">
        <f t="shared" si="7"/>
        <v>-0.30633951240552487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0.30633951240552487</v>
      </c>
      <c r="T35">
        <v>34</v>
      </c>
      <c r="U35" s="87">
        <f>IFERROR(-HLOOKUP($U$1,IEX!$W$2:$BH$98,T35,FALSE),0)</f>
        <v>0</v>
      </c>
      <c r="V35" s="88">
        <f t="shared" si="8"/>
        <v>8.1690536641473308</v>
      </c>
      <c r="W35" s="94"/>
      <c r="X35" s="88">
        <v>0</v>
      </c>
      <c r="Y35" s="88">
        <v>0</v>
      </c>
      <c r="Z35" s="88">
        <v>0</v>
      </c>
      <c r="AA35" s="88">
        <v>0</v>
      </c>
      <c r="AB35" s="88">
        <v>0</v>
      </c>
      <c r="AC35" s="88">
        <v>8.1690536641473308</v>
      </c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>
        <v>17.416</v>
      </c>
      <c r="C36" s="23"/>
      <c r="D36" s="23"/>
      <c r="E36" s="23"/>
      <c r="F36" s="23"/>
      <c r="G36" s="23"/>
      <c r="H36" s="23"/>
      <c r="I36" s="23"/>
      <c r="J36" s="23">
        <v>0.30633951240552487</v>
      </c>
      <c r="K36" s="25">
        <f t="shared" si="4"/>
        <v>0.30633951240552487</v>
      </c>
      <c r="L36" s="24">
        <f t="shared" si="5"/>
        <v>8.1690536641473308</v>
      </c>
      <c r="M36" s="81">
        <f t="shared" si="6"/>
        <v>8.4753931765528563</v>
      </c>
      <c r="O36" s="78">
        <f t="shared" si="7"/>
        <v>-0.30633951240552487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0.30633951240552487</v>
      </c>
      <c r="T36">
        <v>35</v>
      </c>
      <c r="U36" s="87">
        <f>IFERROR(-HLOOKUP($U$1,IEX!$W$2:$BH$98,T36,FALSE),0)</f>
        <v>0</v>
      </c>
      <c r="V36" s="88">
        <f t="shared" si="8"/>
        <v>8.1690536641473308</v>
      </c>
      <c r="W36" s="94"/>
      <c r="X36" s="88">
        <v>0</v>
      </c>
      <c r="Y36" s="88">
        <v>0</v>
      </c>
      <c r="Z36" s="88">
        <v>0</v>
      </c>
      <c r="AA36" s="88">
        <v>0</v>
      </c>
      <c r="AB36" s="88">
        <v>0</v>
      </c>
      <c r="AC36" s="88">
        <v>8.1690536641473308</v>
      </c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>
        <v>18.488</v>
      </c>
      <c r="C37" s="23"/>
      <c r="D37" s="23"/>
      <c r="E37" s="23"/>
      <c r="F37" s="23"/>
      <c r="G37" s="23"/>
      <c r="H37" s="23"/>
      <c r="I37" s="23"/>
      <c r="J37" s="23">
        <v>0.30633951240552487</v>
      </c>
      <c r="K37" s="25">
        <f t="shared" si="4"/>
        <v>0.30633951240552487</v>
      </c>
      <c r="L37" s="24">
        <f t="shared" si="5"/>
        <v>8.1690536641473308</v>
      </c>
      <c r="M37" s="81">
        <f t="shared" si="6"/>
        <v>8.4753931765528563</v>
      </c>
      <c r="O37" s="78">
        <f t="shared" si="7"/>
        <v>-0.30633951240552487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0.30633951240552487</v>
      </c>
      <c r="T37">
        <v>36</v>
      </c>
      <c r="U37" s="87">
        <f>IFERROR(-HLOOKUP($U$1,IEX!$W$2:$BH$98,T37,FALSE),0)</f>
        <v>0</v>
      </c>
      <c r="V37" s="88">
        <f t="shared" si="8"/>
        <v>8.1690536641473308</v>
      </c>
      <c r="W37" s="94"/>
      <c r="X37" s="88">
        <v>0</v>
      </c>
      <c r="Y37" s="88">
        <v>0</v>
      </c>
      <c r="Z37" s="88">
        <v>0</v>
      </c>
      <c r="AA37" s="88">
        <v>0</v>
      </c>
      <c r="AB37" s="88">
        <v>0</v>
      </c>
      <c r="AC37" s="88">
        <v>8.1690536641473308</v>
      </c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>
        <v>17.972000000000001</v>
      </c>
      <c r="C38" s="23"/>
      <c r="D38" s="23"/>
      <c r="E38" s="23"/>
      <c r="F38" s="23"/>
      <c r="G38" s="23"/>
      <c r="H38" s="23"/>
      <c r="I38" s="23"/>
      <c r="J38" s="23">
        <v>0.30633951240552487</v>
      </c>
      <c r="K38" s="25">
        <f t="shared" si="4"/>
        <v>0.30633951240552487</v>
      </c>
      <c r="L38" s="24">
        <f t="shared" si="5"/>
        <v>8.1690536641473308</v>
      </c>
      <c r="M38" s="81">
        <f t="shared" si="6"/>
        <v>8.4753931765528563</v>
      </c>
      <c r="O38" s="78">
        <f t="shared" si="7"/>
        <v>-0.30633951240552487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0.30633951240552487</v>
      </c>
      <c r="T38">
        <v>37</v>
      </c>
      <c r="U38" s="87">
        <f>IFERROR(-HLOOKUP($U$1,IEX!$W$2:$BH$98,T38,FALSE),0)</f>
        <v>0</v>
      </c>
      <c r="V38" s="88">
        <f t="shared" si="8"/>
        <v>8.1690536641473308</v>
      </c>
      <c r="W38" s="94"/>
      <c r="X38" s="88">
        <v>0</v>
      </c>
      <c r="Y38" s="88">
        <v>0</v>
      </c>
      <c r="Z38" s="88">
        <v>0</v>
      </c>
      <c r="AA38" s="88">
        <v>0</v>
      </c>
      <c r="AB38" s="88">
        <v>0</v>
      </c>
      <c r="AC38" s="88">
        <v>8.1690536641473308</v>
      </c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>
        <v>18.2</v>
      </c>
      <c r="C39" s="23"/>
      <c r="D39" s="23"/>
      <c r="E39" s="23"/>
      <c r="F39" s="23"/>
      <c r="G39" s="23"/>
      <c r="H39" s="23"/>
      <c r="I39" s="23"/>
      <c r="J39" s="23">
        <v>0.30633951240552487</v>
      </c>
      <c r="K39" s="25">
        <f t="shared" si="4"/>
        <v>0.30633951240552487</v>
      </c>
      <c r="L39" s="24">
        <f t="shared" si="5"/>
        <v>8.1690536641473308</v>
      </c>
      <c r="M39" s="81">
        <f t="shared" si="6"/>
        <v>8.4753931765528563</v>
      </c>
      <c r="O39" s="78">
        <f t="shared" si="7"/>
        <v>-0.30633951240552487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0.30633951240552487</v>
      </c>
      <c r="T39">
        <v>38</v>
      </c>
      <c r="U39" s="87">
        <f>IFERROR(-HLOOKUP($U$1,IEX!$W$2:$BH$98,T39,FALSE),0)</f>
        <v>0</v>
      </c>
      <c r="V39" s="88">
        <f t="shared" si="8"/>
        <v>8.1690536641473308</v>
      </c>
      <c r="W39" s="94"/>
      <c r="X39" s="88">
        <v>0</v>
      </c>
      <c r="Y39" s="88">
        <v>0</v>
      </c>
      <c r="Z39" s="88">
        <v>0</v>
      </c>
      <c r="AA39" s="88">
        <v>0</v>
      </c>
      <c r="AB39" s="88">
        <v>0</v>
      </c>
      <c r="AC39" s="88">
        <v>8.1690536641473308</v>
      </c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>
        <v>18.28</v>
      </c>
      <c r="C40" s="23"/>
      <c r="D40" s="23"/>
      <c r="E40" s="23"/>
      <c r="F40" s="23"/>
      <c r="G40" s="23"/>
      <c r="H40" s="23"/>
      <c r="I40" s="23"/>
      <c r="J40" s="23">
        <v>0.30633951240552487</v>
      </c>
      <c r="K40" s="25">
        <f t="shared" si="4"/>
        <v>0.30633951240552487</v>
      </c>
      <c r="L40" s="24">
        <f t="shared" si="5"/>
        <v>8.1690536641473308</v>
      </c>
      <c r="M40" s="81">
        <f t="shared" si="6"/>
        <v>8.4753931765528563</v>
      </c>
      <c r="O40" s="78">
        <f t="shared" si="7"/>
        <v>-0.30633951240552487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0.30633951240552487</v>
      </c>
      <c r="T40">
        <v>39</v>
      </c>
      <c r="U40" s="87">
        <f>IFERROR(-HLOOKUP($U$1,IEX!$W$2:$BH$98,T40,FALSE),0)</f>
        <v>0</v>
      </c>
      <c r="V40" s="88">
        <f t="shared" si="8"/>
        <v>8.1690536641473308</v>
      </c>
      <c r="W40" s="94"/>
      <c r="X40" s="88">
        <v>0</v>
      </c>
      <c r="Y40" s="88">
        <v>0</v>
      </c>
      <c r="Z40" s="88">
        <v>0</v>
      </c>
      <c r="AA40" s="88">
        <v>0</v>
      </c>
      <c r="AB40" s="88">
        <v>0</v>
      </c>
      <c r="AC40" s="88">
        <v>8.1690536641473308</v>
      </c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>
        <v>18.68</v>
      </c>
      <c r="C41" s="23"/>
      <c r="D41" s="23"/>
      <c r="E41" s="23"/>
      <c r="F41" s="23"/>
      <c r="G41" s="23"/>
      <c r="H41" s="23"/>
      <c r="I41" s="23"/>
      <c r="J41" s="23">
        <v>0.30633951240552487</v>
      </c>
      <c r="K41" s="25">
        <f t="shared" si="4"/>
        <v>0.30633951240552487</v>
      </c>
      <c r="L41" s="24">
        <f t="shared" si="5"/>
        <v>8.1690536641473308</v>
      </c>
      <c r="M41" s="81">
        <f t="shared" si="6"/>
        <v>8.4753931765528563</v>
      </c>
      <c r="O41" s="78">
        <f t="shared" si="7"/>
        <v>-0.30633951240552487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0.30633951240552487</v>
      </c>
      <c r="T41">
        <v>40</v>
      </c>
      <c r="U41" s="87">
        <f>IFERROR(-HLOOKUP($U$1,IEX!$W$2:$BH$98,T41,FALSE),0)</f>
        <v>0</v>
      </c>
      <c r="V41" s="88">
        <f t="shared" si="8"/>
        <v>8.1690536641473308</v>
      </c>
      <c r="W41" s="94"/>
      <c r="X41" s="88">
        <v>0</v>
      </c>
      <c r="Y41" s="88">
        <v>0</v>
      </c>
      <c r="Z41" s="88">
        <v>0</v>
      </c>
      <c r="AA41" s="88">
        <v>0</v>
      </c>
      <c r="AB41" s="88">
        <v>0</v>
      </c>
      <c r="AC41" s="88">
        <v>8.1690536641473308</v>
      </c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>
        <v>17.952000000000002</v>
      </c>
      <c r="C42" s="23"/>
      <c r="D42" s="23"/>
      <c r="E42" s="23"/>
      <c r="F42" s="23"/>
      <c r="G42" s="23"/>
      <c r="H42" s="23"/>
      <c r="I42" s="23"/>
      <c r="J42" s="23">
        <v>0.30633951240552487</v>
      </c>
      <c r="K42" s="25">
        <f t="shared" si="4"/>
        <v>0.30633951240552487</v>
      </c>
      <c r="L42" s="24">
        <f t="shared" si="5"/>
        <v>8.1690536641473308</v>
      </c>
      <c r="M42" s="81">
        <f t="shared" si="6"/>
        <v>8.4753931765528563</v>
      </c>
      <c r="O42" s="78">
        <f t="shared" si="7"/>
        <v>-0.30633951240552487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0.30633951240552487</v>
      </c>
      <c r="T42">
        <v>41</v>
      </c>
      <c r="U42" s="87">
        <f>IFERROR(-HLOOKUP($U$1,IEX!$W$2:$BH$98,T42,FALSE),0)</f>
        <v>0</v>
      </c>
      <c r="V42" s="88">
        <f t="shared" si="8"/>
        <v>8.1690536641473308</v>
      </c>
      <c r="W42" s="94"/>
      <c r="X42" s="88">
        <v>0</v>
      </c>
      <c r="Y42" s="88">
        <v>0</v>
      </c>
      <c r="Z42" s="88">
        <v>0</v>
      </c>
      <c r="AA42" s="88">
        <v>0</v>
      </c>
      <c r="AB42" s="88">
        <v>0</v>
      </c>
      <c r="AC42" s="88">
        <v>8.1690536641473308</v>
      </c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>
        <v>17.047999999999998</v>
      </c>
      <c r="C43" s="23"/>
      <c r="D43" s="23"/>
      <c r="E43" s="23"/>
      <c r="F43" s="23"/>
      <c r="G43" s="23"/>
      <c r="H43" s="23"/>
      <c r="I43" s="23"/>
      <c r="J43" s="23">
        <v>0.30633951240552487</v>
      </c>
      <c r="K43" s="25">
        <f t="shared" si="4"/>
        <v>0.30633951240552487</v>
      </c>
      <c r="L43" s="24">
        <f t="shared" si="5"/>
        <v>8.1690536641473308</v>
      </c>
      <c r="M43" s="81">
        <f t="shared" si="6"/>
        <v>8.4753931765528563</v>
      </c>
      <c r="O43" s="78">
        <f t="shared" si="7"/>
        <v>-0.30633951240552487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0.30633951240552487</v>
      </c>
      <c r="T43">
        <v>42</v>
      </c>
      <c r="U43" s="87">
        <f>IFERROR(-HLOOKUP($U$1,IEX!$W$2:$BH$98,T43,FALSE),0)</f>
        <v>0</v>
      </c>
      <c r="V43" s="88">
        <f t="shared" si="8"/>
        <v>8.1690536641473308</v>
      </c>
      <c r="W43" s="94"/>
      <c r="X43" s="88">
        <v>0</v>
      </c>
      <c r="Y43" s="88">
        <v>0</v>
      </c>
      <c r="Z43" s="88">
        <v>0</v>
      </c>
      <c r="AA43" s="88">
        <v>0</v>
      </c>
      <c r="AB43" s="88">
        <v>0</v>
      </c>
      <c r="AC43" s="88">
        <v>8.1690536641473308</v>
      </c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>
        <v>17.472000000000001</v>
      </c>
      <c r="C44" s="23"/>
      <c r="D44" s="23"/>
      <c r="E44" s="23"/>
      <c r="F44" s="23"/>
      <c r="G44" s="23"/>
      <c r="H44" s="23"/>
      <c r="I44" s="23"/>
      <c r="J44" s="23">
        <v>0.30633951240552487</v>
      </c>
      <c r="K44" s="25">
        <f t="shared" si="4"/>
        <v>0.30633951240552487</v>
      </c>
      <c r="L44" s="24">
        <f t="shared" si="5"/>
        <v>8.1690536641473308</v>
      </c>
      <c r="M44" s="81">
        <f t="shared" si="6"/>
        <v>8.4753931765528563</v>
      </c>
      <c r="O44" s="78">
        <f t="shared" si="7"/>
        <v>-0.30633951240552487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0.30633951240552487</v>
      </c>
      <c r="T44">
        <v>43</v>
      </c>
      <c r="U44" s="87">
        <f>IFERROR(-HLOOKUP($U$1,IEX!$W$2:$BH$98,T44,FALSE),0)</f>
        <v>0</v>
      </c>
      <c r="V44" s="88">
        <f t="shared" si="8"/>
        <v>8.1690536641473308</v>
      </c>
      <c r="W44" s="94"/>
      <c r="X44" s="88">
        <v>0</v>
      </c>
      <c r="Y44" s="88">
        <v>0</v>
      </c>
      <c r="Z44" s="88">
        <v>0</v>
      </c>
      <c r="AA44" s="88">
        <v>0</v>
      </c>
      <c r="AB44" s="88">
        <v>0</v>
      </c>
      <c r="AC44" s="88">
        <v>8.1690536641473308</v>
      </c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>
        <v>18.411999999999999</v>
      </c>
      <c r="C45" s="23"/>
      <c r="D45" s="23"/>
      <c r="E45" s="23"/>
      <c r="F45" s="23"/>
      <c r="G45" s="23"/>
      <c r="H45" s="23"/>
      <c r="I45" s="23"/>
      <c r="J45" s="23">
        <v>0.30633951240552487</v>
      </c>
      <c r="K45" s="25">
        <f t="shared" si="4"/>
        <v>0.30633951240552487</v>
      </c>
      <c r="L45" s="24">
        <f t="shared" si="5"/>
        <v>8.1690536641473308</v>
      </c>
      <c r="M45" s="81">
        <f t="shared" si="6"/>
        <v>8.4753931765528563</v>
      </c>
      <c r="O45" s="78">
        <f t="shared" si="7"/>
        <v>-0.30633951240552487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0.30633951240552487</v>
      </c>
      <c r="T45">
        <v>44</v>
      </c>
      <c r="U45" s="87">
        <f>IFERROR(-HLOOKUP($U$1,IEX!$W$2:$BH$98,T45,FALSE),0)</f>
        <v>0</v>
      </c>
      <c r="V45" s="88">
        <f t="shared" si="8"/>
        <v>8.1690536641473308</v>
      </c>
      <c r="W45" s="94"/>
      <c r="X45" s="88">
        <v>0</v>
      </c>
      <c r="Y45" s="88">
        <v>0</v>
      </c>
      <c r="Z45" s="88">
        <v>0</v>
      </c>
      <c r="AA45" s="88">
        <v>0</v>
      </c>
      <c r="AB45" s="88">
        <v>0</v>
      </c>
      <c r="AC45" s="88">
        <v>8.1690536641473308</v>
      </c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>
        <v>18.047999999999998</v>
      </c>
      <c r="C46" s="23"/>
      <c r="D46" s="23"/>
      <c r="E46" s="23"/>
      <c r="F46" s="23"/>
      <c r="G46" s="23"/>
      <c r="H46" s="23"/>
      <c r="I46" s="23"/>
      <c r="J46" s="23">
        <v>0.30633951240552487</v>
      </c>
      <c r="K46" s="25">
        <f t="shared" si="4"/>
        <v>0.30633951240552487</v>
      </c>
      <c r="L46" s="24">
        <f t="shared" si="5"/>
        <v>8.1690536641473308</v>
      </c>
      <c r="M46" s="81">
        <f t="shared" si="6"/>
        <v>8.4753931765528563</v>
      </c>
      <c r="O46" s="78">
        <f t="shared" si="7"/>
        <v>-0.30633951240552487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0.30633951240552487</v>
      </c>
      <c r="T46">
        <v>45</v>
      </c>
      <c r="U46" s="87">
        <f>IFERROR(-HLOOKUP($U$1,IEX!$W$2:$BH$98,T46,FALSE),0)</f>
        <v>0</v>
      </c>
      <c r="V46" s="88">
        <f t="shared" si="8"/>
        <v>8.1690536641473308</v>
      </c>
      <c r="W46" s="94"/>
      <c r="X46" s="88">
        <v>0</v>
      </c>
      <c r="Y46" s="88">
        <v>0</v>
      </c>
      <c r="Z46" s="88">
        <v>0</v>
      </c>
      <c r="AA46" s="88">
        <v>0</v>
      </c>
      <c r="AB46" s="88">
        <v>0</v>
      </c>
      <c r="AC46" s="88">
        <v>8.1690536641473308</v>
      </c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>
        <v>16.263999999999999</v>
      </c>
      <c r="C47" s="23"/>
      <c r="D47" s="23"/>
      <c r="E47" s="23"/>
      <c r="F47" s="23"/>
      <c r="G47" s="23"/>
      <c r="H47" s="23"/>
      <c r="I47" s="23"/>
      <c r="J47" s="23">
        <v>0.30633951240552487</v>
      </c>
      <c r="K47" s="25">
        <f t="shared" si="4"/>
        <v>0.30633951240552487</v>
      </c>
      <c r="L47" s="24">
        <f t="shared" si="5"/>
        <v>8.1690536641473308</v>
      </c>
      <c r="M47" s="81">
        <f t="shared" si="6"/>
        <v>8.4753931765528563</v>
      </c>
      <c r="O47" s="78">
        <f t="shared" si="7"/>
        <v>-0.30633951240552487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0.30633951240552487</v>
      </c>
      <c r="T47">
        <v>46</v>
      </c>
      <c r="U47" s="87">
        <f>IFERROR(-HLOOKUP($U$1,IEX!$W$2:$BH$98,T47,FALSE),0)</f>
        <v>0</v>
      </c>
      <c r="V47" s="88">
        <f t="shared" si="8"/>
        <v>8.1690536641473308</v>
      </c>
      <c r="W47" s="94"/>
      <c r="X47" s="88">
        <v>0</v>
      </c>
      <c r="Y47" s="88">
        <v>0</v>
      </c>
      <c r="Z47" s="88">
        <v>0</v>
      </c>
      <c r="AA47" s="88">
        <v>0</v>
      </c>
      <c r="AB47" s="88">
        <v>0</v>
      </c>
      <c r="AC47" s="88">
        <v>8.1690536641473308</v>
      </c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>
        <v>18.28</v>
      </c>
      <c r="C48" s="23"/>
      <c r="D48" s="23"/>
      <c r="E48" s="23"/>
      <c r="F48" s="23"/>
      <c r="G48" s="23"/>
      <c r="H48" s="23"/>
      <c r="I48" s="23"/>
      <c r="J48" s="23">
        <v>0.30633951240552487</v>
      </c>
      <c r="K48" s="25">
        <f t="shared" si="4"/>
        <v>0.30633951240552487</v>
      </c>
      <c r="L48" s="24">
        <f t="shared" si="5"/>
        <v>8.1690536641473308</v>
      </c>
      <c r="M48" s="81">
        <f t="shared" si="6"/>
        <v>8.4753931765528563</v>
      </c>
      <c r="O48" s="78">
        <f t="shared" si="7"/>
        <v>-0.30633951240552487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0.30633951240552487</v>
      </c>
      <c r="T48">
        <v>47</v>
      </c>
      <c r="U48" s="87">
        <f>IFERROR(-HLOOKUP($U$1,IEX!$W$2:$BH$98,T48,FALSE),0)</f>
        <v>0</v>
      </c>
      <c r="V48" s="88">
        <f t="shared" si="8"/>
        <v>8.1690536641473308</v>
      </c>
      <c r="W48" s="94"/>
      <c r="X48" s="88">
        <v>0</v>
      </c>
      <c r="Y48" s="88">
        <v>0</v>
      </c>
      <c r="Z48" s="88">
        <v>0</v>
      </c>
      <c r="AA48" s="88">
        <v>0</v>
      </c>
      <c r="AB48" s="88">
        <v>0</v>
      </c>
      <c r="AC48" s="88">
        <v>8.1690536641473308</v>
      </c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>
        <v>17.3</v>
      </c>
      <c r="C49" s="23"/>
      <c r="D49" s="23"/>
      <c r="E49" s="23"/>
      <c r="F49" s="23"/>
      <c r="G49" s="23"/>
      <c r="H49" s="23"/>
      <c r="I49" s="23"/>
      <c r="J49" s="23">
        <v>0.30633951240552487</v>
      </c>
      <c r="K49" s="25">
        <f t="shared" si="4"/>
        <v>0.30633951240552487</v>
      </c>
      <c r="L49" s="24">
        <f t="shared" si="5"/>
        <v>8.1690536641473308</v>
      </c>
      <c r="M49" s="81">
        <f t="shared" si="6"/>
        <v>8.4753931765528563</v>
      </c>
      <c r="O49" s="78">
        <f t="shared" si="7"/>
        <v>-0.30633951240552487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0.30633951240552487</v>
      </c>
      <c r="T49">
        <v>48</v>
      </c>
      <c r="U49" s="87">
        <f>IFERROR(-HLOOKUP($U$1,IEX!$W$2:$BH$98,T49,FALSE),0)</f>
        <v>0</v>
      </c>
      <c r="V49" s="88">
        <f t="shared" si="8"/>
        <v>8.1690536641473308</v>
      </c>
      <c r="W49" s="94"/>
      <c r="X49" s="88">
        <v>0</v>
      </c>
      <c r="Y49" s="88">
        <v>0</v>
      </c>
      <c r="Z49" s="88">
        <v>0</v>
      </c>
      <c r="AA49" s="88">
        <v>0</v>
      </c>
      <c r="AB49" s="88">
        <v>0</v>
      </c>
      <c r="AC49" s="88">
        <v>8.1690536641473308</v>
      </c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>
        <v>17.3</v>
      </c>
      <c r="C50" s="23"/>
      <c r="D50" s="23"/>
      <c r="E50" s="23"/>
      <c r="F50" s="23"/>
      <c r="G50" s="23"/>
      <c r="H50" s="23"/>
      <c r="I50" s="23"/>
      <c r="J50" s="23">
        <v>0.30633951240552487</v>
      </c>
      <c r="K50" s="25">
        <f t="shared" si="4"/>
        <v>0.30633951240552487</v>
      </c>
      <c r="L50" s="24">
        <f t="shared" si="5"/>
        <v>8.1690536641473308</v>
      </c>
      <c r="M50" s="81">
        <f t="shared" si="6"/>
        <v>8.4753931765528563</v>
      </c>
      <c r="O50" s="78">
        <f t="shared" si="7"/>
        <v>-0.30633951240552487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0.30633951240552487</v>
      </c>
      <c r="T50">
        <v>49</v>
      </c>
      <c r="U50" s="87">
        <f>IFERROR(-HLOOKUP($U$1,IEX!$W$2:$BH$98,T50,FALSE),0)</f>
        <v>0</v>
      </c>
      <c r="V50" s="88">
        <f t="shared" si="8"/>
        <v>8.1690536641473308</v>
      </c>
      <c r="W50" s="94"/>
      <c r="X50" s="88">
        <v>0</v>
      </c>
      <c r="Y50" s="88">
        <v>0</v>
      </c>
      <c r="Z50" s="88">
        <v>0</v>
      </c>
      <c r="AA50" s="88">
        <v>0</v>
      </c>
      <c r="AB50" s="88">
        <v>0</v>
      </c>
      <c r="AC50" s="88">
        <v>8.1690536641473308</v>
      </c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>
        <v>17.512</v>
      </c>
      <c r="C51" s="23"/>
      <c r="D51" s="23"/>
      <c r="E51" s="23"/>
      <c r="F51" s="23"/>
      <c r="G51" s="23"/>
      <c r="H51" s="23"/>
      <c r="I51" s="23"/>
      <c r="J51" s="23">
        <v>0.30633951240552487</v>
      </c>
      <c r="K51" s="25">
        <f t="shared" si="4"/>
        <v>0.30633951240552487</v>
      </c>
      <c r="L51" s="24">
        <f t="shared" si="5"/>
        <v>8.1690536641473308</v>
      </c>
      <c r="M51" s="81">
        <f t="shared" si="6"/>
        <v>8.4753931765528563</v>
      </c>
      <c r="O51" s="78">
        <f t="shared" si="7"/>
        <v>-0.30633951240552487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0.30633951240552487</v>
      </c>
      <c r="T51">
        <v>50</v>
      </c>
      <c r="U51" s="87">
        <f>IFERROR(-HLOOKUP($U$1,IEX!$W$2:$BH$98,T51,FALSE),0)</f>
        <v>0</v>
      </c>
      <c r="V51" s="88">
        <f t="shared" si="8"/>
        <v>8.1690536641473308</v>
      </c>
      <c r="W51" s="94"/>
      <c r="X51" s="88">
        <v>0</v>
      </c>
      <c r="Y51" s="88">
        <v>0</v>
      </c>
      <c r="Z51" s="88">
        <v>0</v>
      </c>
      <c r="AA51" s="88">
        <v>0</v>
      </c>
      <c r="AB51" s="88">
        <v>0</v>
      </c>
      <c r="AC51" s="88">
        <v>8.1690536641473308</v>
      </c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>
        <v>17.088000000000001</v>
      </c>
      <c r="C52" s="23"/>
      <c r="D52" s="23"/>
      <c r="E52" s="23"/>
      <c r="F52" s="23"/>
      <c r="G52" s="23"/>
      <c r="H52" s="23"/>
      <c r="I52" s="23"/>
      <c r="J52" s="23">
        <v>0.30633951240552487</v>
      </c>
      <c r="K52" s="25">
        <f t="shared" si="4"/>
        <v>0.30633951240552487</v>
      </c>
      <c r="L52" s="24">
        <f t="shared" si="5"/>
        <v>8.1690536641473308</v>
      </c>
      <c r="M52" s="81">
        <f t="shared" si="6"/>
        <v>8.4753931765528563</v>
      </c>
      <c r="O52" s="78">
        <f t="shared" si="7"/>
        <v>-0.30633951240552487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0.30633951240552487</v>
      </c>
      <c r="T52">
        <v>51</v>
      </c>
      <c r="U52" s="87">
        <f>IFERROR(-HLOOKUP($U$1,IEX!$W$2:$BH$98,T52,FALSE),0)</f>
        <v>0</v>
      </c>
      <c r="V52" s="88">
        <f t="shared" si="8"/>
        <v>8.1690536641473308</v>
      </c>
      <c r="W52" s="94"/>
      <c r="X52" s="88">
        <v>0</v>
      </c>
      <c r="Y52" s="88">
        <v>0</v>
      </c>
      <c r="Z52" s="88">
        <v>0</v>
      </c>
      <c r="AA52" s="88">
        <v>0</v>
      </c>
      <c r="AB52" s="88">
        <v>0</v>
      </c>
      <c r="AC52" s="88">
        <v>8.1690536641473308</v>
      </c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>
        <v>16.184000000000001</v>
      </c>
      <c r="C53" s="23"/>
      <c r="D53" s="23"/>
      <c r="E53" s="23"/>
      <c r="F53" s="23"/>
      <c r="G53" s="23"/>
      <c r="H53" s="23"/>
      <c r="I53" s="23"/>
      <c r="J53" s="23">
        <v>0.30633951240552487</v>
      </c>
      <c r="K53" s="25">
        <f t="shared" si="4"/>
        <v>0.30633951240552487</v>
      </c>
      <c r="L53" s="24">
        <f t="shared" si="5"/>
        <v>8.1690536641473308</v>
      </c>
      <c r="M53" s="81">
        <f t="shared" si="6"/>
        <v>8.4753931765528563</v>
      </c>
      <c r="O53" s="78">
        <f t="shared" si="7"/>
        <v>-0.30633951240552487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0.30633951240552487</v>
      </c>
      <c r="T53">
        <v>52</v>
      </c>
      <c r="U53" s="87">
        <f>IFERROR(-HLOOKUP($U$1,IEX!$W$2:$BH$98,T53,FALSE),0)</f>
        <v>0</v>
      </c>
      <c r="V53" s="88">
        <f t="shared" si="8"/>
        <v>8.1690536641473308</v>
      </c>
      <c r="W53" s="94"/>
      <c r="X53" s="88">
        <v>0</v>
      </c>
      <c r="Y53" s="88">
        <v>0</v>
      </c>
      <c r="Z53" s="88">
        <v>0</v>
      </c>
      <c r="AA53" s="88">
        <v>0</v>
      </c>
      <c r="AB53" s="88">
        <v>0</v>
      </c>
      <c r="AC53" s="88">
        <v>8.1690536641473308</v>
      </c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>
        <v>16.704000000000001</v>
      </c>
      <c r="C54" s="23"/>
      <c r="D54" s="23"/>
      <c r="E54" s="23"/>
      <c r="F54" s="23"/>
      <c r="G54" s="23"/>
      <c r="H54" s="23"/>
      <c r="I54" s="23"/>
      <c r="J54" s="23">
        <v>0.30633951240552487</v>
      </c>
      <c r="K54" s="25">
        <f t="shared" si="4"/>
        <v>0.30633951240552487</v>
      </c>
      <c r="L54" s="24">
        <f t="shared" si="5"/>
        <v>8.1690536641473308</v>
      </c>
      <c r="M54" s="81">
        <f t="shared" si="6"/>
        <v>8.4753931765528563</v>
      </c>
      <c r="O54" s="78">
        <f t="shared" si="7"/>
        <v>-0.30633951240552487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0.30633951240552487</v>
      </c>
      <c r="T54">
        <v>53</v>
      </c>
      <c r="U54" s="87">
        <f>IFERROR(-HLOOKUP($U$1,IEX!$W$2:$BH$98,T54,FALSE),0)</f>
        <v>0</v>
      </c>
      <c r="V54" s="88">
        <f t="shared" si="8"/>
        <v>8.1690536641473308</v>
      </c>
      <c r="W54" s="94"/>
      <c r="X54" s="88">
        <v>0</v>
      </c>
      <c r="Y54" s="88">
        <v>0</v>
      </c>
      <c r="Z54" s="88">
        <v>0</v>
      </c>
      <c r="AA54" s="88">
        <v>0</v>
      </c>
      <c r="AB54" s="88">
        <v>0</v>
      </c>
      <c r="AC54" s="88">
        <v>8.1690536641473308</v>
      </c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>
        <v>15.916</v>
      </c>
      <c r="C55" s="23"/>
      <c r="D55" s="23"/>
      <c r="E55" s="23"/>
      <c r="F55" s="23"/>
      <c r="G55" s="23"/>
      <c r="H55" s="23"/>
      <c r="I55" s="23"/>
      <c r="J55" s="23">
        <v>0.30633951240552487</v>
      </c>
      <c r="K55" s="25">
        <f t="shared" si="4"/>
        <v>0.30633951240552487</v>
      </c>
      <c r="L55" s="24">
        <f t="shared" si="5"/>
        <v>8.1690536641473308</v>
      </c>
      <c r="M55" s="81">
        <f t="shared" si="6"/>
        <v>8.4753931765528563</v>
      </c>
      <c r="O55" s="78">
        <f t="shared" si="7"/>
        <v>-0.30633951240552487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0.30633951240552487</v>
      </c>
      <c r="T55">
        <v>54</v>
      </c>
      <c r="U55" s="87">
        <f>IFERROR(-HLOOKUP($U$1,IEX!$W$2:$BH$98,T55,FALSE),0)</f>
        <v>0</v>
      </c>
      <c r="V55" s="88">
        <f t="shared" si="8"/>
        <v>8.1690536641473308</v>
      </c>
      <c r="W55" s="94"/>
      <c r="X55" s="88">
        <v>0</v>
      </c>
      <c r="Y55" s="88">
        <v>0</v>
      </c>
      <c r="Z55" s="88">
        <v>0</v>
      </c>
      <c r="AA55" s="88">
        <v>0</v>
      </c>
      <c r="AB55" s="88">
        <v>0</v>
      </c>
      <c r="AC55" s="88">
        <v>8.1690536641473308</v>
      </c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>
        <v>16.224</v>
      </c>
      <c r="C56" s="23"/>
      <c r="D56" s="23"/>
      <c r="E56" s="23"/>
      <c r="F56" s="23"/>
      <c r="G56" s="23"/>
      <c r="H56" s="23"/>
      <c r="I56" s="23"/>
      <c r="J56" s="23">
        <v>0.30633951240552487</v>
      </c>
      <c r="K56" s="25">
        <f t="shared" si="4"/>
        <v>0.30633951240552487</v>
      </c>
      <c r="L56" s="24">
        <f t="shared" si="5"/>
        <v>8.1690536641473308</v>
      </c>
      <c r="M56" s="81">
        <f t="shared" si="6"/>
        <v>8.4753931765528563</v>
      </c>
      <c r="O56" s="78">
        <f t="shared" si="7"/>
        <v>-0.30633951240552487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0.30633951240552487</v>
      </c>
      <c r="T56">
        <v>55</v>
      </c>
      <c r="U56" s="87">
        <f>IFERROR(-HLOOKUP($U$1,IEX!$W$2:$BH$98,T56,FALSE),0)</f>
        <v>0</v>
      </c>
      <c r="V56" s="88">
        <f t="shared" si="8"/>
        <v>8.1690536641473308</v>
      </c>
      <c r="W56" s="94"/>
      <c r="X56" s="88">
        <v>0</v>
      </c>
      <c r="Y56" s="88">
        <v>0</v>
      </c>
      <c r="Z56" s="88">
        <v>0</v>
      </c>
      <c r="AA56" s="88">
        <v>0</v>
      </c>
      <c r="AB56" s="88">
        <v>0</v>
      </c>
      <c r="AC56" s="88">
        <v>8.1690536641473308</v>
      </c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>
        <v>16.552</v>
      </c>
      <c r="C57" s="23"/>
      <c r="D57" s="23"/>
      <c r="E57" s="23"/>
      <c r="F57" s="23"/>
      <c r="G57" s="23"/>
      <c r="H57" s="23"/>
      <c r="I57" s="23"/>
      <c r="J57" s="23">
        <v>0.30633951240552487</v>
      </c>
      <c r="K57" s="25">
        <f t="shared" si="4"/>
        <v>0.30633951240552487</v>
      </c>
      <c r="L57" s="24">
        <f t="shared" si="5"/>
        <v>8.1690536641473308</v>
      </c>
      <c r="M57" s="81">
        <f t="shared" si="6"/>
        <v>8.4753931765528563</v>
      </c>
      <c r="O57" s="78">
        <f t="shared" si="7"/>
        <v>-0.30633951240552487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0.30633951240552487</v>
      </c>
      <c r="T57">
        <v>56</v>
      </c>
      <c r="U57" s="87">
        <f>IFERROR(-HLOOKUP($U$1,IEX!$W$2:$BH$98,T57,FALSE),0)</f>
        <v>0</v>
      </c>
      <c r="V57" s="88">
        <f t="shared" si="8"/>
        <v>8.1690536641473308</v>
      </c>
      <c r="W57" s="94"/>
      <c r="X57" s="88">
        <v>0</v>
      </c>
      <c r="Y57" s="88">
        <v>0</v>
      </c>
      <c r="Z57" s="88">
        <v>0</v>
      </c>
      <c r="AA57" s="88">
        <v>0</v>
      </c>
      <c r="AB57" s="88">
        <v>0</v>
      </c>
      <c r="AC57" s="88">
        <v>8.1690536641473308</v>
      </c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>
        <v>14.284000000000001</v>
      </c>
      <c r="C58" s="23"/>
      <c r="D58" s="23"/>
      <c r="E58" s="23"/>
      <c r="F58" s="23"/>
      <c r="G58" s="23"/>
      <c r="H58" s="23"/>
      <c r="I58" s="23"/>
      <c r="J58" s="23">
        <v>0.30633951240552487</v>
      </c>
      <c r="K58" s="25">
        <f t="shared" si="4"/>
        <v>0.30633951240552487</v>
      </c>
      <c r="L58" s="24">
        <f t="shared" si="5"/>
        <v>8.1690536641473308</v>
      </c>
      <c r="M58" s="81">
        <f t="shared" si="6"/>
        <v>8.4753931765528563</v>
      </c>
      <c r="O58" s="78">
        <f t="shared" si="7"/>
        <v>-0.30633951240552487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0.30633951240552487</v>
      </c>
      <c r="T58">
        <v>57</v>
      </c>
      <c r="U58" s="87">
        <f>IFERROR(-HLOOKUP($U$1,IEX!$W$2:$BH$98,T58,FALSE),0)</f>
        <v>0</v>
      </c>
      <c r="V58" s="88">
        <f t="shared" si="8"/>
        <v>8.1690536641473308</v>
      </c>
      <c r="W58" s="94"/>
      <c r="X58" s="88">
        <v>0</v>
      </c>
      <c r="Y58" s="88">
        <v>0</v>
      </c>
      <c r="Z58" s="88">
        <v>0</v>
      </c>
      <c r="AA58" s="88">
        <v>0</v>
      </c>
      <c r="AB58" s="88">
        <v>0</v>
      </c>
      <c r="AC58" s="88">
        <v>8.1690536641473308</v>
      </c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>
        <v>15.476000000000001</v>
      </c>
      <c r="C59" s="23"/>
      <c r="D59" s="23"/>
      <c r="E59" s="23"/>
      <c r="F59" s="23"/>
      <c r="G59" s="23"/>
      <c r="H59" s="23"/>
      <c r="I59" s="23"/>
      <c r="J59" s="23">
        <v>0.30633951240552487</v>
      </c>
      <c r="K59" s="25">
        <f t="shared" si="4"/>
        <v>0.30633951240552487</v>
      </c>
      <c r="L59" s="24">
        <f t="shared" si="5"/>
        <v>8.1690536641473308</v>
      </c>
      <c r="M59" s="81">
        <f t="shared" si="6"/>
        <v>8.4753931765528563</v>
      </c>
      <c r="O59" s="78">
        <f t="shared" si="7"/>
        <v>-0.30633951240552487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0.30633951240552487</v>
      </c>
      <c r="T59">
        <v>58</v>
      </c>
      <c r="U59" s="87">
        <f>IFERROR(-HLOOKUP($U$1,IEX!$W$2:$BH$98,T59,FALSE),0)</f>
        <v>0</v>
      </c>
      <c r="V59" s="88">
        <f t="shared" si="8"/>
        <v>8.1690536641473308</v>
      </c>
      <c r="W59" s="94"/>
      <c r="X59" s="88">
        <v>0</v>
      </c>
      <c r="Y59" s="88">
        <v>0</v>
      </c>
      <c r="Z59" s="88">
        <v>0</v>
      </c>
      <c r="AA59" s="88">
        <v>0</v>
      </c>
      <c r="AB59" s="88">
        <v>0</v>
      </c>
      <c r="AC59" s="88">
        <v>8.1690536641473308</v>
      </c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>
        <v>15.688000000000001</v>
      </c>
      <c r="C60" s="23"/>
      <c r="D60" s="23"/>
      <c r="E60" s="23"/>
      <c r="F60" s="23"/>
      <c r="G60" s="23"/>
      <c r="H60" s="23"/>
      <c r="I60" s="23"/>
      <c r="J60" s="23">
        <v>0.30633951240552487</v>
      </c>
      <c r="K60" s="25">
        <f t="shared" si="4"/>
        <v>0.30633951240552487</v>
      </c>
      <c r="L60" s="24">
        <f t="shared" si="5"/>
        <v>8.1690536641473308</v>
      </c>
      <c r="M60" s="81">
        <f t="shared" si="6"/>
        <v>8.4753931765528563</v>
      </c>
      <c r="O60" s="78">
        <f t="shared" si="7"/>
        <v>-0.30633951240552487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0.30633951240552487</v>
      </c>
      <c r="T60">
        <v>59</v>
      </c>
      <c r="U60" s="87">
        <f>IFERROR(-HLOOKUP($U$1,IEX!$W$2:$BH$98,T60,FALSE),0)</f>
        <v>0</v>
      </c>
      <c r="V60" s="88">
        <f t="shared" si="8"/>
        <v>8.1690536641473308</v>
      </c>
      <c r="W60" s="94"/>
      <c r="X60" s="88">
        <v>0</v>
      </c>
      <c r="Y60" s="88">
        <v>0</v>
      </c>
      <c r="Z60" s="88">
        <v>0</v>
      </c>
      <c r="AA60" s="88">
        <v>0</v>
      </c>
      <c r="AB60" s="88">
        <v>0</v>
      </c>
      <c r="AC60" s="88">
        <v>8.1690536641473308</v>
      </c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>
        <v>16.3</v>
      </c>
      <c r="C61" s="23"/>
      <c r="D61" s="23"/>
      <c r="E61" s="23"/>
      <c r="F61" s="23"/>
      <c r="G61" s="23"/>
      <c r="H61" s="23"/>
      <c r="I61" s="23"/>
      <c r="J61" s="23">
        <v>0.30633951240552487</v>
      </c>
      <c r="K61" s="25">
        <f t="shared" si="4"/>
        <v>0.30633951240552487</v>
      </c>
      <c r="L61" s="24">
        <f t="shared" si="5"/>
        <v>8.1690536641473308</v>
      </c>
      <c r="M61" s="81">
        <f t="shared" si="6"/>
        <v>8.4753931765528563</v>
      </c>
      <c r="O61" s="78">
        <f t="shared" si="7"/>
        <v>-0.30633951240552487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0.30633951240552487</v>
      </c>
      <c r="T61">
        <v>60</v>
      </c>
      <c r="U61" s="87">
        <f>IFERROR(-HLOOKUP($U$1,IEX!$W$2:$BH$98,T61,FALSE),0)</f>
        <v>0</v>
      </c>
      <c r="V61" s="88">
        <f t="shared" si="8"/>
        <v>8.1690536641473308</v>
      </c>
      <c r="W61" s="94"/>
      <c r="X61" s="88">
        <v>0</v>
      </c>
      <c r="Y61" s="88">
        <v>0</v>
      </c>
      <c r="Z61" s="88">
        <v>0</v>
      </c>
      <c r="AA61" s="88">
        <v>0</v>
      </c>
      <c r="AB61" s="88">
        <v>0</v>
      </c>
      <c r="AC61" s="88">
        <v>8.1690536641473308</v>
      </c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>
        <v>16.396000000000001</v>
      </c>
      <c r="C62" s="23"/>
      <c r="D62" s="23"/>
      <c r="E62" s="23"/>
      <c r="F62" s="23"/>
      <c r="G62" s="23"/>
      <c r="H62" s="23"/>
      <c r="I62" s="23"/>
      <c r="J62" s="23">
        <v>0.30633951240552487</v>
      </c>
      <c r="K62" s="25">
        <f t="shared" si="4"/>
        <v>0.30633951240552487</v>
      </c>
      <c r="L62" s="24">
        <f t="shared" si="5"/>
        <v>8.1690536641473308</v>
      </c>
      <c r="M62" s="81">
        <f t="shared" si="6"/>
        <v>8.4753931765528563</v>
      </c>
      <c r="O62" s="78">
        <f t="shared" si="7"/>
        <v>-0.30633951240552487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0.30633951240552487</v>
      </c>
      <c r="T62">
        <v>61</v>
      </c>
      <c r="U62" s="87">
        <f>IFERROR(-HLOOKUP($U$1,IEX!$W$2:$BH$98,T62,FALSE),0)</f>
        <v>0</v>
      </c>
      <c r="V62" s="88">
        <f t="shared" si="8"/>
        <v>8.1690536641473308</v>
      </c>
      <c r="W62" s="94"/>
      <c r="X62" s="88">
        <v>0</v>
      </c>
      <c r="Y62" s="88">
        <v>0</v>
      </c>
      <c r="Z62" s="88">
        <v>0</v>
      </c>
      <c r="AA62" s="88">
        <v>0</v>
      </c>
      <c r="AB62" s="88">
        <v>0</v>
      </c>
      <c r="AC62" s="88">
        <v>8.1690536641473308</v>
      </c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>
        <v>16.263999999999999</v>
      </c>
      <c r="C63" s="23"/>
      <c r="D63" s="23"/>
      <c r="E63" s="23"/>
      <c r="F63" s="23"/>
      <c r="G63" s="23"/>
      <c r="H63" s="23"/>
      <c r="I63" s="23"/>
      <c r="J63" s="23">
        <v>0.30633951240552487</v>
      </c>
      <c r="K63" s="25">
        <f t="shared" si="4"/>
        <v>0.30633951240552487</v>
      </c>
      <c r="L63" s="24">
        <f t="shared" si="5"/>
        <v>8.1690536641473308</v>
      </c>
      <c r="M63" s="81">
        <f t="shared" si="6"/>
        <v>8.4753931765528563</v>
      </c>
      <c r="O63" s="78">
        <f t="shared" si="7"/>
        <v>-0.30633951240552487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0.30633951240552487</v>
      </c>
      <c r="T63">
        <v>62</v>
      </c>
      <c r="U63" s="87">
        <f>IFERROR(-HLOOKUP($U$1,IEX!$W$2:$BH$98,T63,FALSE),0)</f>
        <v>0</v>
      </c>
      <c r="V63" s="88">
        <f t="shared" si="8"/>
        <v>8.1690536641473308</v>
      </c>
      <c r="W63" s="94"/>
      <c r="X63" s="88">
        <v>0</v>
      </c>
      <c r="Y63" s="88">
        <v>0</v>
      </c>
      <c r="Z63" s="88">
        <v>0</v>
      </c>
      <c r="AA63" s="88">
        <v>0</v>
      </c>
      <c r="AB63" s="88">
        <v>0</v>
      </c>
      <c r="AC63" s="88">
        <v>8.1690536641473308</v>
      </c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>
        <v>16.3</v>
      </c>
      <c r="C64" s="23"/>
      <c r="D64" s="23"/>
      <c r="E64" s="23"/>
      <c r="F64" s="23"/>
      <c r="G64" s="23"/>
      <c r="H64" s="23"/>
      <c r="I64" s="23"/>
      <c r="J64" s="23">
        <v>0.30633951240552487</v>
      </c>
      <c r="K64" s="25">
        <f t="shared" si="4"/>
        <v>0.30633951240552487</v>
      </c>
      <c r="L64" s="24">
        <f t="shared" si="5"/>
        <v>8.1690536641473308</v>
      </c>
      <c r="M64" s="81">
        <f t="shared" si="6"/>
        <v>8.4753931765528563</v>
      </c>
      <c r="O64" s="78">
        <f t="shared" si="7"/>
        <v>-0.30633951240552487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0.30633951240552487</v>
      </c>
      <c r="T64">
        <v>63</v>
      </c>
      <c r="U64" s="87">
        <f>IFERROR(-HLOOKUP($U$1,IEX!$W$2:$BH$98,T64,FALSE),0)</f>
        <v>0</v>
      </c>
      <c r="V64" s="88">
        <f t="shared" si="8"/>
        <v>8.1690536641473308</v>
      </c>
      <c r="W64" s="94"/>
      <c r="X64" s="88">
        <v>0</v>
      </c>
      <c r="Y64" s="88">
        <v>0</v>
      </c>
      <c r="Z64" s="88">
        <v>0</v>
      </c>
      <c r="AA64" s="88">
        <v>0</v>
      </c>
      <c r="AB64" s="88">
        <v>0</v>
      </c>
      <c r="AC64" s="88">
        <v>8.1690536641473308</v>
      </c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>
        <v>16.224</v>
      </c>
      <c r="C65" s="23"/>
      <c r="D65" s="23"/>
      <c r="E65" s="23"/>
      <c r="F65" s="23"/>
      <c r="G65" s="23"/>
      <c r="H65" s="23"/>
      <c r="I65" s="23"/>
      <c r="J65" s="23">
        <v>0.30633951240552487</v>
      </c>
      <c r="K65" s="25">
        <f t="shared" si="4"/>
        <v>0.30633951240552487</v>
      </c>
      <c r="L65" s="24">
        <f t="shared" si="5"/>
        <v>8.1690536641473308</v>
      </c>
      <c r="M65" s="81">
        <f t="shared" si="6"/>
        <v>8.4753931765528563</v>
      </c>
      <c r="O65" s="78">
        <f t="shared" si="7"/>
        <v>-0.30633951240552487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0.30633951240552487</v>
      </c>
      <c r="T65">
        <v>64</v>
      </c>
      <c r="U65" s="87">
        <f>IFERROR(-HLOOKUP($U$1,IEX!$W$2:$BH$98,T65,FALSE),0)</f>
        <v>0</v>
      </c>
      <c r="V65" s="88">
        <f t="shared" si="8"/>
        <v>8.1690536641473308</v>
      </c>
      <c r="W65" s="94"/>
      <c r="X65" s="88">
        <v>0</v>
      </c>
      <c r="Y65" s="88">
        <v>0</v>
      </c>
      <c r="Z65" s="88">
        <v>0</v>
      </c>
      <c r="AA65" s="88">
        <v>0</v>
      </c>
      <c r="AB65" s="88">
        <v>0</v>
      </c>
      <c r="AC65" s="88">
        <v>8.1690536641473308</v>
      </c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>
        <v>16.3</v>
      </c>
      <c r="C66" s="23"/>
      <c r="D66" s="23"/>
      <c r="E66" s="23"/>
      <c r="F66" s="23"/>
      <c r="G66" s="23"/>
      <c r="H66" s="23"/>
      <c r="I66" s="23"/>
      <c r="J66" s="23">
        <v>0.30633951240552487</v>
      </c>
      <c r="K66" s="25">
        <f t="shared" si="4"/>
        <v>0.30633951240552487</v>
      </c>
      <c r="L66" s="24">
        <f t="shared" si="5"/>
        <v>8.1690536641473308</v>
      </c>
      <c r="M66" s="81">
        <f t="shared" si="6"/>
        <v>8.4753931765528563</v>
      </c>
      <c r="O66" s="78">
        <f t="shared" si="7"/>
        <v>-0.30633951240552487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0.30633951240552487</v>
      </c>
      <c r="T66">
        <v>65</v>
      </c>
      <c r="U66" s="87">
        <f>IFERROR(-HLOOKUP($U$1,IEX!$W$2:$BH$98,T66,FALSE),0)</f>
        <v>0</v>
      </c>
      <c r="V66" s="88">
        <f t="shared" si="8"/>
        <v>8.1690536641473308</v>
      </c>
      <c r="W66" s="94"/>
      <c r="X66" s="88">
        <v>0</v>
      </c>
      <c r="Y66" s="88">
        <v>0</v>
      </c>
      <c r="Z66" s="88">
        <v>0</v>
      </c>
      <c r="AA66" s="88">
        <v>0</v>
      </c>
      <c r="AB66" s="88">
        <v>0</v>
      </c>
      <c r="AC66" s="88">
        <v>8.1690536641473308</v>
      </c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>
        <v>16.128</v>
      </c>
      <c r="C67" s="23"/>
      <c r="D67" s="23"/>
      <c r="E67" s="23"/>
      <c r="F67" s="23"/>
      <c r="G67" s="23"/>
      <c r="H67" s="23"/>
      <c r="I67" s="23"/>
      <c r="J67" s="23">
        <v>0.30633951240552487</v>
      </c>
      <c r="K67" s="25">
        <f t="shared" si="4"/>
        <v>0.30633951240552487</v>
      </c>
      <c r="L67" s="24">
        <f t="shared" si="5"/>
        <v>8.1690536641473308</v>
      </c>
      <c r="M67" s="81">
        <f t="shared" si="6"/>
        <v>8.4753931765528563</v>
      </c>
      <c r="O67" s="78">
        <f t="shared" si="7"/>
        <v>-0.30633951240552487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0.30633951240552487</v>
      </c>
      <c r="T67">
        <v>66</v>
      </c>
      <c r="U67" s="87">
        <f>IFERROR(-HLOOKUP($U$1,IEX!$W$2:$BH$98,T67,FALSE),0)</f>
        <v>0</v>
      </c>
      <c r="V67" s="88">
        <f t="shared" si="8"/>
        <v>8.1690536641473308</v>
      </c>
      <c r="W67" s="94"/>
      <c r="X67" s="88">
        <v>0</v>
      </c>
      <c r="Y67" s="88">
        <v>0</v>
      </c>
      <c r="Z67" s="88">
        <v>0</v>
      </c>
      <c r="AA67" s="88">
        <v>0</v>
      </c>
      <c r="AB67" s="88">
        <v>0</v>
      </c>
      <c r="AC67" s="88">
        <v>8.1690536641473308</v>
      </c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>
        <v>16.204000000000001</v>
      </c>
      <c r="C68" s="23"/>
      <c r="D68" s="23"/>
      <c r="E68" s="23"/>
      <c r="F68" s="23"/>
      <c r="G68" s="23"/>
      <c r="H68" s="23"/>
      <c r="I68" s="23"/>
      <c r="J68" s="23">
        <v>0.30633951240552487</v>
      </c>
      <c r="K68" s="25">
        <f t="shared" ref="K68:K98" si="17">SUM(C68:J68)</f>
        <v>0.30633951240552487</v>
      </c>
      <c r="L68" s="24">
        <f t="shared" ref="L68:L98" si="18">U68+V68</f>
        <v>8.1690536641473308</v>
      </c>
      <c r="M68" s="81">
        <f t="shared" ref="M68:M98" si="19">K68+L68</f>
        <v>8.4753931765528563</v>
      </c>
      <c r="O68" s="78">
        <f t="shared" ref="O68:O98" si="20">-SUM(P68:S68,U68)</f>
        <v>-0.30633951240552487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0.30633951240552487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8.1690536641473308</v>
      </c>
      <c r="W68" s="94"/>
      <c r="X68" s="88">
        <v>0</v>
      </c>
      <c r="Y68" s="88">
        <v>0</v>
      </c>
      <c r="Z68" s="88">
        <v>0</v>
      </c>
      <c r="AA68" s="88">
        <v>0</v>
      </c>
      <c r="AB68" s="88">
        <v>0</v>
      </c>
      <c r="AC68" s="88">
        <v>8.1690536641473308</v>
      </c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>
        <v>16.456</v>
      </c>
      <c r="C69" s="23"/>
      <c r="D69" s="23"/>
      <c r="E69" s="23"/>
      <c r="F69" s="23"/>
      <c r="G69" s="23"/>
      <c r="H69" s="23"/>
      <c r="I69" s="23"/>
      <c r="J69" s="23">
        <v>0.30633951240552487</v>
      </c>
      <c r="K69" s="25">
        <f t="shared" si="17"/>
        <v>0.30633951240552487</v>
      </c>
      <c r="L69" s="24">
        <f t="shared" si="18"/>
        <v>8.1690536641473308</v>
      </c>
      <c r="M69" s="81">
        <f t="shared" si="19"/>
        <v>8.4753931765528563</v>
      </c>
      <c r="O69" s="78">
        <f t="shared" si="20"/>
        <v>-0.30633951240552487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0.30633951240552487</v>
      </c>
      <c r="T69">
        <v>68</v>
      </c>
      <c r="U69" s="87">
        <f>IFERROR(-HLOOKUP($U$1,IEX!$W$2:$BH$98,T69,FALSE),0)</f>
        <v>0</v>
      </c>
      <c r="V69" s="88">
        <f t="shared" si="21"/>
        <v>8.1690536641473308</v>
      </c>
      <c r="W69" s="94"/>
      <c r="X69" s="88">
        <v>0</v>
      </c>
      <c r="Y69" s="88">
        <v>0</v>
      </c>
      <c r="Z69" s="88">
        <v>0</v>
      </c>
      <c r="AA69" s="88">
        <v>0</v>
      </c>
      <c r="AB69" s="88">
        <v>0</v>
      </c>
      <c r="AC69" s="88">
        <v>8.1690536641473308</v>
      </c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>
        <v>16.552</v>
      </c>
      <c r="C70" s="23"/>
      <c r="D70" s="23"/>
      <c r="E70" s="23"/>
      <c r="F70" s="23"/>
      <c r="G70" s="23"/>
      <c r="H70" s="23"/>
      <c r="I70" s="23"/>
      <c r="J70" s="23">
        <v>0.30633951240552487</v>
      </c>
      <c r="K70" s="25">
        <f t="shared" si="17"/>
        <v>0.30633951240552487</v>
      </c>
      <c r="L70" s="24">
        <f t="shared" si="18"/>
        <v>8.1690536641473308</v>
      </c>
      <c r="M70" s="81">
        <f t="shared" si="19"/>
        <v>8.4753931765528563</v>
      </c>
      <c r="O70" s="78">
        <f t="shared" si="20"/>
        <v>-0.30633951240552487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0.30633951240552487</v>
      </c>
      <c r="T70">
        <v>69</v>
      </c>
      <c r="U70" s="87">
        <f>IFERROR(-HLOOKUP($U$1,IEX!$W$2:$BH$98,T70,FALSE),0)</f>
        <v>0</v>
      </c>
      <c r="V70" s="88">
        <f t="shared" si="21"/>
        <v>8.1690536641473308</v>
      </c>
      <c r="W70" s="94"/>
      <c r="X70" s="88">
        <v>0</v>
      </c>
      <c r="Y70" s="88">
        <v>0</v>
      </c>
      <c r="Z70" s="88">
        <v>0</v>
      </c>
      <c r="AA70" s="88">
        <v>0</v>
      </c>
      <c r="AB70" s="88">
        <v>0</v>
      </c>
      <c r="AC70" s="88">
        <v>8.1690536641473308</v>
      </c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>
        <v>16.972000000000001</v>
      </c>
      <c r="C71" s="23"/>
      <c r="D71" s="23"/>
      <c r="E71" s="23"/>
      <c r="F71" s="23"/>
      <c r="G71" s="23"/>
      <c r="H71" s="23"/>
      <c r="I71" s="23"/>
      <c r="J71" s="23">
        <v>0.30633951240552487</v>
      </c>
      <c r="K71" s="25">
        <f t="shared" si="17"/>
        <v>0.30633951240552487</v>
      </c>
      <c r="L71" s="24">
        <f t="shared" si="18"/>
        <v>8.1690536641473308</v>
      </c>
      <c r="M71" s="81">
        <f t="shared" si="19"/>
        <v>8.4753931765528563</v>
      </c>
      <c r="O71" s="78">
        <f t="shared" si="20"/>
        <v>-0.30633951240552487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0.30633951240552487</v>
      </c>
      <c r="T71">
        <v>70</v>
      </c>
      <c r="U71" s="87">
        <f>IFERROR(-HLOOKUP($U$1,IEX!$W$2:$BH$98,T71,FALSE),0)</f>
        <v>0</v>
      </c>
      <c r="V71" s="88">
        <f t="shared" si="21"/>
        <v>8.1690536641473308</v>
      </c>
      <c r="W71" s="94"/>
      <c r="X71" s="88">
        <v>0</v>
      </c>
      <c r="Y71" s="88">
        <v>0</v>
      </c>
      <c r="Z71" s="88">
        <v>0</v>
      </c>
      <c r="AA71" s="88">
        <v>0</v>
      </c>
      <c r="AB71" s="88">
        <v>0</v>
      </c>
      <c r="AC71" s="88">
        <v>8.1690536641473308</v>
      </c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>
        <v>16.78</v>
      </c>
      <c r="C72" s="23"/>
      <c r="D72" s="23"/>
      <c r="E72" s="23"/>
      <c r="F72" s="23"/>
      <c r="G72" s="23"/>
      <c r="H72" s="23"/>
      <c r="I72" s="23"/>
      <c r="J72" s="23">
        <v>0.30633951240552487</v>
      </c>
      <c r="K72" s="25">
        <f t="shared" si="17"/>
        <v>0.30633951240552487</v>
      </c>
      <c r="L72" s="24">
        <f t="shared" si="18"/>
        <v>8.1690536641473308</v>
      </c>
      <c r="M72" s="81">
        <f t="shared" si="19"/>
        <v>8.4753931765528563</v>
      </c>
      <c r="O72" s="78">
        <f t="shared" si="20"/>
        <v>-0.30633951240552487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0.30633951240552487</v>
      </c>
      <c r="T72">
        <v>71</v>
      </c>
      <c r="U72" s="87">
        <f>IFERROR(-HLOOKUP($U$1,IEX!$W$2:$BH$98,T72,FALSE),0)</f>
        <v>0</v>
      </c>
      <c r="V72" s="88">
        <f t="shared" si="21"/>
        <v>8.1690536641473308</v>
      </c>
      <c r="W72" s="94"/>
      <c r="X72" s="88">
        <v>0</v>
      </c>
      <c r="Y72" s="88">
        <v>0</v>
      </c>
      <c r="Z72" s="88">
        <v>0</v>
      </c>
      <c r="AA72" s="88">
        <v>0</v>
      </c>
      <c r="AB72" s="88">
        <v>0</v>
      </c>
      <c r="AC72" s="88">
        <v>8.1690536641473308</v>
      </c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>
        <v>17.452000000000002</v>
      </c>
      <c r="C73" s="23"/>
      <c r="D73" s="23"/>
      <c r="E73" s="23"/>
      <c r="F73" s="23"/>
      <c r="G73" s="23"/>
      <c r="H73" s="23"/>
      <c r="I73" s="23"/>
      <c r="J73" s="23">
        <v>0.30633951240552487</v>
      </c>
      <c r="K73" s="25">
        <f t="shared" si="17"/>
        <v>0.30633951240552487</v>
      </c>
      <c r="L73" s="24">
        <f t="shared" si="18"/>
        <v>8.1690536641473308</v>
      </c>
      <c r="M73" s="81">
        <f t="shared" si="19"/>
        <v>8.4753931765528563</v>
      </c>
      <c r="O73" s="78">
        <f t="shared" si="20"/>
        <v>-0.30633951240552487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0.30633951240552487</v>
      </c>
      <c r="T73">
        <v>72</v>
      </c>
      <c r="U73" s="87">
        <f>IFERROR(-HLOOKUP($U$1,IEX!$W$2:$BH$98,T73,FALSE),0)</f>
        <v>0</v>
      </c>
      <c r="V73" s="88">
        <f t="shared" si="21"/>
        <v>8.1690536641473308</v>
      </c>
      <c r="W73" s="94"/>
      <c r="X73" s="88">
        <v>0</v>
      </c>
      <c r="Y73" s="88">
        <v>0</v>
      </c>
      <c r="Z73" s="88">
        <v>0</v>
      </c>
      <c r="AA73" s="88">
        <v>0</v>
      </c>
      <c r="AB73" s="88">
        <v>0</v>
      </c>
      <c r="AC73" s="88">
        <v>8.1690536641473308</v>
      </c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>
        <v>16.3</v>
      </c>
      <c r="C74" s="23"/>
      <c r="D74" s="23"/>
      <c r="E74" s="23"/>
      <c r="F74" s="23"/>
      <c r="G74" s="23"/>
      <c r="H74" s="23"/>
      <c r="I74" s="23"/>
      <c r="J74" s="23">
        <v>0.30633951240552487</v>
      </c>
      <c r="K74" s="25">
        <f t="shared" si="17"/>
        <v>0.30633951240552487</v>
      </c>
      <c r="L74" s="24">
        <f t="shared" si="18"/>
        <v>8.1690536641473308</v>
      </c>
      <c r="M74" s="81">
        <f t="shared" si="19"/>
        <v>8.4753931765528563</v>
      </c>
      <c r="O74" s="78">
        <f t="shared" si="20"/>
        <v>-0.30633951240552487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0.30633951240552487</v>
      </c>
      <c r="T74">
        <v>73</v>
      </c>
      <c r="U74" s="87">
        <f>IFERROR(-HLOOKUP($U$1,IEX!$W$2:$BH$98,T74,FALSE),0)</f>
        <v>0</v>
      </c>
      <c r="V74" s="88">
        <f t="shared" si="21"/>
        <v>8.1690536641473308</v>
      </c>
      <c r="W74" s="94"/>
      <c r="X74" s="88">
        <v>0</v>
      </c>
      <c r="Y74" s="88">
        <v>0</v>
      </c>
      <c r="Z74" s="88">
        <v>0</v>
      </c>
      <c r="AA74" s="88">
        <v>0</v>
      </c>
      <c r="AB74" s="88">
        <v>0</v>
      </c>
      <c r="AC74" s="88">
        <v>8.1690536641473308</v>
      </c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>
        <v>17.876000000000001</v>
      </c>
      <c r="C75" s="23"/>
      <c r="D75" s="23"/>
      <c r="E75" s="23"/>
      <c r="F75" s="23"/>
      <c r="G75" s="23"/>
      <c r="H75" s="23"/>
      <c r="I75" s="23"/>
      <c r="J75" s="23">
        <v>0.30633951240552487</v>
      </c>
      <c r="K75" s="25">
        <f t="shared" si="17"/>
        <v>0.30633951240552487</v>
      </c>
      <c r="L75" s="24">
        <f t="shared" si="18"/>
        <v>8.1690536641473308</v>
      </c>
      <c r="M75" s="81">
        <f t="shared" si="19"/>
        <v>8.4753931765528563</v>
      </c>
      <c r="O75" s="78">
        <f t="shared" si="20"/>
        <v>-0.30633951240552487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0.30633951240552487</v>
      </c>
      <c r="T75">
        <v>74</v>
      </c>
      <c r="U75" s="87">
        <f>IFERROR(-HLOOKUP($U$1,IEX!$W$2:$BH$98,T75,FALSE),0)</f>
        <v>0</v>
      </c>
      <c r="V75" s="88">
        <f t="shared" si="21"/>
        <v>8.1690536641473308</v>
      </c>
      <c r="W75" s="94"/>
      <c r="X75" s="88">
        <v>0</v>
      </c>
      <c r="Y75" s="88">
        <v>0</v>
      </c>
      <c r="Z75" s="88">
        <v>0</v>
      </c>
      <c r="AA75" s="88">
        <v>0</v>
      </c>
      <c r="AB75" s="88">
        <v>0</v>
      </c>
      <c r="AC75" s="88">
        <v>8.1690536641473308</v>
      </c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>
        <v>18.184000000000001</v>
      </c>
      <c r="C76" s="23"/>
      <c r="D76" s="23"/>
      <c r="E76" s="23"/>
      <c r="F76" s="23"/>
      <c r="G76" s="23"/>
      <c r="H76" s="23"/>
      <c r="I76" s="23"/>
      <c r="J76" s="23">
        <v>0.30633951240552487</v>
      </c>
      <c r="K76" s="25">
        <f t="shared" si="17"/>
        <v>0.30633951240552487</v>
      </c>
      <c r="L76" s="24">
        <f t="shared" si="18"/>
        <v>8.1690536641473308</v>
      </c>
      <c r="M76" s="81">
        <f t="shared" si="19"/>
        <v>8.4753931765528563</v>
      </c>
      <c r="O76" s="78">
        <f t="shared" si="20"/>
        <v>-0.30633951240552487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0.30633951240552487</v>
      </c>
      <c r="T76">
        <v>75</v>
      </c>
      <c r="U76" s="87">
        <f>IFERROR(-HLOOKUP($U$1,IEX!$W$2:$BH$98,T76,FALSE),0)</f>
        <v>0</v>
      </c>
      <c r="V76" s="88">
        <f t="shared" si="21"/>
        <v>8.1690536641473308</v>
      </c>
      <c r="W76" s="94"/>
      <c r="X76" s="88">
        <v>0</v>
      </c>
      <c r="Y76" s="88">
        <v>0</v>
      </c>
      <c r="Z76" s="88">
        <v>0</v>
      </c>
      <c r="AA76" s="88">
        <v>0</v>
      </c>
      <c r="AB76" s="88">
        <v>0</v>
      </c>
      <c r="AC76" s="88">
        <v>8.1690536641473308</v>
      </c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>
        <v>17.608000000000001</v>
      </c>
      <c r="C77" s="23"/>
      <c r="D77" s="23"/>
      <c r="E77" s="23"/>
      <c r="F77" s="23"/>
      <c r="G77" s="23"/>
      <c r="H77" s="23"/>
      <c r="I77" s="23"/>
      <c r="J77" s="23">
        <v>0.30633951240552487</v>
      </c>
      <c r="K77" s="25">
        <f t="shared" si="17"/>
        <v>0.30633951240552487</v>
      </c>
      <c r="L77" s="24">
        <f t="shared" si="18"/>
        <v>8.1690536641473308</v>
      </c>
      <c r="M77" s="81">
        <f t="shared" si="19"/>
        <v>8.4753931765528563</v>
      </c>
      <c r="O77" s="78">
        <f t="shared" si="20"/>
        <v>-0.30633951240552487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0.30633951240552487</v>
      </c>
      <c r="T77">
        <v>76</v>
      </c>
      <c r="U77" s="87">
        <f>IFERROR(-HLOOKUP($U$1,IEX!$W$2:$BH$98,T77,FALSE),0)</f>
        <v>0</v>
      </c>
      <c r="V77" s="88">
        <f t="shared" si="21"/>
        <v>8.1690536641473308</v>
      </c>
      <c r="W77" s="94"/>
      <c r="X77" s="88">
        <v>0</v>
      </c>
      <c r="Y77" s="88">
        <v>0</v>
      </c>
      <c r="Z77" s="88">
        <v>0</v>
      </c>
      <c r="AA77" s="88">
        <v>0</v>
      </c>
      <c r="AB77" s="88">
        <v>0</v>
      </c>
      <c r="AC77" s="88">
        <v>8.1690536641473308</v>
      </c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>
        <v>18.295999999999999</v>
      </c>
      <c r="C78" s="23"/>
      <c r="D78" s="23"/>
      <c r="E78" s="23"/>
      <c r="F78" s="23"/>
      <c r="G78" s="23"/>
      <c r="H78" s="23"/>
      <c r="I78" s="23"/>
      <c r="J78" s="23">
        <v>0.30633951240552487</v>
      </c>
      <c r="K78" s="25">
        <f t="shared" si="17"/>
        <v>0.30633951240552487</v>
      </c>
      <c r="L78" s="24">
        <f t="shared" si="18"/>
        <v>8.1690536641473308</v>
      </c>
      <c r="M78" s="81">
        <f t="shared" si="19"/>
        <v>8.4753931765528563</v>
      </c>
      <c r="O78" s="78">
        <f t="shared" si="20"/>
        <v>-0.30633951240552487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0.30633951240552487</v>
      </c>
      <c r="T78">
        <v>77</v>
      </c>
      <c r="U78" s="87">
        <f>IFERROR(-HLOOKUP($U$1,IEX!$W$2:$BH$98,T78,FALSE),0)</f>
        <v>0</v>
      </c>
      <c r="V78" s="88">
        <f t="shared" si="21"/>
        <v>8.1690536641473308</v>
      </c>
      <c r="W78" s="94"/>
      <c r="X78" s="88">
        <v>0</v>
      </c>
      <c r="Y78" s="88">
        <v>0</v>
      </c>
      <c r="Z78" s="88">
        <v>0</v>
      </c>
      <c r="AA78" s="88">
        <v>0</v>
      </c>
      <c r="AB78" s="88">
        <v>0</v>
      </c>
      <c r="AC78" s="88">
        <v>8.1690536641473308</v>
      </c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>
        <v>18.795999999999999</v>
      </c>
      <c r="C79" s="23"/>
      <c r="D79" s="23"/>
      <c r="E79" s="23"/>
      <c r="F79" s="23"/>
      <c r="G79" s="23"/>
      <c r="H79" s="23"/>
      <c r="I79" s="23"/>
      <c r="J79" s="23">
        <v>0.30633951240552487</v>
      </c>
      <c r="K79" s="25">
        <f t="shared" si="17"/>
        <v>0.30633951240552487</v>
      </c>
      <c r="L79" s="24">
        <f t="shared" si="18"/>
        <v>8.1690536641473308</v>
      </c>
      <c r="M79" s="81">
        <f t="shared" si="19"/>
        <v>8.4753931765528563</v>
      </c>
      <c r="O79" s="78">
        <f t="shared" si="20"/>
        <v>-0.30633951240552487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0.30633951240552487</v>
      </c>
      <c r="T79">
        <v>78</v>
      </c>
      <c r="U79" s="87">
        <f>IFERROR(-HLOOKUP($U$1,IEX!$W$2:$BH$98,T79,FALSE),0)</f>
        <v>0</v>
      </c>
      <c r="V79" s="88">
        <f t="shared" si="21"/>
        <v>8.1690536641473308</v>
      </c>
      <c r="W79" s="94"/>
      <c r="X79" s="88">
        <v>0</v>
      </c>
      <c r="Y79" s="88">
        <v>0</v>
      </c>
      <c r="Z79" s="88">
        <v>0</v>
      </c>
      <c r="AA79" s="88">
        <v>0</v>
      </c>
      <c r="AB79" s="88">
        <v>0</v>
      </c>
      <c r="AC79" s="88">
        <v>8.1690536641473308</v>
      </c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>
        <v>18.335999999999999</v>
      </c>
      <c r="C80" s="23"/>
      <c r="D80" s="23"/>
      <c r="E80" s="23"/>
      <c r="F80" s="23"/>
      <c r="G80" s="23"/>
      <c r="H80" s="23"/>
      <c r="I80" s="23"/>
      <c r="J80" s="23">
        <v>0.30633951240552487</v>
      </c>
      <c r="K80" s="25">
        <f t="shared" si="17"/>
        <v>0.30633951240552487</v>
      </c>
      <c r="L80" s="24">
        <f t="shared" si="18"/>
        <v>8.1690536641473308</v>
      </c>
      <c r="M80" s="81">
        <f t="shared" si="19"/>
        <v>8.4753931765528563</v>
      </c>
      <c r="O80" s="78">
        <f t="shared" si="20"/>
        <v>-0.30633951240552487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0.30633951240552487</v>
      </c>
      <c r="T80">
        <v>79</v>
      </c>
      <c r="U80" s="87">
        <f>IFERROR(-HLOOKUP($U$1,IEX!$W$2:$BH$98,T80,FALSE),0)</f>
        <v>0</v>
      </c>
      <c r="V80" s="88">
        <f t="shared" si="21"/>
        <v>8.1690536641473308</v>
      </c>
      <c r="W80" s="94"/>
      <c r="X80" s="88">
        <v>0</v>
      </c>
      <c r="Y80" s="88">
        <v>0</v>
      </c>
      <c r="Z80" s="88">
        <v>0</v>
      </c>
      <c r="AA80" s="88">
        <v>0</v>
      </c>
      <c r="AB80" s="88">
        <v>0</v>
      </c>
      <c r="AC80" s="88">
        <v>8.1690536641473308</v>
      </c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>
        <v>18.184000000000001</v>
      </c>
      <c r="C81" s="23"/>
      <c r="D81" s="23"/>
      <c r="E81" s="23"/>
      <c r="F81" s="23"/>
      <c r="G81" s="23"/>
      <c r="H81" s="23"/>
      <c r="I81" s="23"/>
      <c r="J81" s="23">
        <v>0.30633951240552487</v>
      </c>
      <c r="K81" s="25">
        <f t="shared" si="17"/>
        <v>0.30633951240552487</v>
      </c>
      <c r="L81" s="24">
        <f t="shared" si="18"/>
        <v>8.1690536641473308</v>
      </c>
      <c r="M81" s="81">
        <f t="shared" si="19"/>
        <v>8.4753931765528563</v>
      </c>
      <c r="O81" s="78">
        <f t="shared" si="20"/>
        <v>-0.30633951240552487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0.30633951240552487</v>
      </c>
      <c r="T81">
        <v>80</v>
      </c>
      <c r="U81" s="87">
        <f>IFERROR(-HLOOKUP($U$1,IEX!$W$2:$BH$98,T81,FALSE),0)</f>
        <v>0</v>
      </c>
      <c r="V81" s="88">
        <f t="shared" si="21"/>
        <v>8.1690536641473308</v>
      </c>
      <c r="W81" s="94"/>
      <c r="X81" s="88">
        <v>0</v>
      </c>
      <c r="Y81" s="88">
        <v>0</v>
      </c>
      <c r="Z81" s="88">
        <v>0</v>
      </c>
      <c r="AA81" s="88">
        <v>0</v>
      </c>
      <c r="AB81" s="88">
        <v>0</v>
      </c>
      <c r="AC81" s="88">
        <v>8.1690536641473308</v>
      </c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>
        <v>18.623999999999999</v>
      </c>
      <c r="C82" s="23"/>
      <c r="D82" s="23"/>
      <c r="E82" s="23"/>
      <c r="F82" s="23"/>
      <c r="G82" s="23"/>
      <c r="H82" s="23"/>
      <c r="I82" s="23"/>
      <c r="J82" s="23">
        <v>0.30633951240552487</v>
      </c>
      <c r="K82" s="25">
        <f t="shared" si="17"/>
        <v>0.30633951240552487</v>
      </c>
      <c r="L82" s="24">
        <f t="shared" si="18"/>
        <v>8.1690536641473308</v>
      </c>
      <c r="M82" s="81">
        <f t="shared" si="19"/>
        <v>8.4753931765528563</v>
      </c>
      <c r="O82" s="78">
        <f t="shared" si="20"/>
        <v>-0.30633951240552487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0.30633951240552487</v>
      </c>
      <c r="T82">
        <v>81</v>
      </c>
      <c r="U82" s="87">
        <f>IFERROR(-HLOOKUP($U$1,IEX!$W$2:$BH$98,T82,FALSE),0)</f>
        <v>0</v>
      </c>
      <c r="V82" s="88">
        <f t="shared" si="21"/>
        <v>8.1690536641473308</v>
      </c>
      <c r="W82" s="94"/>
      <c r="X82" s="88">
        <v>0</v>
      </c>
      <c r="Y82" s="88">
        <v>0</v>
      </c>
      <c r="Z82" s="88">
        <v>0</v>
      </c>
      <c r="AA82" s="88">
        <v>0</v>
      </c>
      <c r="AB82" s="88">
        <v>0</v>
      </c>
      <c r="AC82" s="88">
        <v>8.1690536641473308</v>
      </c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>
        <v>18.391999999999999</v>
      </c>
      <c r="C83" s="23"/>
      <c r="D83" s="23"/>
      <c r="E83" s="23"/>
      <c r="F83" s="23"/>
      <c r="G83" s="23"/>
      <c r="H83" s="23"/>
      <c r="I83" s="23"/>
      <c r="J83" s="23">
        <v>0.30633951240552487</v>
      </c>
      <c r="K83" s="25">
        <f t="shared" si="17"/>
        <v>0.30633951240552487</v>
      </c>
      <c r="L83" s="24">
        <f t="shared" si="18"/>
        <v>8.1690536641473308</v>
      </c>
      <c r="M83" s="81">
        <f t="shared" si="19"/>
        <v>8.4753931765528563</v>
      </c>
      <c r="O83" s="78">
        <f t="shared" si="20"/>
        <v>-0.30633951240552487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0.30633951240552487</v>
      </c>
      <c r="T83">
        <v>82</v>
      </c>
      <c r="U83" s="87">
        <f>IFERROR(-HLOOKUP($U$1,IEX!$W$2:$BH$98,T83,FALSE),0)</f>
        <v>0</v>
      </c>
      <c r="V83" s="88">
        <f t="shared" si="21"/>
        <v>8.1690536641473308</v>
      </c>
      <c r="W83" s="94"/>
      <c r="X83" s="88">
        <v>0</v>
      </c>
      <c r="Y83" s="88">
        <v>0</v>
      </c>
      <c r="Z83" s="88">
        <v>0</v>
      </c>
      <c r="AA83" s="88">
        <v>0</v>
      </c>
      <c r="AB83" s="88">
        <v>0</v>
      </c>
      <c r="AC83" s="88">
        <v>8.1690536641473308</v>
      </c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>
        <v>17.972000000000001</v>
      </c>
      <c r="C84" s="23"/>
      <c r="D84" s="23"/>
      <c r="E84" s="23"/>
      <c r="F84" s="23"/>
      <c r="G84" s="23"/>
      <c r="H84" s="23"/>
      <c r="I84" s="23"/>
      <c r="J84" s="23">
        <v>0.30633951240552487</v>
      </c>
      <c r="K84" s="25">
        <f t="shared" si="17"/>
        <v>0.30633951240552487</v>
      </c>
      <c r="L84" s="24">
        <f t="shared" si="18"/>
        <v>8.1690536641473308</v>
      </c>
      <c r="M84" s="81">
        <f t="shared" si="19"/>
        <v>8.4753931765528563</v>
      </c>
      <c r="O84" s="78">
        <f t="shared" si="20"/>
        <v>-0.30633951240552487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0.30633951240552487</v>
      </c>
      <c r="T84">
        <v>83</v>
      </c>
      <c r="U84" s="87">
        <f>IFERROR(-HLOOKUP($U$1,IEX!$W$2:$BH$98,T84,FALSE),0)</f>
        <v>0</v>
      </c>
      <c r="V84" s="88">
        <f t="shared" si="21"/>
        <v>8.1690536641473308</v>
      </c>
      <c r="W84" s="94"/>
      <c r="X84" s="88">
        <v>0</v>
      </c>
      <c r="Y84" s="88">
        <v>0</v>
      </c>
      <c r="Z84" s="88">
        <v>0</v>
      </c>
      <c r="AA84" s="88">
        <v>0</v>
      </c>
      <c r="AB84" s="88">
        <v>0</v>
      </c>
      <c r="AC84" s="88">
        <v>8.1690536641473308</v>
      </c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>
        <v>16.84</v>
      </c>
      <c r="C85" s="23"/>
      <c r="D85" s="23"/>
      <c r="E85" s="23"/>
      <c r="F85" s="23"/>
      <c r="G85" s="23"/>
      <c r="H85" s="23"/>
      <c r="I85" s="23"/>
      <c r="J85" s="23">
        <v>0.30633951240552487</v>
      </c>
      <c r="K85" s="25">
        <f t="shared" si="17"/>
        <v>0.30633951240552487</v>
      </c>
      <c r="L85" s="24">
        <f t="shared" si="18"/>
        <v>8.1690536641473308</v>
      </c>
      <c r="M85" s="81">
        <f t="shared" si="19"/>
        <v>8.4753931765528563</v>
      </c>
      <c r="O85" s="78">
        <f t="shared" si="20"/>
        <v>-0.30633951240552487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0.30633951240552487</v>
      </c>
      <c r="T85">
        <v>84</v>
      </c>
      <c r="U85" s="87">
        <f>IFERROR(-HLOOKUP($U$1,IEX!$W$2:$BH$98,T85,FALSE),0)</f>
        <v>0</v>
      </c>
      <c r="V85" s="88">
        <f t="shared" si="21"/>
        <v>8.1690536641473308</v>
      </c>
      <c r="W85" s="94"/>
      <c r="X85" s="88">
        <v>0</v>
      </c>
      <c r="Y85" s="88">
        <v>0</v>
      </c>
      <c r="Z85" s="88">
        <v>0</v>
      </c>
      <c r="AA85" s="88">
        <v>0</v>
      </c>
      <c r="AB85" s="88">
        <v>0</v>
      </c>
      <c r="AC85" s="88">
        <v>8.1690536641473308</v>
      </c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>
        <v>18.68</v>
      </c>
      <c r="C86" s="23"/>
      <c r="D86" s="23"/>
      <c r="E86" s="23"/>
      <c r="F86" s="23"/>
      <c r="G86" s="23"/>
      <c r="H86" s="23"/>
      <c r="I86" s="23"/>
      <c r="J86" s="23">
        <v>0.30633951240552487</v>
      </c>
      <c r="K86" s="25">
        <f t="shared" si="17"/>
        <v>0.30633951240552487</v>
      </c>
      <c r="L86" s="24">
        <f t="shared" si="18"/>
        <v>8.1690536641473308</v>
      </c>
      <c r="M86" s="81">
        <f t="shared" si="19"/>
        <v>8.4753931765528563</v>
      </c>
      <c r="O86" s="78">
        <f t="shared" si="20"/>
        <v>-0.30633951240552487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0.30633951240552487</v>
      </c>
      <c r="T86">
        <v>85</v>
      </c>
      <c r="U86" s="87">
        <f>IFERROR(-HLOOKUP($U$1,IEX!$W$2:$BH$98,T86,FALSE),0)</f>
        <v>0</v>
      </c>
      <c r="V86" s="88">
        <f t="shared" si="21"/>
        <v>8.1690536641473308</v>
      </c>
      <c r="W86" s="94"/>
      <c r="X86" s="88">
        <v>0</v>
      </c>
      <c r="Y86" s="88">
        <v>0</v>
      </c>
      <c r="Z86" s="88">
        <v>0</v>
      </c>
      <c r="AA86" s="88">
        <v>0</v>
      </c>
      <c r="AB86" s="88">
        <v>0</v>
      </c>
      <c r="AC86" s="88">
        <v>8.1690536641473308</v>
      </c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>
        <v>18.295999999999999</v>
      </c>
      <c r="C87" s="23"/>
      <c r="D87" s="23"/>
      <c r="E87" s="23"/>
      <c r="F87" s="23"/>
      <c r="G87" s="23"/>
      <c r="H87" s="23"/>
      <c r="I87" s="23"/>
      <c r="J87" s="23">
        <v>0.30633951240552487</v>
      </c>
      <c r="K87" s="25">
        <f t="shared" si="17"/>
        <v>0.30633951240552487</v>
      </c>
      <c r="L87" s="24">
        <f t="shared" si="18"/>
        <v>8.1690536641473308</v>
      </c>
      <c r="M87" s="81">
        <f t="shared" si="19"/>
        <v>8.4753931765528563</v>
      </c>
      <c r="O87" s="78">
        <f t="shared" si="20"/>
        <v>-0.30633951240552487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0.30633951240552487</v>
      </c>
      <c r="T87">
        <v>86</v>
      </c>
      <c r="U87" s="87">
        <f>IFERROR(-HLOOKUP($U$1,IEX!$W$2:$BH$98,T87,FALSE),0)</f>
        <v>0</v>
      </c>
      <c r="V87" s="88">
        <f t="shared" si="21"/>
        <v>8.1690536641473308</v>
      </c>
      <c r="W87" s="94"/>
      <c r="X87" s="88">
        <v>0</v>
      </c>
      <c r="Y87" s="88">
        <v>0</v>
      </c>
      <c r="Z87" s="88">
        <v>0</v>
      </c>
      <c r="AA87" s="88">
        <v>0</v>
      </c>
      <c r="AB87" s="88">
        <v>0</v>
      </c>
      <c r="AC87" s="88">
        <v>8.1690536641473308</v>
      </c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>
        <v>18.411999999999999</v>
      </c>
      <c r="C88" s="23"/>
      <c r="D88" s="23"/>
      <c r="E88" s="23"/>
      <c r="F88" s="23"/>
      <c r="G88" s="23"/>
      <c r="H88" s="23"/>
      <c r="I88" s="23"/>
      <c r="J88" s="23">
        <v>0.30633951240552487</v>
      </c>
      <c r="K88" s="25">
        <f t="shared" si="17"/>
        <v>0.30633951240552487</v>
      </c>
      <c r="L88" s="24">
        <f t="shared" si="18"/>
        <v>8.1690536641473308</v>
      </c>
      <c r="M88" s="81">
        <f t="shared" si="19"/>
        <v>8.4753931765528563</v>
      </c>
      <c r="O88" s="78">
        <f t="shared" si="20"/>
        <v>-0.30633951240552487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0.30633951240552487</v>
      </c>
      <c r="T88">
        <v>87</v>
      </c>
      <c r="U88" s="87">
        <f>IFERROR(-HLOOKUP($U$1,IEX!$W$2:$BH$98,T88,FALSE),0)</f>
        <v>0</v>
      </c>
      <c r="V88" s="88">
        <f t="shared" si="21"/>
        <v>8.1690536641473308</v>
      </c>
      <c r="W88" s="94"/>
      <c r="X88" s="88">
        <v>0</v>
      </c>
      <c r="Y88" s="88">
        <v>0</v>
      </c>
      <c r="Z88" s="88">
        <v>0</v>
      </c>
      <c r="AA88" s="88">
        <v>0</v>
      </c>
      <c r="AB88" s="88">
        <v>0</v>
      </c>
      <c r="AC88" s="88">
        <v>8.1690536641473308</v>
      </c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>
        <v>18.968</v>
      </c>
      <c r="C89" s="23"/>
      <c r="D89" s="23"/>
      <c r="E89" s="23"/>
      <c r="F89" s="23"/>
      <c r="G89" s="23"/>
      <c r="H89" s="23"/>
      <c r="I89" s="23"/>
      <c r="J89" s="23">
        <v>0.30633951240552487</v>
      </c>
      <c r="K89" s="25">
        <f t="shared" si="17"/>
        <v>0.30633951240552487</v>
      </c>
      <c r="L89" s="24">
        <f t="shared" si="18"/>
        <v>8.1690536641473308</v>
      </c>
      <c r="M89" s="81">
        <f t="shared" si="19"/>
        <v>8.4753931765528563</v>
      </c>
      <c r="O89" s="78">
        <f t="shared" si="20"/>
        <v>-0.30633951240552487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0.30633951240552487</v>
      </c>
      <c r="T89">
        <v>88</v>
      </c>
      <c r="U89" s="87">
        <f>IFERROR(-HLOOKUP($U$1,IEX!$W$2:$BH$98,T89,FALSE),0)</f>
        <v>0</v>
      </c>
      <c r="V89" s="88">
        <f t="shared" si="21"/>
        <v>8.1690536641473308</v>
      </c>
      <c r="W89" s="94"/>
      <c r="X89" s="88">
        <v>0</v>
      </c>
      <c r="Y89" s="88">
        <v>0</v>
      </c>
      <c r="Z89" s="88">
        <v>0</v>
      </c>
      <c r="AA89" s="88">
        <v>0</v>
      </c>
      <c r="AB89" s="88">
        <v>0</v>
      </c>
      <c r="AC89" s="88">
        <v>8.1690536641473308</v>
      </c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>
        <v>18.835999999999999</v>
      </c>
      <c r="C90" s="23"/>
      <c r="D90" s="23"/>
      <c r="E90" s="23"/>
      <c r="F90" s="23"/>
      <c r="G90" s="23"/>
      <c r="H90" s="23"/>
      <c r="I90" s="23"/>
      <c r="J90" s="23">
        <v>0.30633951240552487</v>
      </c>
      <c r="K90" s="25">
        <f t="shared" si="17"/>
        <v>0.30633951240552487</v>
      </c>
      <c r="L90" s="24">
        <f t="shared" si="18"/>
        <v>8.1690536641473308</v>
      </c>
      <c r="M90" s="81">
        <f t="shared" si="19"/>
        <v>8.4753931765528563</v>
      </c>
      <c r="O90" s="78">
        <f t="shared" si="20"/>
        <v>-0.30633951240552487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0.30633951240552487</v>
      </c>
      <c r="T90">
        <v>89</v>
      </c>
      <c r="U90" s="87">
        <f>IFERROR(-HLOOKUP($U$1,IEX!$W$2:$BH$98,T90,FALSE),0)</f>
        <v>0</v>
      </c>
      <c r="V90" s="88">
        <f t="shared" si="21"/>
        <v>8.1690536641473308</v>
      </c>
      <c r="W90" s="94"/>
      <c r="X90" s="88">
        <v>0</v>
      </c>
      <c r="Y90" s="88">
        <v>0</v>
      </c>
      <c r="Z90" s="88">
        <v>0</v>
      </c>
      <c r="AA90" s="88">
        <v>0</v>
      </c>
      <c r="AB90" s="88">
        <v>0</v>
      </c>
      <c r="AC90" s="88">
        <v>8.1690536641473308</v>
      </c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>
        <v>18.527999999999999</v>
      </c>
      <c r="C91" s="23"/>
      <c r="D91" s="23"/>
      <c r="E91" s="23"/>
      <c r="F91" s="23"/>
      <c r="G91" s="23"/>
      <c r="H91" s="23"/>
      <c r="I91" s="23"/>
      <c r="J91" s="23">
        <v>0.30633951240552487</v>
      </c>
      <c r="K91" s="25">
        <f t="shared" si="17"/>
        <v>0.30633951240552487</v>
      </c>
      <c r="L91" s="24">
        <f t="shared" si="18"/>
        <v>8.1690536641473308</v>
      </c>
      <c r="M91" s="81">
        <f t="shared" si="19"/>
        <v>8.4753931765528563</v>
      </c>
      <c r="O91" s="78">
        <f t="shared" si="20"/>
        <v>-0.30633951240552487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0.30633951240552487</v>
      </c>
      <c r="T91">
        <v>90</v>
      </c>
      <c r="U91" s="87">
        <f>IFERROR(-HLOOKUP($U$1,IEX!$W$2:$BH$98,T91,FALSE),0)</f>
        <v>0</v>
      </c>
      <c r="V91" s="88">
        <f t="shared" si="21"/>
        <v>8.1690536641473308</v>
      </c>
      <c r="W91" s="94"/>
      <c r="X91" s="88">
        <v>0</v>
      </c>
      <c r="Y91" s="88">
        <v>0</v>
      </c>
      <c r="Z91" s="88">
        <v>0</v>
      </c>
      <c r="AA91" s="88">
        <v>0</v>
      </c>
      <c r="AB91" s="88">
        <v>0</v>
      </c>
      <c r="AC91" s="88">
        <v>8.1690536641473308</v>
      </c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>
        <v>17.568000000000001</v>
      </c>
      <c r="C92" s="23"/>
      <c r="D92" s="23"/>
      <c r="E92" s="23"/>
      <c r="F92" s="23"/>
      <c r="G92" s="23"/>
      <c r="H92" s="23"/>
      <c r="I92" s="23"/>
      <c r="J92" s="23">
        <v>0.30633951240552487</v>
      </c>
      <c r="K92" s="25">
        <f t="shared" si="17"/>
        <v>0.30633951240552487</v>
      </c>
      <c r="L92" s="24">
        <f t="shared" si="18"/>
        <v>8.1690536641473308</v>
      </c>
      <c r="M92" s="81">
        <f t="shared" si="19"/>
        <v>8.4753931765528563</v>
      </c>
      <c r="O92" s="78">
        <f t="shared" si="20"/>
        <v>-0.30633951240552487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0.30633951240552487</v>
      </c>
      <c r="T92">
        <v>91</v>
      </c>
      <c r="U92" s="87">
        <f>IFERROR(-HLOOKUP($U$1,IEX!$W$2:$BH$98,T92,FALSE),0)</f>
        <v>0</v>
      </c>
      <c r="V92" s="88">
        <f t="shared" si="21"/>
        <v>8.1690536641473308</v>
      </c>
      <c r="W92" s="94"/>
      <c r="X92" s="88">
        <v>0</v>
      </c>
      <c r="Y92" s="88">
        <v>0</v>
      </c>
      <c r="Z92" s="88">
        <v>0</v>
      </c>
      <c r="AA92" s="88">
        <v>0</v>
      </c>
      <c r="AB92" s="88">
        <v>0</v>
      </c>
      <c r="AC92" s="88">
        <v>8.1690536641473308</v>
      </c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>
        <v>18.835999999999999</v>
      </c>
      <c r="C93" s="23"/>
      <c r="D93" s="23"/>
      <c r="E93" s="23"/>
      <c r="F93" s="23"/>
      <c r="G93" s="23"/>
      <c r="H93" s="23"/>
      <c r="I93" s="23"/>
      <c r="J93" s="23">
        <v>0.30633951240552487</v>
      </c>
      <c r="K93" s="25">
        <f t="shared" si="17"/>
        <v>0.30633951240552487</v>
      </c>
      <c r="L93" s="24">
        <f t="shared" si="18"/>
        <v>8.1690536641473308</v>
      </c>
      <c r="M93" s="81">
        <f t="shared" si="19"/>
        <v>8.4753931765528563</v>
      </c>
      <c r="O93" s="78">
        <f t="shared" si="20"/>
        <v>-0.30633951240552487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0.30633951240552487</v>
      </c>
      <c r="T93">
        <v>92</v>
      </c>
      <c r="U93" s="87">
        <f>IFERROR(-HLOOKUP($U$1,IEX!$W$2:$BH$98,T93,FALSE),0)</f>
        <v>0</v>
      </c>
      <c r="V93" s="88">
        <f t="shared" si="21"/>
        <v>8.1690536641473308</v>
      </c>
      <c r="W93" s="94"/>
      <c r="X93" s="88">
        <v>0</v>
      </c>
      <c r="Y93" s="88">
        <v>0</v>
      </c>
      <c r="Z93" s="88">
        <v>0</v>
      </c>
      <c r="AA93" s="88">
        <v>0</v>
      </c>
      <c r="AB93" s="88">
        <v>0</v>
      </c>
      <c r="AC93" s="88">
        <v>8.1690536641473308</v>
      </c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>
        <v>18.72</v>
      </c>
      <c r="C94" s="23"/>
      <c r="D94" s="23"/>
      <c r="E94" s="23"/>
      <c r="F94" s="23"/>
      <c r="G94" s="23"/>
      <c r="H94" s="23"/>
      <c r="I94" s="23"/>
      <c r="J94" s="23">
        <v>0.30633951240552487</v>
      </c>
      <c r="K94" s="25">
        <f t="shared" si="17"/>
        <v>0.30633951240552487</v>
      </c>
      <c r="L94" s="24">
        <f t="shared" si="18"/>
        <v>8.1690536641473308</v>
      </c>
      <c r="M94" s="81">
        <f t="shared" si="19"/>
        <v>8.4753931765528563</v>
      </c>
      <c r="O94" s="78">
        <f t="shared" si="20"/>
        <v>-0.30633951240552487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0.30633951240552487</v>
      </c>
      <c r="T94">
        <v>93</v>
      </c>
      <c r="U94" s="87">
        <f>IFERROR(-HLOOKUP($U$1,IEX!$W$2:$BH$98,T94,FALSE),0)</f>
        <v>0</v>
      </c>
      <c r="V94" s="88">
        <f t="shared" si="21"/>
        <v>8.1690536641473308</v>
      </c>
      <c r="W94" s="94"/>
      <c r="X94" s="88">
        <v>0</v>
      </c>
      <c r="Y94" s="88">
        <v>0</v>
      </c>
      <c r="Z94" s="88">
        <v>0</v>
      </c>
      <c r="AA94" s="88">
        <v>0</v>
      </c>
      <c r="AB94" s="88">
        <v>0</v>
      </c>
      <c r="AC94" s="88">
        <v>8.1690536641473308</v>
      </c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>
        <v>18.952000000000002</v>
      </c>
      <c r="C95" s="23"/>
      <c r="D95" s="23"/>
      <c r="E95" s="23"/>
      <c r="F95" s="23"/>
      <c r="G95" s="23"/>
      <c r="H95" s="23"/>
      <c r="I95" s="23"/>
      <c r="J95" s="23">
        <v>0.30633951240552487</v>
      </c>
      <c r="K95" s="25">
        <f t="shared" si="17"/>
        <v>0.30633951240552487</v>
      </c>
      <c r="L95" s="24">
        <f t="shared" si="18"/>
        <v>8.1690536641473308</v>
      </c>
      <c r="M95" s="81">
        <f t="shared" si="19"/>
        <v>8.4753931765528563</v>
      </c>
      <c r="O95" s="78">
        <f t="shared" si="20"/>
        <v>-0.30633951240552487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0.30633951240552487</v>
      </c>
      <c r="T95">
        <v>94</v>
      </c>
      <c r="U95" s="87">
        <f>IFERROR(-HLOOKUP($U$1,IEX!$W$2:$BH$98,T95,FALSE),0)</f>
        <v>0</v>
      </c>
      <c r="V95" s="88">
        <f t="shared" si="21"/>
        <v>8.1690536641473308</v>
      </c>
      <c r="W95" s="94"/>
      <c r="X95" s="88">
        <v>0</v>
      </c>
      <c r="Y95" s="88">
        <v>0</v>
      </c>
      <c r="Z95" s="88">
        <v>0</v>
      </c>
      <c r="AA95" s="88">
        <v>0</v>
      </c>
      <c r="AB95" s="88">
        <v>0</v>
      </c>
      <c r="AC95" s="88">
        <v>8.1690536641473308</v>
      </c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>
        <v>18.911999999999999</v>
      </c>
      <c r="C96" s="23"/>
      <c r="D96" s="23"/>
      <c r="E96" s="23"/>
      <c r="F96" s="23"/>
      <c r="G96" s="23"/>
      <c r="H96" s="23"/>
      <c r="I96" s="23"/>
      <c r="J96" s="23">
        <v>0.30633951240552487</v>
      </c>
      <c r="K96" s="25">
        <f t="shared" si="17"/>
        <v>0.30633951240552487</v>
      </c>
      <c r="L96" s="24">
        <f t="shared" si="18"/>
        <v>8.1690536641473308</v>
      </c>
      <c r="M96" s="81">
        <f t="shared" si="19"/>
        <v>8.4753931765528563</v>
      </c>
      <c r="O96" s="78">
        <f t="shared" si="20"/>
        <v>-0.30633951240552487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0.30633951240552487</v>
      </c>
      <c r="T96">
        <v>95</v>
      </c>
      <c r="U96" s="87">
        <f>IFERROR(-HLOOKUP($U$1,IEX!$W$2:$BH$98,T96,FALSE),0)</f>
        <v>0</v>
      </c>
      <c r="V96" s="88">
        <f t="shared" si="21"/>
        <v>8.1690536641473308</v>
      </c>
      <c r="W96" s="94"/>
      <c r="X96" s="88">
        <v>0</v>
      </c>
      <c r="Y96" s="88">
        <v>0</v>
      </c>
      <c r="Z96" s="88">
        <v>0</v>
      </c>
      <c r="AA96" s="88">
        <v>0</v>
      </c>
      <c r="AB96" s="88">
        <v>0</v>
      </c>
      <c r="AC96" s="88">
        <v>8.1690536641473308</v>
      </c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>
        <v>18.968</v>
      </c>
      <c r="C97" s="23"/>
      <c r="D97" s="23"/>
      <c r="E97" s="23"/>
      <c r="F97" s="23"/>
      <c r="G97" s="23"/>
      <c r="H97" s="23"/>
      <c r="I97" s="23"/>
      <c r="J97" s="23">
        <v>0.30633951240552487</v>
      </c>
      <c r="K97" s="25">
        <f t="shared" si="17"/>
        <v>0.30633951240552487</v>
      </c>
      <c r="L97" s="24">
        <f t="shared" si="18"/>
        <v>8.1690536641473308</v>
      </c>
      <c r="M97" s="81">
        <f t="shared" si="19"/>
        <v>8.4753931765528563</v>
      </c>
      <c r="O97" s="78">
        <f t="shared" si="20"/>
        <v>-0.30633951240552487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0.30633951240552487</v>
      </c>
      <c r="T97">
        <v>96</v>
      </c>
      <c r="U97" s="87">
        <f>IFERROR(-HLOOKUP($U$1,IEX!$W$2:$BH$98,T97,FALSE),0)</f>
        <v>0</v>
      </c>
      <c r="V97" s="88">
        <f t="shared" si="21"/>
        <v>8.1690536641473308</v>
      </c>
      <c r="W97" s="94"/>
      <c r="X97" s="88">
        <v>0</v>
      </c>
      <c r="Y97" s="88">
        <v>0</v>
      </c>
      <c r="Z97" s="88">
        <v>0</v>
      </c>
      <c r="AA97" s="88">
        <v>0</v>
      </c>
      <c r="AB97" s="88">
        <v>0</v>
      </c>
      <c r="AC97" s="88">
        <v>8.1690536641473308</v>
      </c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>
        <v>18.872</v>
      </c>
      <c r="C98" s="23"/>
      <c r="D98" s="23"/>
      <c r="E98" s="23"/>
      <c r="F98" s="23"/>
      <c r="G98" s="23"/>
      <c r="H98" s="23"/>
      <c r="I98" s="23"/>
      <c r="J98" s="23">
        <v>0.30633951240552487</v>
      </c>
      <c r="K98" s="25">
        <f t="shared" si="17"/>
        <v>0.30633951240552487</v>
      </c>
      <c r="L98" s="24">
        <f t="shared" si="18"/>
        <v>8.1690536641473308</v>
      </c>
      <c r="M98" s="81">
        <f t="shared" si="19"/>
        <v>8.4753931765528563</v>
      </c>
      <c r="O98" s="78">
        <f t="shared" si="20"/>
        <v>-0.30633951240552487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0.30633951240552487</v>
      </c>
      <c r="T98">
        <v>97</v>
      </c>
      <c r="U98" s="87">
        <f>IFERROR(-HLOOKUP($U$1,IEX!$W$2:$BH$98,T98,FALSE),0)</f>
        <v>0</v>
      </c>
      <c r="V98" s="88">
        <f t="shared" si="21"/>
        <v>8.1690536641473308</v>
      </c>
      <c r="W98" s="94"/>
      <c r="X98" s="88">
        <v>0</v>
      </c>
      <c r="Y98" s="88">
        <v>0</v>
      </c>
      <c r="Z98" s="88">
        <v>0</v>
      </c>
      <c r="AA98" s="88">
        <v>0</v>
      </c>
      <c r="AB98" s="88">
        <v>0</v>
      </c>
      <c r="AC98" s="88">
        <v>8.1690536641473308</v>
      </c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0.43017199999999994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7.3521482977326061E-3</v>
      </c>
      <c r="K99" s="25">
        <f t="shared" si="22"/>
        <v>7.3521482977326061E-3</v>
      </c>
      <c r="L99" s="25">
        <f t="shared" si="22"/>
        <v>0.19605728793953589</v>
      </c>
      <c r="M99" s="85">
        <f t="shared" si="22"/>
        <v>0.20340943623726884</v>
      </c>
      <c r="O99" s="78">
        <f>SUM(O3:O98)/4000</f>
        <v>-7.3521482977326061E-3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7.3521482977326061E-3</v>
      </c>
      <c r="U99" s="89">
        <f t="shared" ref="U99:AK99" si="24">SUM(U3:U98)/4000</f>
        <v>0</v>
      </c>
      <c r="V99" s="89">
        <f t="shared" si="24"/>
        <v>0.19605728793953589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0.19605728793953589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1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1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1.77</v>
      </c>
      <c r="AD3" s="198">
        <v>1.33</v>
      </c>
      <c r="AE3" s="198">
        <v>0</v>
      </c>
      <c r="AF3" s="198">
        <v>0</v>
      </c>
      <c r="AG3" s="198">
        <v>18.79</v>
      </c>
      <c r="AH3" s="198">
        <v>0</v>
      </c>
      <c r="AI3" s="198">
        <v>59.33</v>
      </c>
      <c r="AJ3" s="198">
        <v>0</v>
      </c>
      <c r="AK3" s="198">
        <v>31</v>
      </c>
      <c r="AL3" s="198">
        <v>0</v>
      </c>
      <c r="AM3" s="198">
        <v>0</v>
      </c>
      <c r="AN3" s="198">
        <v>0</v>
      </c>
      <c r="AO3" s="198">
        <v>12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1.77</v>
      </c>
      <c r="AD4" s="198">
        <v>1.33</v>
      </c>
      <c r="AE4" s="198">
        <v>0</v>
      </c>
      <c r="AF4" s="198">
        <v>0</v>
      </c>
      <c r="AG4" s="198">
        <v>18.79</v>
      </c>
      <c r="AH4" s="198">
        <v>0</v>
      </c>
      <c r="AI4" s="198">
        <v>59.33</v>
      </c>
      <c r="AJ4" s="198">
        <v>0</v>
      </c>
      <c r="AK4" s="198">
        <v>31</v>
      </c>
      <c r="AL4" s="198">
        <v>0</v>
      </c>
      <c r="AM4" s="198">
        <v>0</v>
      </c>
      <c r="AN4" s="198">
        <v>0</v>
      </c>
      <c r="AO4" s="198">
        <v>12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1.5</v>
      </c>
      <c r="AD5" s="198">
        <v>0</v>
      </c>
      <c r="AE5" s="198">
        <v>0</v>
      </c>
      <c r="AF5" s="198">
        <v>0</v>
      </c>
      <c r="AG5" s="198">
        <v>18.79</v>
      </c>
      <c r="AH5" s="198">
        <v>0</v>
      </c>
      <c r="AI5" s="198">
        <v>59.33</v>
      </c>
      <c r="AJ5" s="198">
        <v>0</v>
      </c>
      <c r="AK5" s="198">
        <v>31</v>
      </c>
      <c r="AL5" s="198">
        <v>0</v>
      </c>
      <c r="AM5" s="198">
        <v>0</v>
      </c>
      <c r="AN5" s="198">
        <v>0</v>
      </c>
      <c r="AO5" s="198">
        <v>12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1.77</v>
      </c>
      <c r="AD6" s="198">
        <v>1.33</v>
      </c>
      <c r="AE6" s="198">
        <v>0</v>
      </c>
      <c r="AF6" s="198">
        <v>0</v>
      </c>
      <c r="AG6" s="198">
        <v>18.79</v>
      </c>
      <c r="AH6" s="198">
        <v>0</v>
      </c>
      <c r="AI6" s="198">
        <v>59.33</v>
      </c>
      <c r="AJ6" s="198">
        <v>0</v>
      </c>
      <c r="AK6" s="198">
        <v>31</v>
      </c>
      <c r="AL6" s="198">
        <v>0</v>
      </c>
      <c r="AM6" s="198">
        <v>0</v>
      </c>
      <c r="AN6" s="198">
        <v>0</v>
      </c>
      <c r="AO6" s="198">
        <v>12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1.77</v>
      </c>
      <c r="AD7" s="198">
        <v>0</v>
      </c>
      <c r="AE7" s="198">
        <v>0</v>
      </c>
      <c r="AF7" s="198">
        <v>0</v>
      </c>
      <c r="AG7" s="198">
        <v>18.79</v>
      </c>
      <c r="AH7" s="198">
        <v>0</v>
      </c>
      <c r="AI7" s="198">
        <v>59.33</v>
      </c>
      <c r="AJ7" s="198">
        <v>0</v>
      </c>
      <c r="AK7" s="198">
        <v>31</v>
      </c>
      <c r="AL7" s="198">
        <v>0</v>
      </c>
      <c r="AM7" s="198">
        <v>0</v>
      </c>
      <c r="AN7" s="198">
        <v>0</v>
      </c>
      <c r="AO7" s="198">
        <v>12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1.77</v>
      </c>
      <c r="AD8" s="198">
        <v>0</v>
      </c>
      <c r="AE8" s="198">
        <v>0</v>
      </c>
      <c r="AF8" s="198">
        <v>0</v>
      </c>
      <c r="AG8" s="198">
        <v>18.79</v>
      </c>
      <c r="AH8" s="198">
        <v>0</v>
      </c>
      <c r="AI8" s="198">
        <v>59.33</v>
      </c>
      <c r="AJ8" s="198">
        <v>0</v>
      </c>
      <c r="AK8" s="198">
        <v>31</v>
      </c>
      <c r="AL8" s="198">
        <v>0</v>
      </c>
      <c r="AM8" s="198">
        <v>0</v>
      </c>
      <c r="AN8" s="198">
        <v>0</v>
      </c>
      <c r="AO8" s="198">
        <v>12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1.77</v>
      </c>
      <c r="AD9" s="198">
        <v>1.33</v>
      </c>
      <c r="AE9" s="198">
        <v>0</v>
      </c>
      <c r="AF9" s="198">
        <v>0</v>
      </c>
      <c r="AG9" s="198">
        <v>18.79</v>
      </c>
      <c r="AH9" s="198">
        <v>0</v>
      </c>
      <c r="AI9" s="198">
        <v>59.33</v>
      </c>
      <c r="AJ9" s="198">
        <v>0</v>
      </c>
      <c r="AK9" s="198">
        <v>31</v>
      </c>
      <c r="AL9" s="198">
        <v>0</v>
      </c>
      <c r="AM9" s="198">
        <v>0</v>
      </c>
      <c r="AN9" s="198">
        <v>0</v>
      </c>
      <c r="AO9" s="198">
        <v>12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1.77</v>
      </c>
      <c r="AD10" s="198">
        <v>1.33</v>
      </c>
      <c r="AE10" s="198">
        <v>0</v>
      </c>
      <c r="AF10" s="198">
        <v>0</v>
      </c>
      <c r="AG10" s="198">
        <v>18.79</v>
      </c>
      <c r="AH10" s="198">
        <v>0</v>
      </c>
      <c r="AI10" s="198">
        <v>59.33</v>
      </c>
      <c r="AJ10" s="198">
        <v>0</v>
      </c>
      <c r="AK10" s="198">
        <v>31</v>
      </c>
      <c r="AL10" s="198">
        <v>0</v>
      </c>
      <c r="AM10" s="198">
        <v>0</v>
      </c>
      <c r="AN10" s="198">
        <v>0</v>
      </c>
      <c r="AO10" s="198">
        <v>12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1.77</v>
      </c>
      <c r="AD11" s="198">
        <v>1.33</v>
      </c>
      <c r="AE11" s="198">
        <v>0</v>
      </c>
      <c r="AF11" s="198">
        <v>0</v>
      </c>
      <c r="AG11" s="198">
        <v>18.79</v>
      </c>
      <c r="AH11" s="198">
        <v>0</v>
      </c>
      <c r="AI11" s="198">
        <v>59.33</v>
      </c>
      <c r="AJ11" s="198">
        <v>0</v>
      </c>
      <c r="AK11" s="198">
        <v>31</v>
      </c>
      <c r="AL11" s="198">
        <v>0</v>
      </c>
      <c r="AM11" s="198">
        <v>0</v>
      </c>
      <c r="AN11" s="198">
        <v>0</v>
      </c>
      <c r="AO11" s="198">
        <v>12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1.77</v>
      </c>
      <c r="AD12" s="198">
        <v>1.33</v>
      </c>
      <c r="AE12" s="198">
        <v>0</v>
      </c>
      <c r="AF12" s="198">
        <v>0</v>
      </c>
      <c r="AG12" s="198">
        <v>18.79</v>
      </c>
      <c r="AH12" s="198">
        <v>0</v>
      </c>
      <c r="AI12" s="198">
        <v>59.33</v>
      </c>
      <c r="AJ12" s="198">
        <v>0</v>
      </c>
      <c r="AK12" s="198">
        <v>31</v>
      </c>
      <c r="AL12" s="198">
        <v>0</v>
      </c>
      <c r="AM12" s="198">
        <v>0</v>
      </c>
      <c r="AN12" s="198">
        <v>0</v>
      </c>
      <c r="AO12" s="198">
        <v>12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1.77</v>
      </c>
      <c r="AD13" s="198">
        <v>1.33</v>
      </c>
      <c r="AE13" s="198">
        <v>0</v>
      </c>
      <c r="AF13" s="198">
        <v>0</v>
      </c>
      <c r="AG13" s="198">
        <v>18.79</v>
      </c>
      <c r="AH13" s="198">
        <v>0</v>
      </c>
      <c r="AI13" s="198">
        <v>59.33</v>
      </c>
      <c r="AJ13" s="198">
        <v>0</v>
      </c>
      <c r="AK13" s="198">
        <v>31</v>
      </c>
      <c r="AL13" s="198">
        <v>0</v>
      </c>
      <c r="AM13" s="198">
        <v>0</v>
      </c>
      <c r="AN13" s="198">
        <v>0</v>
      </c>
      <c r="AO13" s="198">
        <v>12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1.77</v>
      </c>
      <c r="AD14" s="198">
        <v>1.33</v>
      </c>
      <c r="AE14" s="198">
        <v>0</v>
      </c>
      <c r="AF14" s="198">
        <v>0</v>
      </c>
      <c r="AG14" s="198">
        <v>18.79</v>
      </c>
      <c r="AH14" s="198">
        <v>0</v>
      </c>
      <c r="AI14" s="198">
        <v>59.33</v>
      </c>
      <c r="AJ14" s="198">
        <v>0</v>
      </c>
      <c r="AK14" s="198">
        <v>31</v>
      </c>
      <c r="AL14" s="198">
        <v>0</v>
      </c>
      <c r="AM14" s="198">
        <v>0</v>
      </c>
      <c r="AN14" s="198">
        <v>0</v>
      </c>
      <c r="AO14" s="198">
        <v>12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1.77</v>
      </c>
      <c r="AD15" s="198">
        <v>1.33</v>
      </c>
      <c r="AE15" s="198">
        <v>0</v>
      </c>
      <c r="AF15" s="198">
        <v>0</v>
      </c>
      <c r="AG15" s="198">
        <v>18.79</v>
      </c>
      <c r="AH15" s="198">
        <v>0</v>
      </c>
      <c r="AI15" s="198">
        <v>59.33</v>
      </c>
      <c r="AJ15" s="198">
        <v>0</v>
      </c>
      <c r="AK15" s="198">
        <v>31</v>
      </c>
      <c r="AL15" s="198">
        <v>0</v>
      </c>
      <c r="AM15" s="198">
        <v>0</v>
      </c>
      <c r="AN15" s="198">
        <v>0</v>
      </c>
      <c r="AO15" s="198">
        <v>12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1.77</v>
      </c>
      <c r="AD16" s="198">
        <v>1.33</v>
      </c>
      <c r="AE16" s="198">
        <v>0</v>
      </c>
      <c r="AF16" s="198">
        <v>0</v>
      </c>
      <c r="AG16" s="198">
        <v>18.79</v>
      </c>
      <c r="AH16" s="198">
        <v>0</v>
      </c>
      <c r="AI16" s="198">
        <v>60.99</v>
      </c>
      <c r="AJ16" s="198">
        <v>0</v>
      </c>
      <c r="AK16" s="198">
        <v>31</v>
      </c>
      <c r="AL16" s="198">
        <v>0</v>
      </c>
      <c r="AM16" s="198">
        <v>0</v>
      </c>
      <c r="AN16" s="198">
        <v>0</v>
      </c>
      <c r="AO16" s="198">
        <v>12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2.92</v>
      </c>
      <c r="AD17" s="198">
        <v>0</v>
      </c>
      <c r="AE17" s="198">
        <v>0</v>
      </c>
      <c r="AF17" s="198">
        <v>0</v>
      </c>
      <c r="AG17" s="198">
        <v>18.79</v>
      </c>
      <c r="AH17" s="198">
        <v>0</v>
      </c>
      <c r="AI17" s="198">
        <v>60.99</v>
      </c>
      <c r="AJ17" s="198">
        <v>0</v>
      </c>
      <c r="AK17" s="198">
        <v>31</v>
      </c>
      <c r="AL17" s="198">
        <v>0</v>
      </c>
      <c r="AM17" s="198">
        <v>0</v>
      </c>
      <c r="AN17" s="198">
        <v>0</v>
      </c>
      <c r="AO17" s="198">
        <v>12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3.46</v>
      </c>
      <c r="AD18" s="198">
        <v>0</v>
      </c>
      <c r="AE18" s="198">
        <v>0</v>
      </c>
      <c r="AF18" s="198">
        <v>0</v>
      </c>
      <c r="AG18" s="198">
        <v>18.79</v>
      </c>
      <c r="AH18" s="198">
        <v>0</v>
      </c>
      <c r="AI18" s="198">
        <v>60.99</v>
      </c>
      <c r="AJ18" s="198">
        <v>0</v>
      </c>
      <c r="AK18" s="198">
        <v>31</v>
      </c>
      <c r="AL18" s="198">
        <v>0</v>
      </c>
      <c r="AM18" s="198">
        <v>0</v>
      </c>
      <c r="AN18" s="198">
        <v>0</v>
      </c>
      <c r="AO18" s="198">
        <v>12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3.46</v>
      </c>
      <c r="AD19" s="198">
        <v>0</v>
      </c>
      <c r="AE19" s="198">
        <v>0</v>
      </c>
      <c r="AF19" s="198">
        <v>0</v>
      </c>
      <c r="AG19" s="198">
        <v>18.79</v>
      </c>
      <c r="AH19" s="198">
        <v>0</v>
      </c>
      <c r="AI19" s="198">
        <v>60.99</v>
      </c>
      <c r="AJ19" s="198">
        <v>0</v>
      </c>
      <c r="AK19" s="198">
        <v>31</v>
      </c>
      <c r="AL19" s="198">
        <v>0</v>
      </c>
      <c r="AM19" s="198">
        <v>0</v>
      </c>
      <c r="AN19" s="198">
        <v>0</v>
      </c>
      <c r="AO19" s="198">
        <v>12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3.46</v>
      </c>
      <c r="AD20" s="198">
        <v>0</v>
      </c>
      <c r="AE20" s="198">
        <v>0</v>
      </c>
      <c r="AF20" s="198">
        <v>0</v>
      </c>
      <c r="AG20" s="198">
        <v>18.79</v>
      </c>
      <c r="AH20" s="198">
        <v>0</v>
      </c>
      <c r="AI20" s="198">
        <v>60.99</v>
      </c>
      <c r="AJ20" s="198">
        <v>0</v>
      </c>
      <c r="AK20" s="198">
        <v>31</v>
      </c>
      <c r="AL20" s="198">
        <v>0</v>
      </c>
      <c r="AM20" s="198">
        <v>0</v>
      </c>
      <c r="AN20" s="198">
        <v>0</v>
      </c>
      <c r="AO20" s="198">
        <v>12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3.46</v>
      </c>
      <c r="AD21" s="198">
        <v>0</v>
      </c>
      <c r="AE21" s="198">
        <v>0</v>
      </c>
      <c r="AF21" s="198">
        <v>0</v>
      </c>
      <c r="AG21" s="198">
        <v>18.79</v>
      </c>
      <c r="AH21" s="198">
        <v>0</v>
      </c>
      <c r="AI21" s="198">
        <v>60.99</v>
      </c>
      <c r="AJ21" s="198">
        <v>0</v>
      </c>
      <c r="AK21" s="198">
        <v>31</v>
      </c>
      <c r="AL21" s="198">
        <v>0</v>
      </c>
      <c r="AM21" s="198">
        <v>0</v>
      </c>
      <c r="AN21" s="198">
        <v>0</v>
      </c>
      <c r="AO21" s="198">
        <v>12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3.46</v>
      </c>
      <c r="AD22" s="198">
        <v>0</v>
      </c>
      <c r="AE22" s="198">
        <v>0</v>
      </c>
      <c r="AF22" s="198">
        <v>0</v>
      </c>
      <c r="AG22" s="198">
        <v>18.79</v>
      </c>
      <c r="AH22" s="198">
        <v>0</v>
      </c>
      <c r="AI22" s="198">
        <v>60.99</v>
      </c>
      <c r="AJ22" s="198">
        <v>0</v>
      </c>
      <c r="AK22" s="198">
        <v>31</v>
      </c>
      <c r="AL22" s="198">
        <v>0</v>
      </c>
      <c r="AM22" s="198">
        <v>0</v>
      </c>
      <c r="AN22" s="198">
        <v>0</v>
      </c>
      <c r="AO22" s="198">
        <v>12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3.46</v>
      </c>
      <c r="AD23" s="198">
        <v>0</v>
      </c>
      <c r="AE23" s="198">
        <v>0</v>
      </c>
      <c r="AF23" s="198">
        <v>0</v>
      </c>
      <c r="AG23" s="198">
        <v>18.79</v>
      </c>
      <c r="AH23" s="198">
        <v>0</v>
      </c>
      <c r="AI23" s="198">
        <v>60.99</v>
      </c>
      <c r="AJ23" s="198">
        <v>0</v>
      </c>
      <c r="AK23" s="198">
        <v>31</v>
      </c>
      <c r="AL23" s="198">
        <v>0</v>
      </c>
      <c r="AM23" s="198">
        <v>0</v>
      </c>
      <c r="AN23" s="198">
        <v>0</v>
      </c>
      <c r="AO23" s="198">
        <v>12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3.46</v>
      </c>
      <c r="AD24" s="198">
        <v>0</v>
      </c>
      <c r="AE24" s="198">
        <v>0</v>
      </c>
      <c r="AF24" s="198">
        <v>0</v>
      </c>
      <c r="AG24" s="198">
        <v>18.79</v>
      </c>
      <c r="AH24" s="198">
        <v>0</v>
      </c>
      <c r="AI24" s="198">
        <v>60.99</v>
      </c>
      <c r="AJ24" s="198">
        <v>0</v>
      </c>
      <c r="AK24" s="198">
        <v>31</v>
      </c>
      <c r="AL24" s="198">
        <v>0</v>
      </c>
      <c r="AM24" s="198">
        <v>0</v>
      </c>
      <c r="AN24" s="198">
        <v>0</v>
      </c>
      <c r="AO24" s="198">
        <v>12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3.46</v>
      </c>
      <c r="AD25" s="198">
        <v>0</v>
      </c>
      <c r="AE25" s="198">
        <v>0</v>
      </c>
      <c r="AF25" s="198">
        <v>0</v>
      </c>
      <c r="AG25" s="198">
        <v>18.79</v>
      </c>
      <c r="AH25" s="198">
        <v>0</v>
      </c>
      <c r="AI25" s="198">
        <v>60.99</v>
      </c>
      <c r="AJ25" s="198">
        <v>0</v>
      </c>
      <c r="AK25" s="198">
        <v>31</v>
      </c>
      <c r="AL25" s="198">
        <v>0</v>
      </c>
      <c r="AM25" s="198">
        <v>0</v>
      </c>
      <c r="AN25" s="198">
        <v>0</v>
      </c>
      <c r="AO25" s="198">
        <v>12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3.46</v>
      </c>
      <c r="AD26" s="198">
        <v>0</v>
      </c>
      <c r="AE26" s="198">
        <v>0</v>
      </c>
      <c r="AF26" s="198">
        <v>0</v>
      </c>
      <c r="AG26" s="198">
        <v>18.79</v>
      </c>
      <c r="AH26" s="198">
        <v>0</v>
      </c>
      <c r="AI26" s="198">
        <v>60.99</v>
      </c>
      <c r="AJ26" s="198">
        <v>0</v>
      </c>
      <c r="AK26" s="198">
        <v>31</v>
      </c>
      <c r="AL26" s="198">
        <v>0</v>
      </c>
      <c r="AM26" s="198">
        <v>0</v>
      </c>
      <c r="AN26" s="198">
        <v>0</v>
      </c>
      <c r="AO26" s="198">
        <v>12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3.46</v>
      </c>
      <c r="AD27" s="198">
        <v>0</v>
      </c>
      <c r="AE27" s="198">
        <v>0</v>
      </c>
      <c r="AF27" s="198">
        <v>0</v>
      </c>
      <c r="AG27" s="198">
        <v>18.79</v>
      </c>
      <c r="AH27" s="198">
        <v>0</v>
      </c>
      <c r="AI27" s="198">
        <v>60.99</v>
      </c>
      <c r="AJ27" s="198">
        <v>0</v>
      </c>
      <c r="AK27" s="198">
        <v>31</v>
      </c>
      <c r="AL27" s="198">
        <v>0</v>
      </c>
      <c r="AM27" s="198">
        <v>0</v>
      </c>
      <c r="AN27" s="198">
        <v>0</v>
      </c>
      <c r="AO27" s="198">
        <v>12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3.46</v>
      </c>
      <c r="AD28" s="198">
        <v>0</v>
      </c>
      <c r="AE28" s="198">
        <v>0</v>
      </c>
      <c r="AF28" s="198">
        <v>0</v>
      </c>
      <c r="AG28" s="198">
        <v>18.79</v>
      </c>
      <c r="AH28" s="198">
        <v>0</v>
      </c>
      <c r="AI28" s="198">
        <v>60.99</v>
      </c>
      <c r="AJ28" s="198">
        <v>0</v>
      </c>
      <c r="AK28" s="198">
        <v>31</v>
      </c>
      <c r="AL28" s="198">
        <v>0</v>
      </c>
      <c r="AM28" s="198">
        <v>0</v>
      </c>
      <c r="AN28" s="198">
        <v>0</v>
      </c>
      <c r="AO28" s="198">
        <v>12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3.46</v>
      </c>
      <c r="AD29" s="198">
        <v>0</v>
      </c>
      <c r="AE29" s="198">
        <v>0</v>
      </c>
      <c r="AF29" s="198">
        <v>0</v>
      </c>
      <c r="AG29" s="198">
        <v>18.79</v>
      </c>
      <c r="AH29" s="198">
        <v>0</v>
      </c>
      <c r="AI29" s="198">
        <v>60.99</v>
      </c>
      <c r="AJ29" s="198">
        <v>0</v>
      </c>
      <c r="AK29" s="198">
        <v>31</v>
      </c>
      <c r="AL29" s="198">
        <v>0</v>
      </c>
      <c r="AM29" s="198">
        <v>0</v>
      </c>
      <c r="AN29" s="198">
        <v>0</v>
      </c>
      <c r="AO29" s="198">
        <v>12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3.46</v>
      </c>
      <c r="AD30" s="198">
        <v>0</v>
      </c>
      <c r="AE30" s="198">
        <v>0</v>
      </c>
      <c r="AF30" s="198">
        <v>0</v>
      </c>
      <c r="AG30" s="198">
        <v>18.79</v>
      </c>
      <c r="AH30" s="198">
        <v>0</v>
      </c>
      <c r="AI30" s="198">
        <v>60.99</v>
      </c>
      <c r="AJ30" s="198">
        <v>0</v>
      </c>
      <c r="AK30" s="198">
        <v>31</v>
      </c>
      <c r="AL30" s="198">
        <v>0</v>
      </c>
      <c r="AM30" s="198">
        <v>0</v>
      </c>
      <c r="AN30" s="198">
        <v>0</v>
      </c>
      <c r="AO30" s="198">
        <v>12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3.38</v>
      </c>
      <c r="AD31" s="198">
        <v>0</v>
      </c>
      <c r="AE31" s="198">
        <v>0</v>
      </c>
      <c r="AF31" s="198">
        <v>0</v>
      </c>
      <c r="AG31" s="198">
        <v>18.79</v>
      </c>
      <c r="AH31" s="198">
        <v>0</v>
      </c>
      <c r="AI31" s="198">
        <v>61.28</v>
      </c>
      <c r="AJ31" s="198">
        <v>0</v>
      </c>
      <c r="AK31" s="198">
        <v>31</v>
      </c>
      <c r="AL31" s="198">
        <v>0</v>
      </c>
      <c r="AM31" s="198">
        <v>0</v>
      </c>
      <c r="AN31" s="198">
        <v>0</v>
      </c>
      <c r="AO31" s="198">
        <v>12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3.38</v>
      </c>
      <c r="AD32" s="198">
        <v>0</v>
      </c>
      <c r="AE32" s="198">
        <v>0</v>
      </c>
      <c r="AF32" s="198">
        <v>0</v>
      </c>
      <c r="AG32" s="198">
        <v>18.79</v>
      </c>
      <c r="AH32" s="198">
        <v>0</v>
      </c>
      <c r="AI32" s="198">
        <v>61.28</v>
      </c>
      <c r="AJ32" s="198">
        <v>0</v>
      </c>
      <c r="AK32" s="198">
        <v>31</v>
      </c>
      <c r="AL32" s="198">
        <v>0</v>
      </c>
      <c r="AM32" s="198">
        <v>0</v>
      </c>
      <c r="AN32" s="198">
        <v>0</v>
      </c>
      <c r="AO32" s="198">
        <v>12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1.87</v>
      </c>
      <c r="AD33" s="198">
        <v>0</v>
      </c>
      <c r="AE33" s="198">
        <v>0</v>
      </c>
      <c r="AF33" s="198">
        <v>0</v>
      </c>
      <c r="AG33" s="198">
        <v>18.79</v>
      </c>
      <c r="AH33" s="198">
        <v>0</v>
      </c>
      <c r="AI33" s="198">
        <v>61.28</v>
      </c>
      <c r="AJ33" s="198">
        <v>0</v>
      </c>
      <c r="AK33" s="198">
        <v>31</v>
      </c>
      <c r="AL33" s="198">
        <v>0</v>
      </c>
      <c r="AM33" s="198">
        <v>0</v>
      </c>
      <c r="AN33" s="198">
        <v>0</v>
      </c>
      <c r="AO33" s="198">
        <v>12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1.87</v>
      </c>
      <c r="AD34" s="198">
        <v>0</v>
      </c>
      <c r="AE34" s="198">
        <v>0</v>
      </c>
      <c r="AF34" s="198">
        <v>0</v>
      </c>
      <c r="AG34" s="198">
        <v>18.79</v>
      </c>
      <c r="AH34" s="198">
        <v>0</v>
      </c>
      <c r="AI34" s="198">
        <v>61.28</v>
      </c>
      <c r="AJ34" s="198">
        <v>0</v>
      </c>
      <c r="AK34" s="198">
        <v>31</v>
      </c>
      <c r="AL34" s="198">
        <v>0</v>
      </c>
      <c r="AM34" s="198">
        <v>0</v>
      </c>
      <c r="AN34" s="198">
        <v>0</v>
      </c>
      <c r="AO34" s="198">
        <v>12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1.87</v>
      </c>
      <c r="AD35" s="198">
        <v>0</v>
      </c>
      <c r="AE35" s="198">
        <v>0</v>
      </c>
      <c r="AF35" s="198">
        <v>0</v>
      </c>
      <c r="AG35" s="198">
        <v>18.79</v>
      </c>
      <c r="AH35" s="198">
        <v>0</v>
      </c>
      <c r="AI35" s="198">
        <v>61.28</v>
      </c>
      <c r="AJ35" s="198">
        <v>0</v>
      </c>
      <c r="AK35" s="198">
        <v>31</v>
      </c>
      <c r="AL35" s="198">
        <v>0</v>
      </c>
      <c r="AM35" s="198">
        <v>0</v>
      </c>
      <c r="AN35" s="198">
        <v>0</v>
      </c>
      <c r="AO35" s="198">
        <v>12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1.87</v>
      </c>
      <c r="AD36" s="198">
        <v>0</v>
      </c>
      <c r="AE36" s="198">
        <v>0</v>
      </c>
      <c r="AF36" s="198">
        <v>0</v>
      </c>
      <c r="AG36" s="198">
        <v>18.79</v>
      </c>
      <c r="AH36" s="198">
        <v>0</v>
      </c>
      <c r="AI36" s="198">
        <v>61.28</v>
      </c>
      <c r="AJ36" s="198">
        <v>0</v>
      </c>
      <c r="AK36" s="198">
        <v>31</v>
      </c>
      <c r="AL36" s="198">
        <v>0</v>
      </c>
      <c r="AM36" s="198">
        <v>0</v>
      </c>
      <c r="AN36" s="198">
        <v>0</v>
      </c>
      <c r="AO36" s="198">
        <v>12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1.87</v>
      </c>
      <c r="AD37" s="198">
        <v>0</v>
      </c>
      <c r="AE37" s="198">
        <v>0</v>
      </c>
      <c r="AF37" s="198">
        <v>0</v>
      </c>
      <c r="AG37" s="198">
        <v>18.79</v>
      </c>
      <c r="AH37" s="198">
        <v>0</v>
      </c>
      <c r="AI37" s="198">
        <v>61.28</v>
      </c>
      <c r="AJ37" s="198">
        <v>0</v>
      </c>
      <c r="AK37" s="198">
        <v>31</v>
      </c>
      <c r="AL37" s="198">
        <v>0</v>
      </c>
      <c r="AM37" s="198">
        <v>0</v>
      </c>
      <c r="AN37" s="198">
        <v>0</v>
      </c>
      <c r="AO37" s="198">
        <v>12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1.87</v>
      </c>
      <c r="AD38" s="198">
        <v>0</v>
      </c>
      <c r="AE38" s="198">
        <v>0</v>
      </c>
      <c r="AF38" s="198">
        <v>0</v>
      </c>
      <c r="AG38" s="198">
        <v>18.79</v>
      </c>
      <c r="AH38" s="198">
        <v>0</v>
      </c>
      <c r="AI38" s="198">
        <v>61.28</v>
      </c>
      <c r="AJ38" s="198">
        <v>0</v>
      </c>
      <c r="AK38" s="198">
        <v>31</v>
      </c>
      <c r="AL38" s="198">
        <v>0</v>
      </c>
      <c r="AM38" s="198">
        <v>0</v>
      </c>
      <c r="AN38" s="198">
        <v>0</v>
      </c>
      <c r="AO38" s="198">
        <v>12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1.87</v>
      </c>
      <c r="AD39" s="198">
        <v>0</v>
      </c>
      <c r="AE39" s="198">
        <v>0</v>
      </c>
      <c r="AF39" s="198">
        <v>0</v>
      </c>
      <c r="AG39" s="198">
        <v>18.79</v>
      </c>
      <c r="AH39" s="198">
        <v>0</v>
      </c>
      <c r="AI39" s="198">
        <v>61.28</v>
      </c>
      <c r="AJ39" s="198">
        <v>0</v>
      </c>
      <c r="AK39" s="198">
        <v>31</v>
      </c>
      <c r="AL39" s="198">
        <v>0</v>
      </c>
      <c r="AM39" s="198">
        <v>0</v>
      </c>
      <c r="AN39" s="198">
        <v>0</v>
      </c>
      <c r="AO39" s="198">
        <v>12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1.87</v>
      </c>
      <c r="AD40" s="198">
        <v>0</v>
      </c>
      <c r="AE40" s="198">
        <v>0</v>
      </c>
      <c r="AF40" s="198">
        <v>0</v>
      </c>
      <c r="AG40" s="198">
        <v>18.79</v>
      </c>
      <c r="AH40" s="198">
        <v>0</v>
      </c>
      <c r="AI40" s="198">
        <v>61.28</v>
      </c>
      <c r="AJ40" s="198">
        <v>0</v>
      </c>
      <c r="AK40" s="198">
        <v>31</v>
      </c>
      <c r="AL40" s="198">
        <v>0</v>
      </c>
      <c r="AM40" s="198">
        <v>0</v>
      </c>
      <c r="AN40" s="198">
        <v>0</v>
      </c>
      <c r="AO40" s="198">
        <v>12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1.82</v>
      </c>
      <c r="AD41" s="198">
        <v>0</v>
      </c>
      <c r="AE41" s="198">
        <v>0</v>
      </c>
      <c r="AF41" s="198">
        <v>0</v>
      </c>
      <c r="AG41" s="198">
        <v>18.79</v>
      </c>
      <c r="AH41" s="198">
        <v>0</v>
      </c>
      <c r="AI41" s="198">
        <v>61.28</v>
      </c>
      <c r="AJ41" s="198">
        <v>0</v>
      </c>
      <c r="AK41" s="198">
        <v>31</v>
      </c>
      <c r="AL41" s="198">
        <v>0</v>
      </c>
      <c r="AM41" s="198">
        <v>0</v>
      </c>
      <c r="AN41" s="198">
        <v>0</v>
      </c>
      <c r="AO41" s="198">
        <v>12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1.82</v>
      </c>
      <c r="AD42" s="198">
        <v>0</v>
      </c>
      <c r="AE42" s="198">
        <v>0</v>
      </c>
      <c r="AF42" s="198">
        <v>0</v>
      </c>
      <c r="AG42" s="198">
        <v>18.79</v>
      </c>
      <c r="AH42" s="198">
        <v>0</v>
      </c>
      <c r="AI42" s="198">
        <v>61.28</v>
      </c>
      <c r="AJ42" s="198">
        <v>0</v>
      </c>
      <c r="AK42" s="198">
        <v>31</v>
      </c>
      <c r="AL42" s="198">
        <v>0</v>
      </c>
      <c r="AM42" s="198">
        <v>0</v>
      </c>
      <c r="AN42" s="198">
        <v>0</v>
      </c>
      <c r="AO42" s="198">
        <v>12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1.82</v>
      </c>
      <c r="AD43" s="198">
        <v>0</v>
      </c>
      <c r="AE43" s="198">
        <v>0</v>
      </c>
      <c r="AF43" s="198">
        <v>0</v>
      </c>
      <c r="AG43" s="198">
        <v>18.79</v>
      </c>
      <c r="AH43" s="198">
        <v>0</v>
      </c>
      <c r="AI43" s="198">
        <v>61.28</v>
      </c>
      <c r="AJ43" s="198">
        <v>0</v>
      </c>
      <c r="AK43" s="198">
        <v>31</v>
      </c>
      <c r="AL43" s="198">
        <v>0</v>
      </c>
      <c r="AM43" s="198">
        <v>0</v>
      </c>
      <c r="AN43" s="198">
        <v>0</v>
      </c>
      <c r="AO43" s="198">
        <v>12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1.82</v>
      </c>
      <c r="AD44" s="198">
        <v>0</v>
      </c>
      <c r="AE44" s="198">
        <v>0</v>
      </c>
      <c r="AF44" s="198">
        <v>0</v>
      </c>
      <c r="AG44" s="198">
        <v>18.79</v>
      </c>
      <c r="AH44" s="198">
        <v>0</v>
      </c>
      <c r="AI44" s="198">
        <v>61.28</v>
      </c>
      <c r="AJ44" s="198">
        <v>0</v>
      </c>
      <c r="AK44" s="198">
        <v>31</v>
      </c>
      <c r="AL44" s="198">
        <v>0</v>
      </c>
      <c r="AM44" s="198">
        <v>0</v>
      </c>
      <c r="AN44" s="198">
        <v>0</v>
      </c>
      <c r="AO44" s="198">
        <v>12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1.82</v>
      </c>
      <c r="AD45" s="198">
        <v>0</v>
      </c>
      <c r="AE45" s="198">
        <v>0</v>
      </c>
      <c r="AF45" s="198">
        <v>0</v>
      </c>
      <c r="AG45" s="198">
        <v>18.79</v>
      </c>
      <c r="AH45" s="198">
        <v>0</v>
      </c>
      <c r="AI45" s="198">
        <v>61.28</v>
      </c>
      <c r="AJ45" s="198">
        <v>0</v>
      </c>
      <c r="AK45" s="198">
        <v>31</v>
      </c>
      <c r="AL45" s="198">
        <v>0</v>
      </c>
      <c r="AM45" s="198">
        <v>0</v>
      </c>
      <c r="AN45" s="198">
        <v>0</v>
      </c>
      <c r="AO45" s="198">
        <v>12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1.82</v>
      </c>
      <c r="AD46" s="198">
        <v>0</v>
      </c>
      <c r="AE46" s="198">
        <v>0</v>
      </c>
      <c r="AF46" s="198">
        <v>0</v>
      </c>
      <c r="AG46" s="198">
        <v>18.79</v>
      </c>
      <c r="AH46" s="198">
        <v>0</v>
      </c>
      <c r="AI46" s="198">
        <v>61.28</v>
      </c>
      <c r="AJ46" s="198">
        <v>0</v>
      </c>
      <c r="AK46" s="198">
        <v>31</v>
      </c>
      <c r="AL46" s="198">
        <v>0</v>
      </c>
      <c r="AM46" s="198">
        <v>0</v>
      </c>
      <c r="AN46" s="198">
        <v>0</v>
      </c>
      <c r="AO46" s="198">
        <v>12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1.82</v>
      </c>
      <c r="AD47" s="198">
        <v>0</v>
      </c>
      <c r="AE47" s="198">
        <v>0</v>
      </c>
      <c r="AF47" s="198">
        <v>0</v>
      </c>
      <c r="AG47" s="198">
        <v>18.79</v>
      </c>
      <c r="AH47" s="198">
        <v>0</v>
      </c>
      <c r="AI47" s="198">
        <v>61.28</v>
      </c>
      <c r="AJ47" s="198">
        <v>0</v>
      </c>
      <c r="AK47" s="198">
        <v>31</v>
      </c>
      <c r="AL47" s="198">
        <v>0</v>
      </c>
      <c r="AM47" s="198">
        <v>0</v>
      </c>
      <c r="AN47" s="198">
        <v>0</v>
      </c>
      <c r="AO47" s="198">
        <v>12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1.76</v>
      </c>
      <c r="AD48" s="198">
        <v>0</v>
      </c>
      <c r="AE48" s="198">
        <v>0</v>
      </c>
      <c r="AF48" s="198">
        <v>0</v>
      </c>
      <c r="AG48" s="198">
        <v>18.79</v>
      </c>
      <c r="AH48" s="198">
        <v>0</v>
      </c>
      <c r="AI48" s="198">
        <v>61.28</v>
      </c>
      <c r="AJ48" s="198">
        <v>0</v>
      </c>
      <c r="AK48" s="198">
        <v>31</v>
      </c>
      <c r="AL48" s="198">
        <v>0</v>
      </c>
      <c r="AM48" s="198">
        <v>0</v>
      </c>
      <c r="AN48" s="198">
        <v>0</v>
      </c>
      <c r="AO48" s="198">
        <v>12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1.76</v>
      </c>
      <c r="AD49" s="198">
        <v>0</v>
      </c>
      <c r="AE49" s="198">
        <v>0</v>
      </c>
      <c r="AF49" s="198">
        <v>0</v>
      </c>
      <c r="AG49" s="198">
        <v>18.79</v>
      </c>
      <c r="AH49" s="198">
        <v>0</v>
      </c>
      <c r="AI49" s="198">
        <v>63.02</v>
      </c>
      <c r="AJ49" s="198">
        <v>0</v>
      </c>
      <c r="AK49" s="198">
        <v>31</v>
      </c>
      <c r="AL49" s="198">
        <v>0</v>
      </c>
      <c r="AM49" s="198">
        <v>0</v>
      </c>
      <c r="AN49" s="198">
        <v>0</v>
      </c>
      <c r="AO49" s="198">
        <v>12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1.76</v>
      </c>
      <c r="AD50" s="198">
        <v>0</v>
      </c>
      <c r="AE50" s="198">
        <v>0</v>
      </c>
      <c r="AF50" s="198">
        <v>0</v>
      </c>
      <c r="AG50" s="198">
        <v>18.79</v>
      </c>
      <c r="AH50" s="198">
        <v>0</v>
      </c>
      <c r="AI50" s="198">
        <v>61.28</v>
      </c>
      <c r="AJ50" s="198">
        <v>0</v>
      </c>
      <c r="AK50" s="198">
        <v>31</v>
      </c>
      <c r="AL50" s="198">
        <v>0</v>
      </c>
      <c r="AM50" s="198">
        <v>0</v>
      </c>
      <c r="AN50" s="198">
        <v>0</v>
      </c>
      <c r="AO50" s="198">
        <v>12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1.76</v>
      </c>
      <c r="AD51" s="198">
        <v>0</v>
      </c>
      <c r="AE51" s="198">
        <v>0</v>
      </c>
      <c r="AF51" s="198">
        <v>0</v>
      </c>
      <c r="AG51" s="198">
        <v>18.79</v>
      </c>
      <c r="AH51" s="198">
        <v>0</v>
      </c>
      <c r="AI51" s="198">
        <v>63.02</v>
      </c>
      <c r="AJ51" s="198">
        <v>0</v>
      </c>
      <c r="AK51" s="198">
        <v>31</v>
      </c>
      <c r="AL51" s="198">
        <v>0</v>
      </c>
      <c r="AM51" s="198">
        <v>0</v>
      </c>
      <c r="AN51" s="198">
        <v>0</v>
      </c>
      <c r="AO51" s="198">
        <v>12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1.76</v>
      </c>
      <c r="AD52" s="198">
        <v>0</v>
      </c>
      <c r="AE52" s="198">
        <v>0</v>
      </c>
      <c r="AF52" s="198">
        <v>0</v>
      </c>
      <c r="AG52" s="198">
        <v>18.79</v>
      </c>
      <c r="AH52" s="198">
        <v>0</v>
      </c>
      <c r="AI52" s="198">
        <v>61.15</v>
      </c>
      <c r="AJ52" s="198">
        <v>0</v>
      </c>
      <c r="AK52" s="198">
        <v>31</v>
      </c>
      <c r="AL52" s="198">
        <v>0</v>
      </c>
      <c r="AM52" s="198">
        <v>0</v>
      </c>
      <c r="AN52" s="198">
        <v>0</v>
      </c>
      <c r="AO52" s="198">
        <v>12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1.76</v>
      </c>
      <c r="AD53" s="198">
        <v>0</v>
      </c>
      <c r="AE53" s="198">
        <v>0</v>
      </c>
      <c r="AF53" s="198">
        <v>0</v>
      </c>
      <c r="AG53" s="198">
        <v>18.79</v>
      </c>
      <c r="AH53" s="198">
        <v>0</v>
      </c>
      <c r="AI53" s="198">
        <v>61.15</v>
      </c>
      <c r="AJ53" s="198">
        <v>0</v>
      </c>
      <c r="AK53" s="198">
        <v>31.04</v>
      </c>
      <c r="AL53" s="198">
        <v>0</v>
      </c>
      <c r="AM53" s="198">
        <v>0</v>
      </c>
      <c r="AN53" s="198">
        <v>0</v>
      </c>
      <c r="AO53" s="198">
        <v>12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1.76</v>
      </c>
      <c r="AD54" s="198">
        <v>0</v>
      </c>
      <c r="AE54" s="198">
        <v>0</v>
      </c>
      <c r="AF54" s="198">
        <v>0</v>
      </c>
      <c r="AG54" s="198">
        <v>18.79</v>
      </c>
      <c r="AH54" s="198">
        <v>0</v>
      </c>
      <c r="AI54" s="198">
        <v>63.02</v>
      </c>
      <c r="AJ54" s="198">
        <v>0</v>
      </c>
      <c r="AK54" s="198">
        <v>31.04</v>
      </c>
      <c r="AL54" s="198">
        <v>0</v>
      </c>
      <c r="AM54" s="198">
        <v>0</v>
      </c>
      <c r="AN54" s="198">
        <v>0</v>
      </c>
      <c r="AO54" s="198">
        <v>12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1.76</v>
      </c>
      <c r="AD55" s="198">
        <v>0</v>
      </c>
      <c r="AE55" s="198">
        <v>0</v>
      </c>
      <c r="AF55" s="198">
        <v>0</v>
      </c>
      <c r="AG55" s="198">
        <v>18.79</v>
      </c>
      <c r="AH55" s="198">
        <v>0</v>
      </c>
      <c r="AI55" s="198">
        <v>63.02</v>
      </c>
      <c r="AJ55" s="198">
        <v>0</v>
      </c>
      <c r="AK55" s="198">
        <v>31.04</v>
      </c>
      <c r="AL55" s="198">
        <v>0</v>
      </c>
      <c r="AM55" s="198">
        <v>0</v>
      </c>
      <c r="AN55" s="198">
        <v>0</v>
      </c>
      <c r="AO55" s="198">
        <v>12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1.76</v>
      </c>
      <c r="AD56" s="198">
        <v>0</v>
      </c>
      <c r="AE56" s="198">
        <v>0</v>
      </c>
      <c r="AF56" s="198">
        <v>0</v>
      </c>
      <c r="AG56" s="198">
        <v>18.79</v>
      </c>
      <c r="AH56" s="198">
        <v>0</v>
      </c>
      <c r="AI56" s="198">
        <v>63.02</v>
      </c>
      <c r="AJ56" s="198">
        <v>0</v>
      </c>
      <c r="AK56" s="198">
        <v>31.04</v>
      </c>
      <c r="AL56" s="198">
        <v>0</v>
      </c>
      <c r="AM56" s="198">
        <v>0</v>
      </c>
      <c r="AN56" s="198">
        <v>0</v>
      </c>
      <c r="AO56" s="198">
        <v>12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1.76</v>
      </c>
      <c r="AD57" s="198">
        <v>0</v>
      </c>
      <c r="AE57" s="198">
        <v>0</v>
      </c>
      <c r="AF57" s="198">
        <v>0</v>
      </c>
      <c r="AG57" s="198">
        <v>18.79</v>
      </c>
      <c r="AH57" s="198">
        <v>0</v>
      </c>
      <c r="AI57" s="198">
        <v>63.02</v>
      </c>
      <c r="AJ57" s="198">
        <v>0</v>
      </c>
      <c r="AK57" s="198">
        <v>31.04</v>
      </c>
      <c r="AL57" s="198">
        <v>0</v>
      </c>
      <c r="AM57" s="198">
        <v>0</v>
      </c>
      <c r="AN57" s="198">
        <v>0</v>
      </c>
      <c r="AO57" s="198">
        <v>12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1.69</v>
      </c>
      <c r="AD58" s="198">
        <v>0</v>
      </c>
      <c r="AE58" s="198">
        <v>0</v>
      </c>
      <c r="AF58" s="198">
        <v>0</v>
      </c>
      <c r="AG58" s="198">
        <v>18.79</v>
      </c>
      <c r="AH58" s="198">
        <v>0</v>
      </c>
      <c r="AI58" s="198">
        <v>63.02</v>
      </c>
      <c r="AJ58" s="198">
        <v>0</v>
      </c>
      <c r="AK58" s="198">
        <v>31.04</v>
      </c>
      <c r="AL58" s="198">
        <v>0</v>
      </c>
      <c r="AM58" s="198">
        <v>0</v>
      </c>
      <c r="AN58" s="198">
        <v>0</v>
      </c>
      <c r="AO58" s="198">
        <v>12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1.69</v>
      </c>
      <c r="AD59" s="198">
        <v>0</v>
      </c>
      <c r="AE59" s="198">
        <v>0</v>
      </c>
      <c r="AF59" s="198">
        <v>0</v>
      </c>
      <c r="AG59" s="198">
        <v>18.79</v>
      </c>
      <c r="AH59" s="198">
        <v>0</v>
      </c>
      <c r="AI59" s="198">
        <v>63.02</v>
      </c>
      <c r="AJ59" s="198">
        <v>0</v>
      </c>
      <c r="AK59" s="198">
        <v>31.04</v>
      </c>
      <c r="AL59" s="198">
        <v>0</v>
      </c>
      <c r="AM59" s="198">
        <v>0</v>
      </c>
      <c r="AN59" s="198">
        <v>0</v>
      </c>
      <c r="AO59" s="198">
        <v>12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1.69</v>
      </c>
      <c r="AD60" s="198">
        <v>0</v>
      </c>
      <c r="AE60" s="198">
        <v>0</v>
      </c>
      <c r="AF60" s="198">
        <v>0</v>
      </c>
      <c r="AG60" s="198">
        <v>18.79</v>
      </c>
      <c r="AH60" s="198">
        <v>0</v>
      </c>
      <c r="AI60" s="198">
        <v>63.02</v>
      </c>
      <c r="AJ60" s="198">
        <v>0</v>
      </c>
      <c r="AK60" s="198">
        <v>31.04</v>
      </c>
      <c r="AL60" s="198">
        <v>0</v>
      </c>
      <c r="AM60" s="198">
        <v>0</v>
      </c>
      <c r="AN60" s="198">
        <v>0</v>
      </c>
      <c r="AO60" s="198">
        <v>12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1.69</v>
      </c>
      <c r="AD61" s="198">
        <v>0</v>
      </c>
      <c r="AE61" s="198">
        <v>0</v>
      </c>
      <c r="AF61" s="198">
        <v>0</v>
      </c>
      <c r="AG61" s="198">
        <v>18.79</v>
      </c>
      <c r="AH61" s="198">
        <v>0</v>
      </c>
      <c r="AI61" s="198">
        <v>63.02</v>
      </c>
      <c r="AJ61" s="198">
        <v>0</v>
      </c>
      <c r="AK61" s="198">
        <v>31.04</v>
      </c>
      <c r="AL61" s="198">
        <v>0</v>
      </c>
      <c r="AM61" s="198">
        <v>0</v>
      </c>
      <c r="AN61" s="198">
        <v>0</v>
      </c>
      <c r="AO61" s="198">
        <v>12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1.69</v>
      </c>
      <c r="AD62" s="198">
        <v>0</v>
      </c>
      <c r="AE62" s="198">
        <v>0</v>
      </c>
      <c r="AF62" s="198">
        <v>0</v>
      </c>
      <c r="AG62" s="198">
        <v>18.79</v>
      </c>
      <c r="AH62" s="198">
        <v>0</v>
      </c>
      <c r="AI62" s="198">
        <v>61.15</v>
      </c>
      <c r="AJ62" s="198">
        <v>0</v>
      </c>
      <c r="AK62" s="198">
        <v>31.04</v>
      </c>
      <c r="AL62" s="198">
        <v>0</v>
      </c>
      <c r="AM62" s="198">
        <v>0</v>
      </c>
      <c r="AN62" s="198">
        <v>0</v>
      </c>
      <c r="AO62" s="198">
        <v>12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1.69</v>
      </c>
      <c r="AD63" s="198">
        <v>0</v>
      </c>
      <c r="AE63" s="198">
        <v>0</v>
      </c>
      <c r="AF63" s="198">
        <v>0</v>
      </c>
      <c r="AG63" s="198">
        <v>18.79</v>
      </c>
      <c r="AH63" s="198">
        <v>0</v>
      </c>
      <c r="AI63" s="198">
        <v>61.15</v>
      </c>
      <c r="AJ63" s="198">
        <v>0</v>
      </c>
      <c r="AK63" s="198">
        <v>31.04</v>
      </c>
      <c r="AL63" s="198">
        <v>0</v>
      </c>
      <c r="AM63" s="198">
        <v>0</v>
      </c>
      <c r="AN63" s="198">
        <v>0</v>
      </c>
      <c r="AO63" s="198">
        <v>12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1.69</v>
      </c>
      <c r="AD64" s="198">
        <v>0</v>
      </c>
      <c r="AE64" s="198">
        <v>0</v>
      </c>
      <c r="AF64" s="198">
        <v>0</v>
      </c>
      <c r="AG64" s="198">
        <v>18.79</v>
      </c>
      <c r="AH64" s="198">
        <v>0</v>
      </c>
      <c r="AI64" s="198">
        <v>61.15</v>
      </c>
      <c r="AJ64" s="198">
        <v>0</v>
      </c>
      <c r="AK64" s="198">
        <v>31.04</v>
      </c>
      <c r="AL64" s="198">
        <v>0</v>
      </c>
      <c r="AM64" s="198">
        <v>0</v>
      </c>
      <c r="AN64" s="198">
        <v>0</v>
      </c>
      <c r="AO64" s="198">
        <v>12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1.69</v>
      </c>
      <c r="AD65" s="198">
        <v>0</v>
      </c>
      <c r="AE65" s="198">
        <v>0</v>
      </c>
      <c r="AF65" s="198">
        <v>0</v>
      </c>
      <c r="AG65" s="198">
        <v>18.79</v>
      </c>
      <c r="AH65" s="198">
        <v>0</v>
      </c>
      <c r="AI65" s="198">
        <v>61.15</v>
      </c>
      <c r="AJ65" s="198">
        <v>0</v>
      </c>
      <c r="AK65" s="198">
        <v>31.04</v>
      </c>
      <c r="AL65" s="198">
        <v>0</v>
      </c>
      <c r="AM65" s="198">
        <v>0</v>
      </c>
      <c r="AN65" s="198">
        <v>0</v>
      </c>
      <c r="AO65" s="198">
        <v>12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1.69</v>
      </c>
      <c r="AD66" s="198">
        <v>0</v>
      </c>
      <c r="AE66" s="198">
        <v>0</v>
      </c>
      <c r="AF66" s="198">
        <v>0</v>
      </c>
      <c r="AG66" s="198">
        <v>18.79</v>
      </c>
      <c r="AH66" s="198">
        <v>0</v>
      </c>
      <c r="AI66" s="198">
        <v>61.15</v>
      </c>
      <c r="AJ66" s="198">
        <v>0</v>
      </c>
      <c r="AK66" s="198">
        <v>31.04</v>
      </c>
      <c r="AL66" s="198">
        <v>0</v>
      </c>
      <c r="AM66" s="198">
        <v>0</v>
      </c>
      <c r="AN66" s="198">
        <v>0</v>
      </c>
      <c r="AO66" s="198">
        <v>12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1.69</v>
      </c>
      <c r="AD67" s="198">
        <v>0</v>
      </c>
      <c r="AE67" s="198">
        <v>0</v>
      </c>
      <c r="AF67" s="198">
        <v>0</v>
      </c>
      <c r="AG67" s="198">
        <v>18.79</v>
      </c>
      <c r="AH67" s="198">
        <v>0</v>
      </c>
      <c r="AI67" s="198">
        <v>62.44</v>
      </c>
      <c r="AJ67" s="198">
        <v>0</v>
      </c>
      <c r="AK67" s="198">
        <v>31.04</v>
      </c>
      <c r="AL67" s="198">
        <v>0</v>
      </c>
      <c r="AM67" s="198">
        <v>0</v>
      </c>
      <c r="AN67" s="198">
        <v>0</v>
      </c>
      <c r="AO67" s="198">
        <v>12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1.69</v>
      </c>
      <c r="AD68" s="198">
        <v>0</v>
      </c>
      <c r="AE68" s="198">
        <v>0</v>
      </c>
      <c r="AF68" s="198">
        <v>0</v>
      </c>
      <c r="AG68" s="198">
        <v>18.79</v>
      </c>
      <c r="AH68" s="198">
        <v>0</v>
      </c>
      <c r="AI68" s="198">
        <v>61.15</v>
      </c>
      <c r="AJ68" s="198">
        <v>0</v>
      </c>
      <c r="AK68" s="198">
        <v>31.04</v>
      </c>
      <c r="AL68" s="198">
        <v>0</v>
      </c>
      <c r="AM68" s="198">
        <v>0</v>
      </c>
      <c r="AN68" s="198">
        <v>0</v>
      </c>
      <c r="AO68" s="198">
        <v>12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1.69</v>
      </c>
      <c r="AD69" s="198">
        <v>0</v>
      </c>
      <c r="AE69" s="198">
        <v>0</v>
      </c>
      <c r="AF69" s="198">
        <v>0</v>
      </c>
      <c r="AG69" s="198">
        <v>18.79</v>
      </c>
      <c r="AH69" s="198">
        <v>0</v>
      </c>
      <c r="AI69" s="198">
        <v>61.15</v>
      </c>
      <c r="AJ69" s="198">
        <v>0</v>
      </c>
      <c r="AK69" s="198">
        <v>31.04</v>
      </c>
      <c r="AL69" s="198">
        <v>0</v>
      </c>
      <c r="AM69" s="198">
        <v>0</v>
      </c>
      <c r="AN69" s="198">
        <v>0</v>
      </c>
      <c r="AO69" s="198">
        <v>12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1.69</v>
      </c>
      <c r="AD70" s="198">
        <v>0</v>
      </c>
      <c r="AE70" s="198">
        <v>0</v>
      </c>
      <c r="AF70" s="198">
        <v>0</v>
      </c>
      <c r="AG70" s="198">
        <v>18.79</v>
      </c>
      <c r="AH70" s="198">
        <v>0</v>
      </c>
      <c r="AI70" s="198">
        <v>72.11</v>
      </c>
      <c r="AJ70" s="198">
        <v>0</v>
      </c>
      <c r="AK70" s="198">
        <v>31.04</v>
      </c>
      <c r="AL70" s="198">
        <v>0</v>
      </c>
      <c r="AM70" s="198">
        <v>0</v>
      </c>
      <c r="AN70" s="198">
        <v>0</v>
      </c>
      <c r="AO70" s="198">
        <v>12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1.66</v>
      </c>
      <c r="AD71" s="198">
        <v>0</v>
      </c>
      <c r="AE71" s="198">
        <v>0</v>
      </c>
      <c r="AF71" s="198">
        <v>0</v>
      </c>
      <c r="AG71" s="198">
        <v>18.79</v>
      </c>
      <c r="AH71" s="198">
        <v>0</v>
      </c>
      <c r="AI71" s="198">
        <v>61.15</v>
      </c>
      <c r="AJ71" s="198">
        <v>0</v>
      </c>
      <c r="AK71" s="198">
        <v>31.04</v>
      </c>
      <c r="AL71" s="198">
        <v>0</v>
      </c>
      <c r="AM71" s="198">
        <v>0</v>
      </c>
      <c r="AN71" s="198">
        <v>0</v>
      </c>
      <c r="AO71" s="198">
        <v>12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1.66</v>
      </c>
      <c r="AD72" s="198">
        <v>0</v>
      </c>
      <c r="AE72" s="198">
        <v>0</v>
      </c>
      <c r="AF72" s="198">
        <v>0</v>
      </c>
      <c r="AG72" s="198">
        <v>18.79</v>
      </c>
      <c r="AH72" s="198">
        <v>0</v>
      </c>
      <c r="AI72" s="198">
        <v>61.15</v>
      </c>
      <c r="AJ72" s="198">
        <v>0</v>
      </c>
      <c r="AK72" s="198">
        <v>31.04</v>
      </c>
      <c r="AL72" s="198">
        <v>0</v>
      </c>
      <c r="AM72" s="198">
        <v>0</v>
      </c>
      <c r="AN72" s="198">
        <v>0</v>
      </c>
      <c r="AO72" s="198">
        <v>12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1.66</v>
      </c>
      <c r="AD73" s="198">
        <v>0</v>
      </c>
      <c r="AE73" s="198">
        <v>0</v>
      </c>
      <c r="AF73" s="198">
        <v>0</v>
      </c>
      <c r="AG73" s="198">
        <v>18.79</v>
      </c>
      <c r="AH73" s="198">
        <v>0</v>
      </c>
      <c r="AI73" s="198">
        <v>72.11</v>
      </c>
      <c r="AJ73" s="198">
        <v>0</v>
      </c>
      <c r="AK73" s="198">
        <v>31.04</v>
      </c>
      <c r="AL73" s="198">
        <v>0</v>
      </c>
      <c r="AM73" s="198">
        <v>0</v>
      </c>
      <c r="AN73" s="198">
        <v>0</v>
      </c>
      <c r="AO73" s="198">
        <v>30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1.66</v>
      </c>
      <c r="AD74" s="198">
        <v>0</v>
      </c>
      <c r="AE74" s="198">
        <v>0</v>
      </c>
      <c r="AF74" s="198">
        <v>0</v>
      </c>
      <c r="AG74" s="198">
        <v>18.79</v>
      </c>
      <c r="AH74" s="198">
        <v>0</v>
      </c>
      <c r="AI74" s="198">
        <v>72.11</v>
      </c>
      <c r="AJ74" s="198">
        <v>0</v>
      </c>
      <c r="AK74" s="198">
        <v>31.04</v>
      </c>
      <c r="AL74" s="198">
        <v>0</v>
      </c>
      <c r="AM74" s="198">
        <v>0</v>
      </c>
      <c r="AN74" s="198">
        <v>0</v>
      </c>
      <c r="AO74" s="198">
        <v>30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1.66</v>
      </c>
      <c r="AD75" s="198">
        <v>0</v>
      </c>
      <c r="AE75" s="198">
        <v>0</v>
      </c>
      <c r="AF75" s="198">
        <v>0</v>
      </c>
      <c r="AG75" s="198">
        <v>18.79</v>
      </c>
      <c r="AH75" s="198">
        <v>0</v>
      </c>
      <c r="AI75" s="198">
        <v>72.11</v>
      </c>
      <c r="AJ75" s="198">
        <v>0</v>
      </c>
      <c r="AK75" s="198">
        <v>31.04</v>
      </c>
      <c r="AL75" s="198">
        <v>0</v>
      </c>
      <c r="AM75" s="198">
        <v>0</v>
      </c>
      <c r="AN75" s="198">
        <v>0</v>
      </c>
      <c r="AO75" s="198">
        <v>30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1.66</v>
      </c>
      <c r="AD76" s="198">
        <v>0</v>
      </c>
      <c r="AE76" s="198">
        <v>0</v>
      </c>
      <c r="AF76" s="198">
        <v>0</v>
      </c>
      <c r="AG76" s="198">
        <v>18.79</v>
      </c>
      <c r="AH76" s="198">
        <v>0</v>
      </c>
      <c r="AI76" s="198">
        <v>72.11</v>
      </c>
      <c r="AJ76" s="198">
        <v>0</v>
      </c>
      <c r="AK76" s="198">
        <v>31.04</v>
      </c>
      <c r="AL76" s="198">
        <v>0</v>
      </c>
      <c r="AM76" s="198">
        <v>0</v>
      </c>
      <c r="AN76" s="198">
        <v>0</v>
      </c>
      <c r="AO76" s="198">
        <v>60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1.66</v>
      </c>
      <c r="AD77" s="198">
        <v>0</v>
      </c>
      <c r="AE77" s="198">
        <v>0</v>
      </c>
      <c r="AF77" s="198">
        <v>0</v>
      </c>
      <c r="AG77" s="198">
        <v>18.79</v>
      </c>
      <c r="AH77" s="198">
        <v>0</v>
      </c>
      <c r="AI77" s="198">
        <v>72.11</v>
      </c>
      <c r="AJ77" s="198">
        <v>0</v>
      </c>
      <c r="AK77" s="198">
        <v>31.04</v>
      </c>
      <c r="AL77" s="198">
        <v>0</v>
      </c>
      <c r="AM77" s="198">
        <v>0</v>
      </c>
      <c r="AN77" s="198">
        <v>0</v>
      </c>
      <c r="AO77" s="198">
        <v>60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1.74</v>
      </c>
      <c r="AD78" s="198">
        <v>0</v>
      </c>
      <c r="AE78" s="198">
        <v>0</v>
      </c>
      <c r="AF78" s="198">
        <v>0</v>
      </c>
      <c r="AG78" s="198">
        <v>18.79</v>
      </c>
      <c r="AH78" s="198">
        <v>0</v>
      </c>
      <c r="AI78" s="198">
        <v>72.11</v>
      </c>
      <c r="AJ78" s="198">
        <v>0</v>
      </c>
      <c r="AK78" s="198">
        <v>31.04</v>
      </c>
      <c r="AL78" s="198">
        <v>0</v>
      </c>
      <c r="AM78" s="198">
        <v>0</v>
      </c>
      <c r="AN78" s="198">
        <v>0</v>
      </c>
      <c r="AO78" s="198">
        <v>60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1.74</v>
      </c>
      <c r="AD79" s="198">
        <v>0</v>
      </c>
      <c r="AE79" s="198">
        <v>0</v>
      </c>
      <c r="AF79" s="198">
        <v>0</v>
      </c>
      <c r="AG79" s="198">
        <v>18.79</v>
      </c>
      <c r="AH79" s="198">
        <v>0</v>
      </c>
      <c r="AI79" s="198">
        <v>72.11</v>
      </c>
      <c r="AJ79" s="198">
        <v>0</v>
      </c>
      <c r="AK79" s="198">
        <v>31.04</v>
      </c>
      <c r="AL79" s="198">
        <v>0</v>
      </c>
      <c r="AM79" s="198">
        <v>0</v>
      </c>
      <c r="AN79" s="198">
        <v>0</v>
      </c>
      <c r="AO79" s="198">
        <v>60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1.74</v>
      </c>
      <c r="AD80" s="198">
        <v>0</v>
      </c>
      <c r="AE80" s="198">
        <v>0</v>
      </c>
      <c r="AF80" s="198">
        <v>0</v>
      </c>
      <c r="AG80" s="198">
        <v>18.79</v>
      </c>
      <c r="AH80" s="198">
        <v>0</v>
      </c>
      <c r="AI80" s="198">
        <v>72.11</v>
      </c>
      <c r="AJ80" s="198">
        <v>0</v>
      </c>
      <c r="AK80" s="198">
        <v>31.04</v>
      </c>
      <c r="AL80" s="198">
        <v>0</v>
      </c>
      <c r="AM80" s="198">
        <v>0</v>
      </c>
      <c r="AN80" s="198">
        <v>0</v>
      </c>
      <c r="AO80" s="198">
        <v>60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1.74</v>
      </c>
      <c r="AD81" s="198">
        <v>0</v>
      </c>
      <c r="AE81" s="198">
        <v>0</v>
      </c>
      <c r="AF81" s="198">
        <v>0</v>
      </c>
      <c r="AG81" s="198">
        <v>18.79</v>
      </c>
      <c r="AH81" s="198">
        <v>0</v>
      </c>
      <c r="AI81" s="198">
        <v>72.11</v>
      </c>
      <c r="AJ81" s="198">
        <v>0</v>
      </c>
      <c r="AK81" s="198">
        <v>31.04</v>
      </c>
      <c r="AL81" s="198">
        <v>0</v>
      </c>
      <c r="AM81" s="198">
        <v>0</v>
      </c>
      <c r="AN81" s="198">
        <v>0</v>
      </c>
      <c r="AO81" s="198">
        <v>60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1.74</v>
      </c>
      <c r="AD82" s="198">
        <v>0</v>
      </c>
      <c r="AE82" s="198">
        <v>0</v>
      </c>
      <c r="AF82" s="198">
        <v>0</v>
      </c>
      <c r="AG82" s="198">
        <v>18.79</v>
      </c>
      <c r="AH82" s="198">
        <v>0</v>
      </c>
      <c r="AI82" s="198">
        <v>72.11</v>
      </c>
      <c r="AJ82" s="198">
        <v>0</v>
      </c>
      <c r="AK82" s="198">
        <v>31.04</v>
      </c>
      <c r="AL82" s="198">
        <v>0</v>
      </c>
      <c r="AM82" s="198">
        <v>0</v>
      </c>
      <c r="AN82" s="198">
        <v>0</v>
      </c>
      <c r="AO82" s="198">
        <v>60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1.74</v>
      </c>
      <c r="AD83" s="198">
        <v>0</v>
      </c>
      <c r="AE83" s="198">
        <v>0</v>
      </c>
      <c r="AF83" s="198">
        <v>0</v>
      </c>
      <c r="AG83" s="198">
        <v>18.79</v>
      </c>
      <c r="AH83" s="198">
        <v>0</v>
      </c>
      <c r="AI83" s="198">
        <v>72.11</v>
      </c>
      <c r="AJ83" s="198">
        <v>0</v>
      </c>
      <c r="AK83" s="198">
        <v>31.04</v>
      </c>
      <c r="AL83" s="198">
        <v>0</v>
      </c>
      <c r="AM83" s="198">
        <v>0</v>
      </c>
      <c r="AN83" s="198">
        <v>0</v>
      </c>
      <c r="AO83" s="198">
        <v>24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1.74</v>
      </c>
      <c r="AD84" s="198">
        <v>0</v>
      </c>
      <c r="AE84" s="198">
        <v>0</v>
      </c>
      <c r="AF84" s="198">
        <v>0</v>
      </c>
      <c r="AG84" s="198">
        <v>18.79</v>
      </c>
      <c r="AH84" s="198">
        <v>0</v>
      </c>
      <c r="AI84" s="198">
        <v>45</v>
      </c>
      <c r="AJ84" s="198">
        <v>0</v>
      </c>
      <c r="AK84" s="198">
        <v>31.04</v>
      </c>
      <c r="AL84" s="198">
        <v>0</v>
      </c>
      <c r="AM84" s="198">
        <v>0</v>
      </c>
      <c r="AN84" s="198">
        <v>0</v>
      </c>
      <c r="AO84" s="198">
        <v>24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1.74</v>
      </c>
      <c r="AD85" s="198">
        <v>0</v>
      </c>
      <c r="AE85" s="198">
        <v>0</v>
      </c>
      <c r="AF85" s="198">
        <v>0</v>
      </c>
      <c r="AG85" s="198">
        <v>18.79</v>
      </c>
      <c r="AH85" s="198">
        <v>0</v>
      </c>
      <c r="AI85" s="198">
        <v>70</v>
      </c>
      <c r="AJ85" s="198">
        <v>0</v>
      </c>
      <c r="AK85" s="198">
        <v>31.04</v>
      </c>
      <c r="AL85" s="198">
        <v>0</v>
      </c>
      <c r="AM85" s="198">
        <v>0</v>
      </c>
      <c r="AN85" s="198">
        <v>0</v>
      </c>
      <c r="AO85" s="198">
        <v>24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1.82</v>
      </c>
      <c r="AD86" s="198">
        <v>0</v>
      </c>
      <c r="AE86" s="198">
        <v>0</v>
      </c>
      <c r="AF86" s="198">
        <v>0</v>
      </c>
      <c r="AG86" s="198">
        <v>18.79</v>
      </c>
      <c r="AH86" s="198">
        <v>0</v>
      </c>
      <c r="AI86" s="198">
        <v>70</v>
      </c>
      <c r="AJ86" s="198">
        <v>0</v>
      </c>
      <c r="AK86" s="198">
        <v>31.04</v>
      </c>
      <c r="AL86" s="198">
        <v>0</v>
      </c>
      <c r="AM86" s="198">
        <v>0</v>
      </c>
      <c r="AN86" s="198">
        <v>0</v>
      </c>
      <c r="AO86" s="198">
        <v>24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1.82</v>
      </c>
      <c r="AD87" s="198">
        <v>0</v>
      </c>
      <c r="AE87" s="198">
        <v>0</v>
      </c>
      <c r="AF87" s="198">
        <v>0</v>
      </c>
      <c r="AG87" s="198">
        <v>18.79</v>
      </c>
      <c r="AH87" s="198">
        <v>0</v>
      </c>
      <c r="AI87" s="198">
        <v>56.32</v>
      </c>
      <c r="AJ87" s="198">
        <v>0</v>
      </c>
      <c r="AK87" s="198">
        <v>31.04</v>
      </c>
      <c r="AL87" s="198">
        <v>0</v>
      </c>
      <c r="AM87" s="198">
        <v>0</v>
      </c>
      <c r="AN87" s="198">
        <v>0</v>
      </c>
      <c r="AO87" s="198">
        <v>12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1.82</v>
      </c>
      <c r="AD88" s="198">
        <v>0</v>
      </c>
      <c r="AE88" s="198">
        <v>0</v>
      </c>
      <c r="AF88" s="198">
        <v>0</v>
      </c>
      <c r="AG88" s="198">
        <v>18.79</v>
      </c>
      <c r="AH88" s="198">
        <v>0</v>
      </c>
      <c r="AI88" s="198">
        <v>47.15</v>
      </c>
      <c r="AJ88" s="198">
        <v>0</v>
      </c>
      <c r="AK88" s="198">
        <v>31.04</v>
      </c>
      <c r="AL88" s="198">
        <v>0</v>
      </c>
      <c r="AM88" s="198">
        <v>0</v>
      </c>
      <c r="AN88" s="198">
        <v>0</v>
      </c>
      <c r="AO88" s="198">
        <v>12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1.82</v>
      </c>
      <c r="AD89" s="198">
        <v>0</v>
      </c>
      <c r="AE89" s="198">
        <v>0</v>
      </c>
      <c r="AF89" s="198">
        <v>0</v>
      </c>
      <c r="AG89" s="198">
        <v>18.79</v>
      </c>
      <c r="AH89" s="198">
        <v>0</v>
      </c>
      <c r="AI89" s="198">
        <v>47.15</v>
      </c>
      <c r="AJ89" s="198">
        <v>0</v>
      </c>
      <c r="AK89" s="198">
        <v>31.04</v>
      </c>
      <c r="AL89" s="198">
        <v>0</v>
      </c>
      <c r="AM89" s="198">
        <v>0</v>
      </c>
      <c r="AN89" s="198">
        <v>0</v>
      </c>
      <c r="AO89" s="198">
        <v>12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1.82</v>
      </c>
      <c r="AD90" s="198">
        <v>0</v>
      </c>
      <c r="AE90" s="198">
        <v>0</v>
      </c>
      <c r="AF90" s="198">
        <v>0</v>
      </c>
      <c r="AG90" s="198">
        <v>18.79</v>
      </c>
      <c r="AH90" s="198">
        <v>0</v>
      </c>
      <c r="AI90" s="198">
        <v>47.15</v>
      </c>
      <c r="AJ90" s="198">
        <v>0</v>
      </c>
      <c r="AK90" s="198">
        <v>31.04</v>
      </c>
      <c r="AL90" s="198">
        <v>0</v>
      </c>
      <c r="AM90" s="198">
        <v>0</v>
      </c>
      <c r="AN90" s="198">
        <v>0</v>
      </c>
      <c r="AO90" s="198">
        <v>12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1.82</v>
      </c>
      <c r="AD91" s="198">
        <v>0</v>
      </c>
      <c r="AE91" s="198">
        <v>0</v>
      </c>
      <c r="AF91" s="198">
        <v>0</v>
      </c>
      <c r="AG91" s="198">
        <v>18.79</v>
      </c>
      <c r="AH91" s="198">
        <v>0</v>
      </c>
      <c r="AI91" s="198">
        <v>60</v>
      </c>
      <c r="AJ91" s="198">
        <v>0</v>
      </c>
      <c r="AK91" s="198">
        <v>31.04</v>
      </c>
      <c r="AL91" s="198">
        <v>0</v>
      </c>
      <c r="AM91" s="198">
        <v>0</v>
      </c>
      <c r="AN91" s="198">
        <v>0</v>
      </c>
      <c r="AO91" s="198">
        <v>12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1.82</v>
      </c>
      <c r="AD92" s="198">
        <v>0</v>
      </c>
      <c r="AE92" s="198">
        <v>0</v>
      </c>
      <c r="AF92" s="198">
        <v>0</v>
      </c>
      <c r="AG92" s="198">
        <v>18.79</v>
      </c>
      <c r="AH92" s="198">
        <v>0</v>
      </c>
      <c r="AI92" s="198">
        <v>56.32</v>
      </c>
      <c r="AJ92" s="198">
        <v>0</v>
      </c>
      <c r="AK92" s="198">
        <v>31.04</v>
      </c>
      <c r="AL92" s="198">
        <v>0</v>
      </c>
      <c r="AM92" s="198">
        <v>0</v>
      </c>
      <c r="AN92" s="198">
        <v>0</v>
      </c>
      <c r="AO92" s="198">
        <v>12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1.82</v>
      </c>
      <c r="AD93" s="198">
        <v>0</v>
      </c>
      <c r="AE93" s="198">
        <v>0</v>
      </c>
      <c r="AF93" s="198">
        <v>0</v>
      </c>
      <c r="AG93" s="198">
        <v>18.79</v>
      </c>
      <c r="AH93" s="198">
        <v>0</v>
      </c>
      <c r="AI93" s="198">
        <v>56.47</v>
      </c>
      <c r="AJ93" s="198">
        <v>0</v>
      </c>
      <c r="AK93" s="198">
        <v>31.04</v>
      </c>
      <c r="AL93" s="198">
        <v>0</v>
      </c>
      <c r="AM93" s="198">
        <v>0</v>
      </c>
      <c r="AN93" s="198">
        <v>0</v>
      </c>
      <c r="AO93" s="198">
        <v>12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1.82</v>
      </c>
      <c r="AD94" s="198">
        <v>0</v>
      </c>
      <c r="AE94" s="198">
        <v>0</v>
      </c>
      <c r="AF94" s="198">
        <v>0</v>
      </c>
      <c r="AG94" s="198">
        <v>18.79</v>
      </c>
      <c r="AH94" s="198">
        <v>0</v>
      </c>
      <c r="AI94" s="198">
        <v>60.18</v>
      </c>
      <c r="AJ94" s="198">
        <v>0</v>
      </c>
      <c r="AK94" s="198">
        <v>31.04</v>
      </c>
      <c r="AL94" s="198">
        <v>0</v>
      </c>
      <c r="AM94" s="198">
        <v>0</v>
      </c>
      <c r="AN94" s="198">
        <v>0</v>
      </c>
      <c r="AO94" s="198">
        <v>12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1.82</v>
      </c>
      <c r="AD95" s="198">
        <v>0</v>
      </c>
      <c r="AE95" s="198">
        <v>0</v>
      </c>
      <c r="AF95" s="198">
        <v>0</v>
      </c>
      <c r="AG95" s="198">
        <v>18.79</v>
      </c>
      <c r="AH95" s="198">
        <v>0</v>
      </c>
      <c r="AI95" s="198">
        <v>60.18</v>
      </c>
      <c r="AJ95" s="198">
        <v>0</v>
      </c>
      <c r="AK95" s="198">
        <v>31.04</v>
      </c>
      <c r="AL95" s="198">
        <v>0</v>
      </c>
      <c r="AM95" s="198">
        <v>0</v>
      </c>
      <c r="AN95" s="198">
        <v>0</v>
      </c>
      <c r="AO95" s="198">
        <v>12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1.82</v>
      </c>
      <c r="AD96" s="198">
        <v>0</v>
      </c>
      <c r="AE96" s="198">
        <v>0</v>
      </c>
      <c r="AF96" s="198">
        <v>0</v>
      </c>
      <c r="AG96" s="198">
        <v>18.79</v>
      </c>
      <c r="AH96" s="198">
        <v>0</v>
      </c>
      <c r="AI96" s="198">
        <v>60.18</v>
      </c>
      <c r="AJ96" s="198">
        <v>0</v>
      </c>
      <c r="AK96" s="198">
        <v>31.04</v>
      </c>
      <c r="AL96" s="198">
        <v>0</v>
      </c>
      <c r="AM96" s="198">
        <v>0</v>
      </c>
      <c r="AN96" s="198">
        <v>0</v>
      </c>
      <c r="AO96" s="198">
        <v>12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1.82</v>
      </c>
      <c r="AD97" s="198">
        <v>0</v>
      </c>
      <c r="AE97" s="198">
        <v>0</v>
      </c>
      <c r="AF97" s="198">
        <v>0</v>
      </c>
      <c r="AG97" s="198">
        <v>18.79</v>
      </c>
      <c r="AH97" s="198">
        <v>0</v>
      </c>
      <c r="AI97" s="198">
        <v>60.18</v>
      </c>
      <c r="AJ97" s="198">
        <v>0</v>
      </c>
      <c r="AK97" s="198">
        <v>31.04</v>
      </c>
      <c r="AL97" s="198">
        <v>0</v>
      </c>
      <c r="AM97" s="198">
        <v>0</v>
      </c>
      <c r="AN97" s="198">
        <v>0</v>
      </c>
      <c r="AO97" s="198">
        <v>12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1.82</v>
      </c>
      <c r="AD98" s="198">
        <v>0</v>
      </c>
      <c r="AE98" s="198">
        <v>0</v>
      </c>
      <c r="AF98" s="198">
        <v>0</v>
      </c>
      <c r="AG98" s="198">
        <v>18.79</v>
      </c>
      <c r="AH98" s="198">
        <v>0</v>
      </c>
      <c r="AI98" s="198">
        <v>60.18</v>
      </c>
      <c r="AJ98" s="198">
        <v>0</v>
      </c>
      <c r="AK98" s="198">
        <v>31.04</v>
      </c>
      <c r="AL98" s="198">
        <v>0</v>
      </c>
      <c r="AM98" s="198">
        <v>0</v>
      </c>
      <c r="AN98" s="198">
        <v>0</v>
      </c>
      <c r="AO98" s="198">
        <v>12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4.8909999999999988E-2</v>
      </c>
      <c r="AD99">
        <f t="shared" si="0"/>
        <v>3.6575000000000002E-3</v>
      </c>
      <c r="AE99">
        <f t="shared" si="0"/>
        <v>0</v>
      </c>
      <c r="AF99">
        <f t="shared" si="0"/>
        <v>0</v>
      </c>
      <c r="AG99">
        <f t="shared" si="0"/>
        <v>0.45095999999999947</v>
      </c>
      <c r="AH99">
        <f t="shared" si="0"/>
        <v>0</v>
      </c>
      <c r="AI99">
        <f t="shared" si="0"/>
        <v>1.4843824999999997</v>
      </c>
      <c r="AJ99">
        <f t="shared" si="0"/>
        <v>0</v>
      </c>
      <c r="AK99">
        <f t="shared" si="0"/>
        <v>0.74445999999999957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0.39750000000000002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3.76</v>
      </c>
      <c r="AH3" s="198">
        <v>0</v>
      </c>
      <c r="AI3" s="198">
        <v>11.87</v>
      </c>
      <c r="AJ3" s="198">
        <v>0</v>
      </c>
      <c r="AK3" s="198">
        <v>5.86</v>
      </c>
      <c r="AL3" s="198">
        <v>0</v>
      </c>
      <c r="AM3" s="198">
        <v>0</v>
      </c>
      <c r="AN3" s="198">
        <v>0</v>
      </c>
      <c r="AO3" s="198">
        <v>6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3.76</v>
      </c>
      <c r="AH4" s="198">
        <v>0</v>
      </c>
      <c r="AI4" s="198">
        <v>11.87</v>
      </c>
      <c r="AJ4" s="198">
        <v>0</v>
      </c>
      <c r="AK4" s="198">
        <v>5.86</v>
      </c>
      <c r="AL4" s="198">
        <v>0</v>
      </c>
      <c r="AM4" s="198">
        <v>0</v>
      </c>
      <c r="AN4" s="198">
        <v>0</v>
      </c>
      <c r="AO4" s="198">
        <v>6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3.76</v>
      </c>
      <c r="AH5" s="198">
        <v>0</v>
      </c>
      <c r="AI5" s="198">
        <v>11.87</v>
      </c>
      <c r="AJ5" s="198">
        <v>0</v>
      </c>
      <c r="AK5" s="198">
        <v>5.86</v>
      </c>
      <c r="AL5" s="198">
        <v>0</v>
      </c>
      <c r="AM5" s="198">
        <v>0</v>
      </c>
      <c r="AN5" s="198">
        <v>0</v>
      </c>
      <c r="AO5" s="198">
        <v>6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3.76</v>
      </c>
      <c r="AH6" s="198">
        <v>0</v>
      </c>
      <c r="AI6" s="198">
        <v>11.87</v>
      </c>
      <c r="AJ6" s="198">
        <v>0</v>
      </c>
      <c r="AK6" s="198">
        <v>5.86</v>
      </c>
      <c r="AL6" s="198">
        <v>0</v>
      </c>
      <c r="AM6" s="198">
        <v>0</v>
      </c>
      <c r="AN6" s="198">
        <v>0</v>
      </c>
      <c r="AO6" s="198">
        <v>6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3.76</v>
      </c>
      <c r="AH7" s="198">
        <v>0</v>
      </c>
      <c r="AI7" s="198">
        <v>11.87</v>
      </c>
      <c r="AJ7" s="198">
        <v>0</v>
      </c>
      <c r="AK7" s="198">
        <v>5.86</v>
      </c>
      <c r="AL7" s="198">
        <v>0</v>
      </c>
      <c r="AM7" s="198">
        <v>0</v>
      </c>
      <c r="AN7" s="198">
        <v>0</v>
      </c>
      <c r="AO7" s="198">
        <v>15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3.76</v>
      </c>
      <c r="AH8" s="198">
        <v>0</v>
      </c>
      <c r="AI8" s="198">
        <v>11.87</v>
      </c>
      <c r="AJ8" s="198">
        <v>0</v>
      </c>
      <c r="AK8" s="198">
        <v>5.86</v>
      </c>
      <c r="AL8" s="198">
        <v>0</v>
      </c>
      <c r="AM8" s="198">
        <v>0</v>
      </c>
      <c r="AN8" s="198">
        <v>0</v>
      </c>
      <c r="AO8" s="198">
        <v>6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3.76</v>
      </c>
      <c r="AH9" s="198">
        <v>0</v>
      </c>
      <c r="AI9" s="198">
        <v>11.87</v>
      </c>
      <c r="AJ9" s="198">
        <v>0</v>
      </c>
      <c r="AK9" s="198">
        <v>5.86</v>
      </c>
      <c r="AL9" s="198">
        <v>0</v>
      </c>
      <c r="AM9" s="198">
        <v>0</v>
      </c>
      <c r="AN9" s="198">
        <v>0</v>
      </c>
      <c r="AO9" s="198">
        <v>6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3.76</v>
      </c>
      <c r="AH10" s="198">
        <v>0</v>
      </c>
      <c r="AI10" s="198">
        <v>11.87</v>
      </c>
      <c r="AJ10" s="198">
        <v>0</v>
      </c>
      <c r="AK10" s="198">
        <v>5.86</v>
      </c>
      <c r="AL10" s="198">
        <v>0</v>
      </c>
      <c r="AM10" s="198">
        <v>0</v>
      </c>
      <c r="AN10" s="198">
        <v>0</v>
      </c>
      <c r="AO10" s="198">
        <v>6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3.76</v>
      </c>
      <c r="AH11" s="198">
        <v>0</v>
      </c>
      <c r="AI11" s="198">
        <v>11.87</v>
      </c>
      <c r="AJ11" s="198">
        <v>0</v>
      </c>
      <c r="AK11" s="198">
        <v>5.86</v>
      </c>
      <c r="AL11" s="198">
        <v>0</v>
      </c>
      <c r="AM11" s="198">
        <v>0</v>
      </c>
      <c r="AN11" s="198">
        <v>0</v>
      </c>
      <c r="AO11" s="198">
        <v>6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3.76</v>
      </c>
      <c r="AH12" s="198">
        <v>0</v>
      </c>
      <c r="AI12" s="198">
        <v>11.87</v>
      </c>
      <c r="AJ12" s="198">
        <v>0</v>
      </c>
      <c r="AK12" s="198">
        <v>5.86</v>
      </c>
      <c r="AL12" s="198">
        <v>0</v>
      </c>
      <c r="AM12" s="198">
        <v>0</v>
      </c>
      <c r="AN12" s="198">
        <v>0</v>
      </c>
      <c r="AO12" s="198">
        <v>6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3.76</v>
      </c>
      <c r="AH13" s="198">
        <v>0</v>
      </c>
      <c r="AI13" s="198">
        <v>11.87</v>
      </c>
      <c r="AJ13" s="198">
        <v>0</v>
      </c>
      <c r="AK13" s="198">
        <v>5.86</v>
      </c>
      <c r="AL13" s="198">
        <v>0</v>
      </c>
      <c r="AM13" s="198">
        <v>0</v>
      </c>
      <c r="AN13" s="198">
        <v>0</v>
      </c>
      <c r="AO13" s="198">
        <v>14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3.76</v>
      </c>
      <c r="AH14" s="198">
        <v>0</v>
      </c>
      <c r="AI14" s="198">
        <v>11.87</v>
      </c>
      <c r="AJ14" s="198">
        <v>0</v>
      </c>
      <c r="AK14" s="198">
        <v>5.86</v>
      </c>
      <c r="AL14" s="198">
        <v>0</v>
      </c>
      <c r="AM14" s="198">
        <v>0</v>
      </c>
      <c r="AN14" s="198">
        <v>0</v>
      </c>
      <c r="AO14" s="198">
        <v>6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3.76</v>
      </c>
      <c r="AH15" s="198">
        <v>0</v>
      </c>
      <c r="AI15" s="198">
        <v>11.87</v>
      </c>
      <c r="AJ15" s="198">
        <v>0</v>
      </c>
      <c r="AK15" s="198">
        <v>5.86</v>
      </c>
      <c r="AL15" s="198">
        <v>0</v>
      </c>
      <c r="AM15" s="198">
        <v>0</v>
      </c>
      <c r="AN15" s="198">
        <v>0</v>
      </c>
      <c r="AO15" s="198">
        <v>6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3.76</v>
      </c>
      <c r="AH16" s="198">
        <v>0</v>
      </c>
      <c r="AI16" s="198">
        <v>12.2</v>
      </c>
      <c r="AJ16" s="198">
        <v>0</v>
      </c>
      <c r="AK16" s="198">
        <v>5.86</v>
      </c>
      <c r="AL16" s="198">
        <v>0</v>
      </c>
      <c r="AM16" s="198">
        <v>0</v>
      </c>
      <c r="AN16" s="198">
        <v>0</v>
      </c>
      <c r="AO16" s="198">
        <v>6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3.76</v>
      </c>
      <c r="AH17" s="198">
        <v>0</v>
      </c>
      <c r="AI17" s="198">
        <v>12.2</v>
      </c>
      <c r="AJ17" s="198">
        <v>0</v>
      </c>
      <c r="AK17" s="198">
        <v>5.86</v>
      </c>
      <c r="AL17" s="198">
        <v>0</v>
      </c>
      <c r="AM17" s="198">
        <v>0</v>
      </c>
      <c r="AN17" s="198">
        <v>0</v>
      </c>
      <c r="AO17" s="198">
        <v>6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3.76</v>
      </c>
      <c r="AH18" s="198">
        <v>0</v>
      </c>
      <c r="AI18" s="198">
        <v>12.2</v>
      </c>
      <c r="AJ18" s="198">
        <v>0</v>
      </c>
      <c r="AK18" s="198">
        <v>5.86</v>
      </c>
      <c r="AL18" s="198">
        <v>0</v>
      </c>
      <c r="AM18" s="198">
        <v>0</v>
      </c>
      <c r="AN18" s="198">
        <v>0</v>
      </c>
      <c r="AO18" s="198">
        <v>6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3.76</v>
      </c>
      <c r="AH19" s="198">
        <v>0</v>
      </c>
      <c r="AI19" s="198">
        <v>12.2</v>
      </c>
      <c r="AJ19" s="198">
        <v>0</v>
      </c>
      <c r="AK19" s="198">
        <v>5.86</v>
      </c>
      <c r="AL19" s="198">
        <v>0</v>
      </c>
      <c r="AM19" s="198">
        <v>0</v>
      </c>
      <c r="AN19" s="198">
        <v>0</v>
      </c>
      <c r="AO19" s="198">
        <v>13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3.76</v>
      </c>
      <c r="AH20" s="198">
        <v>0</v>
      </c>
      <c r="AI20" s="198">
        <v>12.2</v>
      </c>
      <c r="AJ20" s="198">
        <v>0</v>
      </c>
      <c r="AK20" s="198">
        <v>5.86</v>
      </c>
      <c r="AL20" s="198">
        <v>0</v>
      </c>
      <c r="AM20" s="198">
        <v>0</v>
      </c>
      <c r="AN20" s="198">
        <v>0</v>
      </c>
      <c r="AO20" s="198">
        <v>6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3.76</v>
      </c>
      <c r="AH21" s="198">
        <v>0</v>
      </c>
      <c r="AI21" s="198">
        <v>12.2</v>
      </c>
      <c r="AJ21" s="198">
        <v>0</v>
      </c>
      <c r="AK21" s="198">
        <v>5.86</v>
      </c>
      <c r="AL21" s="198">
        <v>0</v>
      </c>
      <c r="AM21" s="198">
        <v>0</v>
      </c>
      <c r="AN21" s="198">
        <v>0</v>
      </c>
      <c r="AO21" s="198">
        <v>6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3.76</v>
      </c>
      <c r="AH22" s="198">
        <v>0</v>
      </c>
      <c r="AI22" s="198">
        <v>12.2</v>
      </c>
      <c r="AJ22" s="198">
        <v>0</v>
      </c>
      <c r="AK22" s="198">
        <v>5.86</v>
      </c>
      <c r="AL22" s="198">
        <v>0</v>
      </c>
      <c r="AM22" s="198">
        <v>0</v>
      </c>
      <c r="AN22" s="198">
        <v>0</v>
      </c>
      <c r="AO22" s="198">
        <v>6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3.76</v>
      </c>
      <c r="AH23" s="198">
        <v>0</v>
      </c>
      <c r="AI23" s="198">
        <v>12.2</v>
      </c>
      <c r="AJ23" s="198">
        <v>0</v>
      </c>
      <c r="AK23" s="198">
        <v>5.86</v>
      </c>
      <c r="AL23" s="198">
        <v>0</v>
      </c>
      <c r="AM23" s="198">
        <v>0</v>
      </c>
      <c r="AN23" s="198">
        <v>0</v>
      </c>
      <c r="AO23" s="198">
        <v>6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3.76</v>
      </c>
      <c r="AH24" s="198">
        <v>0</v>
      </c>
      <c r="AI24" s="198">
        <v>12.2</v>
      </c>
      <c r="AJ24" s="198">
        <v>0</v>
      </c>
      <c r="AK24" s="198">
        <v>5.86</v>
      </c>
      <c r="AL24" s="198">
        <v>0</v>
      </c>
      <c r="AM24" s="198">
        <v>0</v>
      </c>
      <c r="AN24" s="198">
        <v>0</v>
      </c>
      <c r="AO24" s="198">
        <v>6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3.76</v>
      </c>
      <c r="AH25" s="198">
        <v>0</v>
      </c>
      <c r="AI25" s="198">
        <v>12.2</v>
      </c>
      <c r="AJ25" s="198">
        <v>0</v>
      </c>
      <c r="AK25" s="198">
        <v>5.86</v>
      </c>
      <c r="AL25" s="198">
        <v>0</v>
      </c>
      <c r="AM25" s="198">
        <v>0</v>
      </c>
      <c r="AN25" s="198">
        <v>0</v>
      </c>
      <c r="AO25" s="198">
        <v>15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3.76</v>
      </c>
      <c r="AH26" s="198">
        <v>0</v>
      </c>
      <c r="AI26" s="198">
        <v>12.2</v>
      </c>
      <c r="AJ26" s="198">
        <v>0</v>
      </c>
      <c r="AK26" s="198">
        <v>5.86</v>
      </c>
      <c r="AL26" s="198">
        <v>0</v>
      </c>
      <c r="AM26" s="198">
        <v>0</v>
      </c>
      <c r="AN26" s="198">
        <v>0</v>
      </c>
      <c r="AO26" s="198">
        <v>6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3.76</v>
      </c>
      <c r="AH27" s="198">
        <v>0</v>
      </c>
      <c r="AI27" s="198">
        <v>12.2</v>
      </c>
      <c r="AJ27" s="198">
        <v>0</v>
      </c>
      <c r="AK27" s="198">
        <v>5.86</v>
      </c>
      <c r="AL27" s="198">
        <v>0</v>
      </c>
      <c r="AM27" s="198">
        <v>0</v>
      </c>
      <c r="AN27" s="198">
        <v>0</v>
      </c>
      <c r="AO27" s="198">
        <v>6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3.76</v>
      </c>
      <c r="AH28" s="198">
        <v>0</v>
      </c>
      <c r="AI28" s="198">
        <v>12.2</v>
      </c>
      <c r="AJ28" s="198">
        <v>0</v>
      </c>
      <c r="AK28" s="198">
        <v>5.86</v>
      </c>
      <c r="AL28" s="198">
        <v>0</v>
      </c>
      <c r="AM28" s="198">
        <v>0</v>
      </c>
      <c r="AN28" s="198">
        <v>0</v>
      </c>
      <c r="AO28" s="198">
        <v>6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3.76</v>
      </c>
      <c r="AH29" s="198">
        <v>0</v>
      </c>
      <c r="AI29" s="198">
        <v>12.2</v>
      </c>
      <c r="AJ29" s="198">
        <v>0</v>
      </c>
      <c r="AK29" s="198">
        <v>5.86</v>
      </c>
      <c r="AL29" s="198">
        <v>0</v>
      </c>
      <c r="AM29" s="198">
        <v>0</v>
      </c>
      <c r="AN29" s="198">
        <v>0</v>
      </c>
      <c r="AO29" s="198">
        <v>6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3.76</v>
      </c>
      <c r="AH30" s="198">
        <v>0</v>
      </c>
      <c r="AI30" s="198">
        <v>12.2</v>
      </c>
      <c r="AJ30" s="198">
        <v>0</v>
      </c>
      <c r="AK30" s="198">
        <v>5.86</v>
      </c>
      <c r="AL30" s="198">
        <v>0</v>
      </c>
      <c r="AM30" s="198">
        <v>0</v>
      </c>
      <c r="AN30" s="198">
        <v>0</v>
      </c>
      <c r="AO30" s="198">
        <v>6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3.76</v>
      </c>
      <c r="AH31" s="198">
        <v>0</v>
      </c>
      <c r="AI31" s="198">
        <v>12.26</v>
      </c>
      <c r="AJ31" s="198">
        <v>0</v>
      </c>
      <c r="AK31" s="198">
        <v>5.86</v>
      </c>
      <c r="AL31" s="198">
        <v>0</v>
      </c>
      <c r="AM31" s="198">
        <v>0</v>
      </c>
      <c r="AN31" s="198">
        <v>0</v>
      </c>
      <c r="AO31" s="198">
        <v>15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3.76</v>
      </c>
      <c r="AH32" s="198">
        <v>0</v>
      </c>
      <c r="AI32" s="198">
        <v>12.26</v>
      </c>
      <c r="AJ32" s="198">
        <v>0</v>
      </c>
      <c r="AK32" s="198">
        <v>5.86</v>
      </c>
      <c r="AL32" s="198">
        <v>0</v>
      </c>
      <c r="AM32" s="198">
        <v>0</v>
      </c>
      <c r="AN32" s="198">
        <v>0</v>
      </c>
      <c r="AO32" s="198">
        <v>6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3.76</v>
      </c>
      <c r="AH33" s="198">
        <v>0</v>
      </c>
      <c r="AI33" s="198">
        <v>12.26</v>
      </c>
      <c r="AJ33" s="198">
        <v>0</v>
      </c>
      <c r="AK33" s="198">
        <v>5.86</v>
      </c>
      <c r="AL33" s="198">
        <v>0</v>
      </c>
      <c r="AM33" s="198">
        <v>0</v>
      </c>
      <c r="AN33" s="198">
        <v>0</v>
      </c>
      <c r="AO33" s="198">
        <v>6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3.76</v>
      </c>
      <c r="AH34" s="198">
        <v>0</v>
      </c>
      <c r="AI34" s="198">
        <v>12.26</v>
      </c>
      <c r="AJ34" s="198">
        <v>0</v>
      </c>
      <c r="AK34" s="198">
        <v>5.86</v>
      </c>
      <c r="AL34" s="198">
        <v>0</v>
      </c>
      <c r="AM34" s="198">
        <v>0</v>
      </c>
      <c r="AN34" s="198">
        <v>0</v>
      </c>
      <c r="AO34" s="198">
        <v>6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3.76</v>
      </c>
      <c r="AH35" s="198">
        <v>0</v>
      </c>
      <c r="AI35" s="198">
        <v>12.26</v>
      </c>
      <c r="AJ35" s="198">
        <v>0</v>
      </c>
      <c r="AK35" s="198">
        <v>5.86</v>
      </c>
      <c r="AL35" s="198">
        <v>0</v>
      </c>
      <c r="AM35" s="198">
        <v>0</v>
      </c>
      <c r="AN35" s="198">
        <v>0</v>
      </c>
      <c r="AO35" s="198">
        <v>6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3.76</v>
      </c>
      <c r="AH36" s="198">
        <v>0</v>
      </c>
      <c r="AI36" s="198">
        <v>12.26</v>
      </c>
      <c r="AJ36" s="198">
        <v>0</v>
      </c>
      <c r="AK36" s="198">
        <v>5.86</v>
      </c>
      <c r="AL36" s="198">
        <v>0</v>
      </c>
      <c r="AM36" s="198">
        <v>0</v>
      </c>
      <c r="AN36" s="198">
        <v>0</v>
      </c>
      <c r="AO36" s="198">
        <v>6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3.76</v>
      </c>
      <c r="AH37" s="198">
        <v>0</v>
      </c>
      <c r="AI37" s="198">
        <v>12.26</v>
      </c>
      <c r="AJ37" s="198">
        <v>0</v>
      </c>
      <c r="AK37" s="198">
        <v>5.86</v>
      </c>
      <c r="AL37" s="198">
        <v>0</v>
      </c>
      <c r="AM37" s="198">
        <v>0</v>
      </c>
      <c r="AN37" s="198">
        <v>0</v>
      </c>
      <c r="AO37" s="198">
        <v>19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3.76</v>
      </c>
      <c r="AH38" s="198">
        <v>0</v>
      </c>
      <c r="AI38" s="198">
        <v>12.26</v>
      </c>
      <c r="AJ38" s="198">
        <v>0</v>
      </c>
      <c r="AK38" s="198">
        <v>5.86</v>
      </c>
      <c r="AL38" s="198">
        <v>0</v>
      </c>
      <c r="AM38" s="198">
        <v>0</v>
      </c>
      <c r="AN38" s="198">
        <v>0</v>
      </c>
      <c r="AO38" s="198">
        <v>6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3.76</v>
      </c>
      <c r="AH39" s="198">
        <v>0</v>
      </c>
      <c r="AI39" s="198">
        <v>12.26</v>
      </c>
      <c r="AJ39" s="198">
        <v>0</v>
      </c>
      <c r="AK39" s="198">
        <v>5.86</v>
      </c>
      <c r="AL39" s="198">
        <v>0</v>
      </c>
      <c r="AM39" s="198">
        <v>0</v>
      </c>
      <c r="AN39" s="198">
        <v>0</v>
      </c>
      <c r="AO39" s="198">
        <v>6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3.76</v>
      </c>
      <c r="AH40" s="198">
        <v>0</v>
      </c>
      <c r="AI40" s="198">
        <v>12.26</v>
      </c>
      <c r="AJ40" s="198">
        <v>0</v>
      </c>
      <c r="AK40" s="198">
        <v>5.86</v>
      </c>
      <c r="AL40" s="198">
        <v>0</v>
      </c>
      <c r="AM40" s="198">
        <v>0</v>
      </c>
      <c r="AN40" s="198">
        <v>0</v>
      </c>
      <c r="AO40" s="198">
        <v>6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3.76</v>
      </c>
      <c r="AH41" s="198">
        <v>0</v>
      </c>
      <c r="AI41" s="198">
        <v>12.26</v>
      </c>
      <c r="AJ41" s="198">
        <v>0</v>
      </c>
      <c r="AK41" s="198">
        <v>5.86</v>
      </c>
      <c r="AL41" s="198">
        <v>0</v>
      </c>
      <c r="AM41" s="198">
        <v>0</v>
      </c>
      <c r="AN41" s="198">
        <v>0</v>
      </c>
      <c r="AO41" s="198">
        <v>6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3.76</v>
      </c>
      <c r="AH42" s="198">
        <v>0</v>
      </c>
      <c r="AI42" s="198">
        <v>12.26</v>
      </c>
      <c r="AJ42" s="198">
        <v>0</v>
      </c>
      <c r="AK42" s="198">
        <v>5.86</v>
      </c>
      <c r="AL42" s="198">
        <v>0</v>
      </c>
      <c r="AM42" s="198">
        <v>0</v>
      </c>
      <c r="AN42" s="198">
        <v>0</v>
      </c>
      <c r="AO42" s="198">
        <v>6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3.76</v>
      </c>
      <c r="AH43" s="198">
        <v>0</v>
      </c>
      <c r="AI43" s="198">
        <v>12.26</v>
      </c>
      <c r="AJ43" s="198">
        <v>0</v>
      </c>
      <c r="AK43" s="198">
        <v>5.86</v>
      </c>
      <c r="AL43" s="198">
        <v>0</v>
      </c>
      <c r="AM43" s="198">
        <v>0</v>
      </c>
      <c r="AN43" s="198">
        <v>0</v>
      </c>
      <c r="AO43" s="198">
        <v>6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3.76</v>
      </c>
      <c r="AH44" s="198">
        <v>0</v>
      </c>
      <c r="AI44" s="198">
        <v>12.26</v>
      </c>
      <c r="AJ44" s="198">
        <v>0</v>
      </c>
      <c r="AK44" s="198">
        <v>5.86</v>
      </c>
      <c r="AL44" s="198">
        <v>0</v>
      </c>
      <c r="AM44" s="198">
        <v>0</v>
      </c>
      <c r="AN44" s="198">
        <v>0</v>
      </c>
      <c r="AO44" s="198">
        <v>6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3.76</v>
      </c>
      <c r="AH45" s="198">
        <v>0</v>
      </c>
      <c r="AI45" s="198">
        <v>12.26</v>
      </c>
      <c r="AJ45" s="198">
        <v>0</v>
      </c>
      <c r="AK45" s="198">
        <v>5.86</v>
      </c>
      <c r="AL45" s="198">
        <v>0</v>
      </c>
      <c r="AM45" s="198">
        <v>0</v>
      </c>
      <c r="AN45" s="198">
        <v>0</v>
      </c>
      <c r="AO45" s="198">
        <v>6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3.76</v>
      </c>
      <c r="AH46" s="198">
        <v>0</v>
      </c>
      <c r="AI46" s="198">
        <v>12.26</v>
      </c>
      <c r="AJ46" s="198">
        <v>0</v>
      </c>
      <c r="AK46" s="198">
        <v>5.86</v>
      </c>
      <c r="AL46" s="198">
        <v>0</v>
      </c>
      <c r="AM46" s="198">
        <v>0</v>
      </c>
      <c r="AN46" s="198">
        <v>0</v>
      </c>
      <c r="AO46" s="198">
        <v>6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3.76</v>
      </c>
      <c r="AH47" s="198">
        <v>0</v>
      </c>
      <c r="AI47" s="198">
        <v>12.26</v>
      </c>
      <c r="AJ47" s="198">
        <v>0</v>
      </c>
      <c r="AK47" s="198">
        <v>5.86</v>
      </c>
      <c r="AL47" s="198">
        <v>0</v>
      </c>
      <c r="AM47" s="198">
        <v>0</v>
      </c>
      <c r="AN47" s="198">
        <v>0</v>
      </c>
      <c r="AO47" s="198">
        <v>6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3.76</v>
      </c>
      <c r="AH48" s="198">
        <v>0</v>
      </c>
      <c r="AI48" s="198">
        <v>12.26</v>
      </c>
      <c r="AJ48" s="198">
        <v>0</v>
      </c>
      <c r="AK48" s="198">
        <v>5.86</v>
      </c>
      <c r="AL48" s="198">
        <v>0</v>
      </c>
      <c r="AM48" s="198">
        <v>0</v>
      </c>
      <c r="AN48" s="198">
        <v>0</v>
      </c>
      <c r="AO48" s="198">
        <v>6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3.76</v>
      </c>
      <c r="AH49" s="198">
        <v>0</v>
      </c>
      <c r="AI49" s="198">
        <v>12.6</v>
      </c>
      <c r="AJ49" s="198">
        <v>0</v>
      </c>
      <c r="AK49" s="198">
        <v>5.86</v>
      </c>
      <c r="AL49" s="198">
        <v>0</v>
      </c>
      <c r="AM49" s="198">
        <v>0</v>
      </c>
      <c r="AN49" s="198">
        <v>0</v>
      </c>
      <c r="AO49" s="198">
        <v>6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3.76</v>
      </c>
      <c r="AH50" s="198">
        <v>0</v>
      </c>
      <c r="AI50" s="198">
        <v>12.26</v>
      </c>
      <c r="AJ50" s="198">
        <v>0</v>
      </c>
      <c r="AK50" s="198">
        <v>5.86</v>
      </c>
      <c r="AL50" s="198">
        <v>0</v>
      </c>
      <c r="AM50" s="198">
        <v>0</v>
      </c>
      <c r="AN50" s="198">
        <v>0</v>
      </c>
      <c r="AO50" s="198">
        <v>6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3.76</v>
      </c>
      <c r="AH51" s="198">
        <v>0</v>
      </c>
      <c r="AI51" s="198">
        <v>12.6</v>
      </c>
      <c r="AJ51" s="198">
        <v>0</v>
      </c>
      <c r="AK51" s="198">
        <v>5.86</v>
      </c>
      <c r="AL51" s="198">
        <v>0</v>
      </c>
      <c r="AM51" s="198">
        <v>0</v>
      </c>
      <c r="AN51" s="198">
        <v>0</v>
      </c>
      <c r="AO51" s="198">
        <v>6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3.76</v>
      </c>
      <c r="AH52" s="198">
        <v>0</v>
      </c>
      <c r="AI52" s="198">
        <v>12.6</v>
      </c>
      <c r="AJ52" s="198">
        <v>0</v>
      </c>
      <c r="AK52" s="198">
        <v>5.86</v>
      </c>
      <c r="AL52" s="198">
        <v>0</v>
      </c>
      <c r="AM52" s="198">
        <v>0</v>
      </c>
      <c r="AN52" s="198">
        <v>0</v>
      </c>
      <c r="AO52" s="198">
        <v>6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3.76</v>
      </c>
      <c r="AH53" s="198">
        <v>0</v>
      </c>
      <c r="AI53" s="198">
        <v>12.6</v>
      </c>
      <c r="AJ53" s="198">
        <v>0</v>
      </c>
      <c r="AK53" s="198">
        <v>5.82</v>
      </c>
      <c r="AL53" s="198">
        <v>0</v>
      </c>
      <c r="AM53" s="198">
        <v>0</v>
      </c>
      <c r="AN53" s="198">
        <v>0</v>
      </c>
      <c r="AO53" s="198">
        <v>6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3.76</v>
      </c>
      <c r="AH54" s="198">
        <v>0</v>
      </c>
      <c r="AI54" s="198">
        <v>12.6</v>
      </c>
      <c r="AJ54" s="198">
        <v>0</v>
      </c>
      <c r="AK54" s="198">
        <v>5.82</v>
      </c>
      <c r="AL54" s="198">
        <v>0</v>
      </c>
      <c r="AM54" s="198">
        <v>0</v>
      </c>
      <c r="AN54" s="198">
        <v>0</v>
      </c>
      <c r="AO54" s="198">
        <v>6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3.76</v>
      </c>
      <c r="AH55" s="198">
        <v>0</v>
      </c>
      <c r="AI55" s="198">
        <v>12.6</v>
      </c>
      <c r="AJ55" s="198">
        <v>0</v>
      </c>
      <c r="AK55" s="198">
        <v>5.82</v>
      </c>
      <c r="AL55" s="198">
        <v>0</v>
      </c>
      <c r="AM55" s="198">
        <v>0</v>
      </c>
      <c r="AN55" s="198">
        <v>0</v>
      </c>
      <c r="AO55" s="198">
        <v>6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3.76</v>
      </c>
      <c r="AH56" s="198">
        <v>0</v>
      </c>
      <c r="AI56" s="198">
        <v>12.6</v>
      </c>
      <c r="AJ56" s="198">
        <v>0</v>
      </c>
      <c r="AK56" s="198">
        <v>5.82</v>
      </c>
      <c r="AL56" s="198">
        <v>0</v>
      </c>
      <c r="AM56" s="198">
        <v>0</v>
      </c>
      <c r="AN56" s="198">
        <v>0</v>
      </c>
      <c r="AO56" s="198">
        <v>6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3.76</v>
      </c>
      <c r="AH57" s="198">
        <v>0</v>
      </c>
      <c r="AI57" s="198">
        <v>12.6</v>
      </c>
      <c r="AJ57" s="198">
        <v>0</v>
      </c>
      <c r="AK57" s="198">
        <v>5.82</v>
      </c>
      <c r="AL57" s="198">
        <v>0</v>
      </c>
      <c r="AM57" s="198">
        <v>0</v>
      </c>
      <c r="AN57" s="198">
        <v>0</v>
      </c>
      <c r="AO57" s="198">
        <v>6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3.76</v>
      </c>
      <c r="AH58" s="198">
        <v>0</v>
      </c>
      <c r="AI58" s="198">
        <v>12.6</v>
      </c>
      <c r="AJ58" s="198">
        <v>0</v>
      </c>
      <c r="AK58" s="198">
        <v>5.82</v>
      </c>
      <c r="AL58" s="198">
        <v>0</v>
      </c>
      <c r="AM58" s="198">
        <v>0</v>
      </c>
      <c r="AN58" s="198">
        <v>0</v>
      </c>
      <c r="AO58" s="198">
        <v>6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3.76</v>
      </c>
      <c r="AH59" s="198">
        <v>0</v>
      </c>
      <c r="AI59" s="198">
        <v>12.6</v>
      </c>
      <c r="AJ59" s="198">
        <v>0</v>
      </c>
      <c r="AK59" s="198">
        <v>5.82</v>
      </c>
      <c r="AL59" s="198">
        <v>0</v>
      </c>
      <c r="AM59" s="198">
        <v>0</v>
      </c>
      <c r="AN59" s="198">
        <v>0</v>
      </c>
      <c r="AO59" s="198">
        <v>6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3.76</v>
      </c>
      <c r="AH60" s="198">
        <v>0</v>
      </c>
      <c r="AI60" s="198">
        <v>12.6</v>
      </c>
      <c r="AJ60" s="198">
        <v>0</v>
      </c>
      <c r="AK60" s="198">
        <v>5.82</v>
      </c>
      <c r="AL60" s="198">
        <v>0</v>
      </c>
      <c r="AM60" s="198">
        <v>0</v>
      </c>
      <c r="AN60" s="198">
        <v>0</v>
      </c>
      <c r="AO60" s="198">
        <v>6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3.76</v>
      </c>
      <c r="AH61" s="198">
        <v>0</v>
      </c>
      <c r="AI61" s="198">
        <v>12.6</v>
      </c>
      <c r="AJ61" s="198">
        <v>0</v>
      </c>
      <c r="AK61" s="198">
        <v>5.82</v>
      </c>
      <c r="AL61" s="198">
        <v>0</v>
      </c>
      <c r="AM61" s="198">
        <v>0</v>
      </c>
      <c r="AN61" s="198">
        <v>0</v>
      </c>
      <c r="AO61" s="198">
        <v>16.739999999999998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3.76</v>
      </c>
      <c r="AH62" s="198">
        <v>0</v>
      </c>
      <c r="AI62" s="198">
        <v>12.6</v>
      </c>
      <c r="AJ62" s="198">
        <v>0</v>
      </c>
      <c r="AK62" s="198">
        <v>5.82</v>
      </c>
      <c r="AL62" s="198">
        <v>0</v>
      </c>
      <c r="AM62" s="198">
        <v>0</v>
      </c>
      <c r="AN62" s="198">
        <v>0</v>
      </c>
      <c r="AO62" s="198">
        <v>6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3.76</v>
      </c>
      <c r="AH63" s="198">
        <v>0</v>
      </c>
      <c r="AI63" s="198">
        <v>12.6</v>
      </c>
      <c r="AJ63" s="198">
        <v>0</v>
      </c>
      <c r="AK63" s="198">
        <v>5.82</v>
      </c>
      <c r="AL63" s="198">
        <v>0</v>
      </c>
      <c r="AM63" s="198">
        <v>0</v>
      </c>
      <c r="AN63" s="198">
        <v>0</v>
      </c>
      <c r="AO63" s="198">
        <v>6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3.76</v>
      </c>
      <c r="AH64" s="198">
        <v>0</v>
      </c>
      <c r="AI64" s="198">
        <v>12.6</v>
      </c>
      <c r="AJ64" s="198">
        <v>0</v>
      </c>
      <c r="AK64" s="198">
        <v>5.82</v>
      </c>
      <c r="AL64" s="198">
        <v>0</v>
      </c>
      <c r="AM64" s="198">
        <v>0</v>
      </c>
      <c r="AN64" s="198">
        <v>0</v>
      </c>
      <c r="AO64" s="198">
        <v>6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3.76</v>
      </c>
      <c r="AH65" s="198">
        <v>0</v>
      </c>
      <c r="AI65" s="198">
        <v>12.6</v>
      </c>
      <c r="AJ65" s="198">
        <v>0</v>
      </c>
      <c r="AK65" s="198">
        <v>5.82</v>
      </c>
      <c r="AL65" s="198">
        <v>0</v>
      </c>
      <c r="AM65" s="198">
        <v>0</v>
      </c>
      <c r="AN65" s="198">
        <v>0</v>
      </c>
      <c r="AO65" s="198">
        <v>6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3.76</v>
      </c>
      <c r="AH66" s="198">
        <v>0</v>
      </c>
      <c r="AI66" s="198">
        <v>12.6</v>
      </c>
      <c r="AJ66" s="198">
        <v>0</v>
      </c>
      <c r="AK66" s="198">
        <v>5.82</v>
      </c>
      <c r="AL66" s="198">
        <v>0</v>
      </c>
      <c r="AM66" s="198">
        <v>0</v>
      </c>
      <c r="AN66" s="198">
        <v>0</v>
      </c>
      <c r="AO66" s="198">
        <v>6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3.76</v>
      </c>
      <c r="AH67" s="198">
        <v>0</v>
      </c>
      <c r="AI67" s="198">
        <v>14.42</v>
      </c>
      <c r="AJ67" s="198">
        <v>0</v>
      </c>
      <c r="AK67" s="198">
        <v>5.82</v>
      </c>
      <c r="AL67" s="198">
        <v>0</v>
      </c>
      <c r="AM67" s="198">
        <v>0</v>
      </c>
      <c r="AN67" s="198">
        <v>0</v>
      </c>
      <c r="AO67" s="198">
        <v>16.739999999999998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3.76</v>
      </c>
      <c r="AH68" s="198">
        <v>0</v>
      </c>
      <c r="AI68" s="198">
        <v>12.6</v>
      </c>
      <c r="AJ68" s="198">
        <v>0</v>
      </c>
      <c r="AK68" s="198">
        <v>5.82</v>
      </c>
      <c r="AL68" s="198">
        <v>0</v>
      </c>
      <c r="AM68" s="198">
        <v>0</v>
      </c>
      <c r="AN68" s="198">
        <v>0</v>
      </c>
      <c r="AO68" s="198">
        <v>6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3.76</v>
      </c>
      <c r="AH69" s="198">
        <v>0</v>
      </c>
      <c r="AI69" s="198">
        <v>12.6</v>
      </c>
      <c r="AJ69" s="198">
        <v>0</v>
      </c>
      <c r="AK69" s="198">
        <v>5.82</v>
      </c>
      <c r="AL69" s="198">
        <v>0</v>
      </c>
      <c r="AM69" s="198">
        <v>0</v>
      </c>
      <c r="AN69" s="198">
        <v>0</v>
      </c>
      <c r="AO69" s="198">
        <v>6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3.76</v>
      </c>
      <c r="AH70" s="198">
        <v>0</v>
      </c>
      <c r="AI70" s="198">
        <v>12.6</v>
      </c>
      <c r="AJ70" s="198">
        <v>0</v>
      </c>
      <c r="AK70" s="198">
        <v>5.82</v>
      </c>
      <c r="AL70" s="198">
        <v>0</v>
      </c>
      <c r="AM70" s="198">
        <v>0</v>
      </c>
      <c r="AN70" s="198">
        <v>0</v>
      </c>
      <c r="AO70" s="198">
        <v>6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3.76</v>
      </c>
      <c r="AH71" s="198">
        <v>0</v>
      </c>
      <c r="AI71" s="198">
        <v>12.6</v>
      </c>
      <c r="AJ71" s="198">
        <v>0</v>
      </c>
      <c r="AK71" s="198">
        <v>5.82</v>
      </c>
      <c r="AL71" s="198">
        <v>0</v>
      </c>
      <c r="AM71" s="198">
        <v>0</v>
      </c>
      <c r="AN71" s="198">
        <v>0</v>
      </c>
      <c r="AO71" s="198">
        <v>6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3.76</v>
      </c>
      <c r="AH72" s="198">
        <v>0</v>
      </c>
      <c r="AI72" s="198">
        <v>12.6</v>
      </c>
      <c r="AJ72" s="198">
        <v>0</v>
      </c>
      <c r="AK72" s="198">
        <v>5.82</v>
      </c>
      <c r="AL72" s="198">
        <v>0</v>
      </c>
      <c r="AM72" s="198">
        <v>0</v>
      </c>
      <c r="AN72" s="198">
        <v>0</v>
      </c>
      <c r="AO72" s="198">
        <v>6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3.76</v>
      </c>
      <c r="AH73" s="198">
        <v>0</v>
      </c>
      <c r="AI73" s="198">
        <v>12.6</v>
      </c>
      <c r="AJ73" s="198">
        <v>0</v>
      </c>
      <c r="AK73" s="198">
        <v>5.82</v>
      </c>
      <c r="AL73" s="198">
        <v>0</v>
      </c>
      <c r="AM73" s="198">
        <v>0</v>
      </c>
      <c r="AN73" s="198">
        <v>0</v>
      </c>
      <c r="AO73" s="198">
        <v>14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3.76</v>
      </c>
      <c r="AH74" s="198">
        <v>0</v>
      </c>
      <c r="AI74" s="198">
        <v>12.6</v>
      </c>
      <c r="AJ74" s="198">
        <v>0</v>
      </c>
      <c r="AK74" s="198">
        <v>5.82</v>
      </c>
      <c r="AL74" s="198">
        <v>0</v>
      </c>
      <c r="AM74" s="198">
        <v>0</v>
      </c>
      <c r="AN74" s="198">
        <v>0</v>
      </c>
      <c r="AO74" s="198">
        <v>6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3.76</v>
      </c>
      <c r="AH75" s="198">
        <v>0</v>
      </c>
      <c r="AI75" s="198">
        <v>12.6</v>
      </c>
      <c r="AJ75" s="198">
        <v>0</v>
      </c>
      <c r="AK75" s="198">
        <v>5.82</v>
      </c>
      <c r="AL75" s="198">
        <v>0</v>
      </c>
      <c r="AM75" s="198">
        <v>0</v>
      </c>
      <c r="AN75" s="198">
        <v>0</v>
      </c>
      <c r="AO75" s="198">
        <v>6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3.76</v>
      </c>
      <c r="AH76" s="198">
        <v>0</v>
      </c>
      <c r="AI76" s="198">
        <v>12.6</v>
      </c>
      <c r="AJ76" s="198">
        <v>0</v>
      </c>
      <c r="AK76" s="198">
        <v>5.82</v>
      </c>
      <c r="AL76" s="198">
        <v>0</v>
      </c>
      <c r="AM76" s="198">
        <v>0</v>
      </c>
      <c r="AN76" s="198">
        <v>0</v>
      </c>
      <c r="AO76" s="198">
        <v>6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3.76</v>
      </c>
      <c r="AH77" s="198">
        <v>0</v>
      </c>
      <c r="AI77" s="198">
        <v>12.6</v>
      </c>
      <c r="AJ77" s="198">
        <v>0</v>
      </c>
      <c r="AK77" s="198">
        <v>5.82</v>
      </c>
      <c r="AL77" s="198">
        <v>0</v>
      </c>
      <c r="AM77" s="198">
        <v>0</v>
      </c>
      <c r="AN77" s="198">
        <v>0</v>
      </c>
      <c r="AO77" s="198">
        <v>6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3.76</v>
      </c>
      <c r="AH78" s="198">
        <v>0</v>
      </c>
      <c r="AI78" s="198">
        <v>12.6</v>
      </c>
      <c r="AJ78" s="198">
        <v>0</v>
      </c>
      <c r="AK78" s="198">
        <v>5.82</v>
      </c>
      <c r="AL78" s="198">
        <v>0</v>
      </c>
      <c r="AM78" s="198">
        <v>0</v>
      </c>
      <c r="AN78" s="198">
        <v>0</v>
      </c>
      <c r="AO78" s="198">
        <v>6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3.76</v>
      </c>
      <c r="AH79" s="198">
        <v>0</v>
      </c>
      <c r="AI79" s="198">
        <v>12.6</v>
      </c>
      <c r="AJ79" s="198">
        <v>0</v>
      </c>
      <c r="AK79" s="198">
        <v>5.82</v>
      </c>
      <c r="AL79" s="198">
        <v>0</v>
      </c>
      <c r="AM79" s="198">
        <v>0</v>
      </c>
      <c r="AN79" s="198">
        <v>0</v>
      </c>
      <c r="AO79" s="198">
        <v>12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3.76</v>
      </c>
      <c r="AH80" s="198">
        <v>0</v>
      </c>
      <c r="AI80" s="198">
        <v>12.6</v>
      </c>
      <c r="AJ80" s="198">
        <v>0</v>
      </c>
      <c r="AK80" s="198">
        <v>5.82</v>
      </c>
      <c r="AL80" s="198">
        <v>0</v>
      </c>
      <c r="AM80" s="198">
        <v>0</v>
      </c>
      <c r="AN80" s="198">
        <v>0</v>
      </c>
      <c r="AO80" s="198">
        <v>6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3.76</v>
      </c>
      <c r="AH81" s="198">
        <v>0</v>
      </c>
      <c r="AI81" s="198">
        <v>12.6</v>
      </c>
      <c r="AJ81" s="198">
        <v>0</v>
      </c>
      <c r="AK81" s="198">
        <v>5.82</v>
      </c>
      <c r="AL81" s="198">
        <v>0</v>
      </c>
      <c r="AM81" s="198">
        <v>0</v>
      </c>
      <c r="AN81" s="198">
        <v>0</v>
      </c>
      <c r="AO81" s="198">
        <v>6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3.76</v>
      </c>
      <c r="AH82" s="198">
        <v>0</v>
      </c>
      <c r="AI82" s="198">
        <v>12.6</v>
      </c>
      <c r="AJ82" s="198">
        <v>0</v>
      </c>
      <c r="AK82" s="198">
        <v>5.82</v>
      </c>
      <c r="AL82" s="198">
        <v>0</v>
      </c>
      <c r="AM82" s="198">
        <v>0</v>
      </c>
      <c r="AN82" s="198">
        <v>0</v>
      </c>
      <c r="AO82" s="198">
        <v>6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3.76</v>
      </c>
      <c r="AH83" s="198">
        <v>0</v>
      </c>
      <c r="AI83" s="198">
        <v>12.6</v>
      </c>
      <c r="AJ83" s="198">
        <v>0</v>
      </c>
      <c r="AK83" s="198">
        <v>5.82</v>
      </c>
      <c r="AL83" s="198">
        <v>0</v>
      </c>
      <c r="AM83" s="198">
        <v>0</v>
      </c>
      <c r="AN83" s="198">
        <v>0</v>
      </c>
      <c r="AO83" s="198">
        <v>6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3.76</v>
      </c>
      <c r="AH84" s="198">
        <v>0</v>
      </c>
      <c r="AI84" s="198">
        <v>12.6</v>
      </c>
      <c r="AJ84" s="198">
        <v>0</v>
      </c>
      <c r="AK84" s="198">
        <v>5.82</v>
      </c>
      <c r="AL84" s="198">
        <v>0</v>
      </c>
      <c r="AM84" s="198">
        <v>0</v>
      </c>
      <c r="AN84" s="198">
        <v>0</v>
      </c>
      <c r="AO84" s="198">
        <v>6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3.76</v>
      </c>
      <c r="AH85" s="198">
        <v>0</v>
      </c>
      <c r="AI85" s="198">
        <v>12.6</v>
      </c>
      <c r="AJ85" s="198">
        <v>0</v>
      </c>
      <c r="AK85" s="198">
        <v>5.82</v>
      </c>
      <c r="AL85" s="198">
        <v>0</v>
      </c>
      <c r="AM85" s="198">
        <v>0</v>
      </c>
      <c r="AN85" s="198">
        <v>0</v>
      </c>
      <c r="AO85" s="198">
        <v>12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3.76</v>
      </c>
      <c r="AH86" s="198">
        <v>0</v>
      </c>
      <c r="AI86" s="198">
        <v>12.6</v>
      </c>
      <c r="AJ86" s="198">
        <v>0</v>
      </c>
      <c r="AK86" s="198">
        <v>5.82</v>
      </c>
      <c r="AL86" s="198">
        <v>0</v>
      </c>
      <c r="AM86" s="198">
        <v>0</v>
      </c>
      <c r="AN86" s="198">
        <v>0</v>
      </c>
      <c r="AO86" s="198">
        <v>6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3.76</v>
      </c>
      <c r="AH87" s="198">
        <v>0</v>
      </c>
      <c r="AI87" s="198">
        <v>12.6</v>
      </c>
      <c r="AJ87" s="198">
        <v>0</v>
      </c>
      <c r="AK87" s="198">
        <v>5.82</v>
      </c>
      <c r="AL87" s="198">
        <v>0</v>
      </c>
      <c r="AM87" s="198">
        <v>0</v>
      </c>
      <c r="AN87" s="198">
        <v>0</v>
      </c>
      <c r="AO87" s="198">
        <v>6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3.76</v>
      </c>
      <c r="AH88" s="198">
        <v>0</v>
      </c>
      <c r="AI88" s="198">
        <v>12.6</v>
      </c>
      <c r="AJ88" s="198">
        <v>0</v>
      </c>
      <c r="AK88" s="198">
        <v>5.82</v>
      </c>
      <c r="AL88" s="198">
        <v>0</v>
      </c>
      <c r="AM88" s="198">
        <v>0</v>
      </c>
      <c r="AN88" s="198">
        <v>0</v>
      </c>
      <c r="AO88" s="198">
        <v>6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3.76</v>
      </c>
      <c r="AH89" s="198">
        <v>0</v>
      </c>
      <c r="AI89" s="198">
        <v>12.6</v>
      </c>
      <c r="AJ89" s="198">
        <v>0</v>
      </c>
      <c r="AK89" s="198">
        <v>5.82</v>
      </c>
      <c r="AL89" s="198">
        <v>0</v>
      </c>
      <c r="AM89" s="198">
        <v>0</v>
      </c>
      <c r="AN89" s="198">
        <v>0</v>
      </c>
      <c r="AO89" s="198">
        <v>6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3.76</v>
      </c>
      <c r="AH90" s="198">
        <v>0</v>
      </c>
      <c r="AI90" s="198">
        <v>12.6</v>
      </c>
      <c r="AJ90" s="198">
        <v>0</v>
      </c>
      <c r="AK90" s="198">
        <v>5.82</v>
      </c>
      <c r="AL90" s="198">
        <v>0</v>
      </c>
      <c r="AM90" s="198">
        <v>0</v>
      </c>
      <c r="AN90" s="198">
        <v>0</v>
      </c>
      <c r="AO90" s="198">
        <v>6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3.76</v>
      </c>
      <c r="AH91" s="198">
        <v>0</v>
      </c>
      <c r="AI91" s="198">
        <v>12.6</v>
      </c>
      <c r="AJ91" s="198">
        <v>0</v>
      </c>
      <c r="AK91" s="198">
        <v>5.82</v>
      </c>
      <c r="AL91" s="198">
        <v>0</v>
      </c>
      <c r="AM91" s="198">
        <v>0</v>
      </c>
      <c r="AN91" s="198">
        <v>0</v>
      </c>
      <c r="AO91" s="198">
        <v>12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3.76</v>
      </c>
      <c r="AH92" s="198">
        <v>0</v>
      </c>
      <c r="AI92" s="198">
        <v>12.6</v>
      </c>
      <c r="AJ92" s="198">
        <v>0</v>
      </c>
      <c r="AK92" s="198">
        <v>5.82</v>
      </c>
      <c r="AL92" s="198">
        <v>0</v>
      </c>
      <c r="AM92" s="198">
        <v>0</v>
      </c>
      <c r="AN92" s="198">
        <v>0</v>
      </c>
      <c r="AO92" s="198">
        <v>6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3.76</v>
      </c>
      <c r="AH93" s="198">
        <v>0</v>
      </c>
      <c r="AI93" s="198">
        <v>12.6</v>
      </c>
      <c r="AJ93" s="198">
        <v>0</v>
      </c>
      <c r="AK93" s="198">
        <v>5.82</v>
      </c>
      <c r="AL93" s="198">
        <v>0</v>
      </c>
      <c r="AM93" s="198">
        <v>0</v>
      </c>
      <c r="AN93" s="198">
        <v>0</v>
      </c>
      <c r="AO93" s="198">
        <v>6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3.76</v>
      </c>
      <c r="AH94" s="198">
        <v>0</v>
      </c>
      <c r="AI94" s="198">
        <v>12.6</v>
      </c>
      <c r="AJ94" s="198">
        <v>0</v>
      </c>
      <c r="AK94" s="198">
        <v>5.82</v>
      </c>
      <c r="AL94" s="198">
        <v>0</v>
      </c>
      <c r="AM94" s="198">
        <v>0</v>
      </c>
      <c r="AN94" s="198">
        <v>0</v>
      </c>
      <c r="AO94" s="198">
        <v>6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3.76</v>
      </c>
      <c r="AH95" s="198">
        <v>0</v>
      </c>
      <c r="AI95" s="198">
        <v>12.6</v>
      </c>
      <c r="AJ95" s="198">
        <v>0</v>
      </c>
      <c r="AK95" s="198">
        <v>5.82</v>
      </c>
      <c r="AL95" s="198">
        <v>0</v>
      </c>
      <c r="AM95" s="198">
        <v>0</v>
      </c>
      <c r="AN95" s="198">
        <v>0</v>
      </c>
      <c r="AO95" s="198">
        <v>6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3.76</v>
      </c>
      <c r="AH96" s="198">
        <v>0</v>
      </c>
      <c r="AI96" s="198">
        <v>12.6</v>
      </c>
      <c r="AJ96" s="198">
        <v>0</v>
      </c>
      <c r="AK96" s="198">
        <v>5.82</v>
      </c>
      <c r="AL96" s="198">
        <v>0</v>
      </c>
      <c r="AM96" s="198">
        <v>0</v>
      </c>
      <c r="AN96" s="198">
        <v>0</v>
      </c>
      <c r="AO96" s="198">
        <v>6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3.76</v>
      </c>
      <c r="AH97" s="198">
        <v>0</v>
      </c>
      <c r="AI97" s="198">
        <v>12.6</v>
      </c>
      <c r="AJ97" s="198">
        <v>0</v>
      </c>
      <c r="AK97" s="198">
        <v>5.82</v>
      </c>
      <c r="AL97" s="198">
        <v>0</v>
      </c>
      <c r="AM97" s="198">
        <v>0</v>
      </c>
      <c r="AN97" s="198">
        <v>0</v>
      </c>
      <c r="AO97" s="198">
        <v>11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3.76</v>
      </c>
      <c r="AH98" s="198">
        <v>0</v>
      </c>
      <c r="AI98" s="198">
        <v>12.6</v>
      </c>
      <c r="AJ98" s="198">
        <v>0</v>
      </c>
      <c r="AK98" s="198">
        <v>5.82</v>
      </c>
      <c r="AL98" s="198">
        <v>0</v>
      </c>
      <c r="AM98" s="198">
        <v>0</v>
      </c>
      <c r="AN98" s="198">
        <v>0</v>
      </c>
      <c r="AO98" s="198">
        <v>6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9.0239999999999876E-2</v>
      </c>
      <c r="AH99">
        <f t="shared" si="0"/>
        <v>0</v>
      </c>
      <c r="AI99">
        <f t="shared" si="0"/>
        <v>0.29736749999999984</v>
      </c>
      <c r="AJ99">
        <f t="shared" si="0"/>
        <v>0</v>
      </c>
      <c r="AK99">
        <f t="shared" si="0"/>
        <v>0.14018000000000014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0.17086999999999999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425</v>
      </c>
      <c r="D2" t="s">
        <v>425</v>
      </c>
      <c r="E2" t="s">
        <v>425</v>
      </c>
      <c r="F2" t="s">
        <v>425</v>
      </c>
      <c r="G2" t="s">
        <v>425</v>
      </c>
      <c r="H2" t="s">
        <v>425</v>
      </c>
      <c r="I2" t="s">
        <v>425</v>
      </c>
      <c r="J2" t="s">
        <v>425</v>
      </c>
      <c r="K2" t="s">
        <v>425</v>
      </c>
      <c r="L2" t="s">
        <v>425</v>
      </c>
      <c r="M2" t="s">
        <v>425</v>
      </c>
      <c r="N2" t="s">
        <v>425</v>
      </c>
      <c r="O2" t="s">
        <v>425</v>
      </c>
      <c r="P2" t="s">
        <v>425</v>
      </c>
    </row>
    <row r="3" spans="1:17">
      <c r="A3" t="s">
        <v>45</v>
      </c>
      <c r="C3" s="26">
        <v>36</v>
      </c>
      <c r="D3" s="26">
        <v>27</v>
      </c>
      <c r="E3" s="26">
        <v>0</v>
      </c>
      <c r="F3" s="26">
        <v>0</v>
      </c>
      <c r="G3" s="198">
        <v>62</v>
      </c>
      <c r="H3" s="198">
        <v>0</v>
      </c>
      <c r="I3" s="198">
        <v>208</v>
      </c>
      <c r="J3" s="198">
        <v>0</v>
      </c>
      <c r="K3" s="198">
        <v>320</v>
      </c>
      <c r="L3" s="198">
        <v>0</v>
      </c>
      <c r="M3" s="198">
        <v>0</v>
      </c>
      <c r="N3" s="198">
        <v>0</v>
      </c>
      <c r="O3" s="198">
        <v>193</v>
      </c>
      <c r="P3" s="198">
        <v>0</v>
      </c>
    </row>
    <row r="4" spans="1:17">
      <c r="A4" t="s">
        <v>46</v>
      </c>
      <c r="C4" s="26">
        <v>36</v>
      </c>
      <c r="D4" s="26">
        <v>27</v>
      </c>
      <c r="E4" s="26">
        <v>0</v>
      </c>
      <c r="F4" s="26">
        <v>0</v>
      </c>
      <c r="G4" s="198">
        <v>62</v>
      </c>
      <c r="H4" s="198">
        <v>0</v>
      </c>
      <c r="I4" s="198">
        <v>208</v>
      </c>
      <c r="J4" s="198">
        <v>0</v>
      </c>
      <c r="K4" s="198">
        <v>320</v>
      </c>
      <c r="L4" s="198">
        <v>0</v>
      </c>
      <c r="M4" s="198">
        <v>0</v>
      </c>
      <c r="N4" s="198">
        <v>0</v>
      </c>
      <c r="O4" s="198">
        <v>193</v>
      </c>
      <c r="P4" s="198">
        <v>0</v>
      </c>
    </row>
    <row r="5" spans="1:17">
      <c r="A5" t="s">
        <v>47</v>
      </c>
      <c r="C5" s="26">
        <v>36</v>
      </c>
      <c r="D5" s="26">
        <v>0</v>
      </c>
      <c r="E5" s="26">
        <v>0</v>
      </c>
      <c r="F5" s="26">
        <v>0</v>
      </c>
      <c r="G5" s="198">
        <v>62</v>
      </c>
      <c r="H5" s="198">
        <v>0</v>
      </c>
      <c r="I5" s="198">
        <v>208</v>
      </c>
      <c r="J5" s="198">
        <v>0</v>
      </c>
      <c r="K5" s="198">
        <v>320</v>
      </c>
      <c r="L5" s="198">
        <v>0</v>
      </c>
      <c r="M5" s="198">
        <v>0</v>
      </c>
      <c r="N5" s="198">
        <v>0</v>
      </c>
      <c r="O5" s="198">
        <v>193</v>
      </c>
      <c r="P5" s="198">
        <v>0</v>
      </c>
    </row>
    <row r="6" spans="1:17">
      <c r="A6" t="s">
        <v>48</v>
      </c>
      <c r="C6" s="26">
        <v>36</v>
      </c>
      <c r="D6" s="26">
        <v>27</v>
      </c>
      <c r="E6" s="26">
        <v>0</v>
      </c>
      <c r="F6" s="26">
        <v>0</v>
      </c>
      <c r="G6" s="198">
        <v>62</v>
      </c>
      <c r="H6" s="198">
        <v>0</v>
      </c>
      <c r="I6" s="198">
        <v>208</v>
      </c>
      <c r="J6" s="198">
        <v>0</v>
      </c>
      <c r="K6" s="198">
        <v>320</v>
      </c>
      <c r="L6" s="198">
        <v>0</v>
      </c>
      <c r="M6" s="198">
        <v>0</v>
      </c>
      <c r="N6" s="198">
        <v>0</v>
      </c>
      <c r="O6" s="198">
        <v>183</v>
      </c>
      <c r="P6" s="198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198">
        <v>62</v>
      </c>
      <c r="H7" s="198">
        <v>0</v>
      </c>
      <c r="I7" s="198">
        <v>208</v>
      </c>
      <c r="J7" s="198">
        <v>0</v>
      </c>
      <c r="K7" s="198">
        <v>320</v>
      </c>
      <c r="L7" s="198">
        <v>0</v>
      </c>
      <c r="M7" s="198">
        <v>0</v>
      </c>
      <c r="N7" s="198">
        <v>0</v>
      </c>
      <c r="O7" s="198">
        <v>202</v>
      </c>
      <c r="P7" s="198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198">
        <v>62</v>
      </c>
      <c r="H8" s="198">
        <v>0</v>
      </c>
      <c r="I8" s="198">
        <v>208</v>
      </c>
      <c r="J8" s="198">
        <v>0</v>
      </c>
      <c r="K8" s="198">
        <v>320</v>
      </c>
      <c r="L8" s="198">
        <v>0</v>
      </c>
      <c r="M8" s="198">
        <v>0</v>
      </c>
      <c r="N8" s="198">
        <v>0</v>
      </c>
      <c r="O8" s="198">
        <v>193</v>
      </c>
      <c r="P8" s="198">
        <v>0</v>
      </c>
    </row>
    <row r="9" spans="1:17">
      <c r="A9" t="s">
        <v>51</v>
      </c>
      <c r="C9" s="26">
        <v>36</v>
      </c>
      <c r="D9" s="26">
        <v>27</v>
      </c>
      <c r="E9" s="26">
        <v>0</v>
      </c>
      <c r="F9" s="26">
        <v>0</v>
      </c>
      <c r="G9" s="198">
        <v>62</v>
      </c>
      <c r="H9" s="198">
        <v>0</v>
      </c>
      <c r="I9" s="198">
        <v>208</v>
      </c>
      <c r="J9" s="198">
        <v>0</v>
      </c>
      <c r="K9" s="198">
        <v>320</v>
      </c>
      <c r="L9" s="198">
        <v>0</v>
      </c>
      <c r="M9" s="198">
        <v>0</v>
      </c>
      <c r="N9" s="198">
        <v>0</v>
      </c>
      <c r="O9" s="198">
        <v>188</v>
      </c>
      <c r="P9" s="198">
        <v>0</v>
      </c>
    </row>
    <row r="10" spans="1:17">
      <c r="A10" t="s">
        <v>52</v>
      </c>
      <c r="C10" s="26">
        <v>36</v>
      </c>
      <c r="D10" s="26">
        <v>27</v>
      </c>
      <c r="E10" s="26">
        <v>0</v>
      </c>
      <c r="F10" s="26">
        <v>0</v>
      </c>
      <c r="G10" s="198">
        <v>62</v>
      </c>
      <c r="H10" s="198">
        <v>0</v>
      </c>
      <c r="I10" s="198">
        <v>208</v>
      </c>
      <c r="J10" s="198">
        <v>0</v>
      </c>
      <c r="K10" s="198">
        <v>320</v>
      </c>
      <c r="L10" s="198">
        <v>0</v>
      </c>
      <c r="M10" s="198">
        <v>0</v>
      </c>
      <c r="N10" s="198">
        <v>0</v>
      </c>
      <c r="O10" s="198">
        <v>173</v>
      </c>
      <c r="P10" s="198">
        <v>0</v>
      </c>
    </row>
    <row r="11" spans="1:17">
      <c r="A11" t="s">
        <v>53</v>
      </c>
      <c r="C11" s="26">
        <v>36</v>
      </c>
      <c r="D11" s="26">
        <v>27</v>
      </c>
      <c r="E11" s="26">
        <v>0</v>
      </c>
      <c r="F11" s="26">
        <v>0</v>
      </c>
      <c r="G11" s="198">
        <v>62</v>
      </c>
      <c r="H11" s="198">
        <v>0</v>
      </c>
      <c r="I11" s="198">
        <v>208</v>
      </c>
      <c r="J11" s="198">
        <v>0</v>
      </c>
      <c r="K11" s="198">
        <v>320</v>
      </c>
      <c r="L11" s="198">
        <v>0</v>
      </c>
      <c r="M11" s="198">
        <v>0</v>
      </c>
      <c r="N11" s="198">
        <v>0</v>
      </c>
      <c r="O11" s="198">
        <v>188</v>
      </c>
      <c r="P11" s="198">
        <v>0</v>
      </c>
    </row>
    <row r="12" spans="1:17">
      <c r="A12" t="s">
        <v>54</v>
      </c>
      <c r="C12" s="26">
        <v>36</v>
      </c>
      <c r="D12" s="26">
        <v>27</v>
      </c>
      <c r="E12" s="26">
        <v>0</v>
      </c>
      <c r="F12" s="26">
        <v>0</v>
      </c>
      <c r="G12" s="198">
        <v>62</v>
      </c>
      <c r="H12" s="198">
        <v>0</v>
      </c>
      <c r="I12" s="198">
        <v>208</v>
      </c>
      <c r="J12" s="198">
        <v>0</v>
      </c>
      <c r="K12" s="198">
        <v>320</v>
      </c>
      <c r="L12" s="198">
        <v>0</v>
      </c>
      <c r="M12" s="198">
        <v>0</v>
      </c>
      <c r="N12" s="198">
        <v>0</v>
      </c>
      <c r="O12" s="198">
        <v>193</v>
      </c>
      <c r="P12" s="198">
        <v>0</v>
      </c>
    </row>
    <row r="13" spans="1:17">
      <c r="A13" t="s">
        <v>55</v>
      </c>
      <c r="C13" s="26">
        <v>36</v>
      </c>
      <c r="D13" s="26">
        <v>27</v>
      </c>
      <c r="E13" s="26">
        <v>0</v>
      </c>
      <c r="F13" s="26">
        <v>0</v>
      </c>
      <c r="G13" s="198">
        <v>62</v>
      </c>
      <c r="H13" s="198">
        <v>0</v>
      </c>
      <c r="I13" s="198">
        <v>208</v>
      </c>
      <c r="J13" s="198">
        <v>0</v>
      </c>
      <c r="K13" s="198">
        <v>320</v>
      </c>
      <c r="L13" s="198">
        <v>0</v>
      </c>
      <c r="M13" s="198">
        <v>0</v>
      </c>
      <c r="N13" s="198">
        <v>0</v>
      </c>
      <c r="O13" s="198">
        <v>171</v>
      </c>
      <c r="P13" s="198">
        <v>0</v>
      </c>
    </row>
    <row r="14" spans="1:17">
      <c r="A14" t="s">
        <v>56</v>
      </c>
      <c r="C14" s="26">
        <v>36</v>
      </c>
      <c r="D14" s="26">
        <v>27</v>
      </c>
      <c r="E14" s="26">
        <v>0</v>
      </c>
      <c r="F14" s="26">
        <v>0</v>
      </c>
      <c r="G14" s="198">
        <v>62</v>
      </c>
      <c r="H14" s="198">
        <v>0</v>
      </c>
      <c r="I14" s="198">
        <v>208</v>
      </c>
      <c r="J14" s="198">
        <v>0</v>
      </c>
      <c r="K14" s="198">
        <v>320</v>
      </c>
      <c r="L14" s="198">
        <v>0</v>
      </c>
      <c r="M14" s="198">
        <v>0</v>
      </c>
      <c r="N14" s="198">
        <v>0</v>
      </c>
      <c r="O14" s="198">
        <v>193</v>
      </c>
      <c r="P14" s="198">
        <v>0</v>
      </c>
    </row>
    <row r="15" spans="1:17">
      <c r="A15" t="s">
        <v>57</v>
      </c>
      <c r="C15" s="26">
        <v>36</v>
      </c>
      <c r="D15" s="26">
        <v>27</v>
      </c>
      <c r="E15" s="26">
        <v>0</v>
      </c>
      <c r="F15" s="26">
        <v>0</v>
      </c>
      <c r="G15" s="198">
        <v>62</v>
      </c>
      <c r="H15" s="198">
        <v>0</v>
      </c>
      <c r="I15" s="198">
        <v>208</v>
      </c>
      <c r="J15" s="198">
        <v>0</v>
      </c>
      <c r="K15" s="198">
        <v>320</v>
      </c>
      <c r="L15" s="198">
        <v>0</v>
      </c>
      <c r="M15" s="198">
        <v>0</v>
      </c>
      <c r="N15" s="198">
        <v>0</v>
      </c>
      <c r="O15" s="198">
        <v>178</v>
      </c>
      <c r="P15" s="198">
        <v>0</v>
      </c>
    </row>
    <row r="16" spans="1:17">
      <c r="A16" t="s">
        <v>58</v>
      </c>
      <c r="C16" s="26">
        <v>36</v>
      </c>
      <c r="D16" s="26">
        <v>27</v>
      </c>
      <c r="E16" s="26">
        <v>0</v>
      </c>
      <c r="F16" s="26">
        <v>0</v>
      </c>
      <c r="G16" s="198">
        <v>62</v>
      </c>
      <c r="H16" s="198">
        <v>0</v>
      </c>
      <c r="I16" s="198">
        <v>208</v>
      </c>
      <c r="J16" s="198">
        <v>0</v>
      </c>
      <c r="K16" s="198">
        <v>320</v>
      </c>
      <c r="L16" s="198">
        <v>0</v>
      </c>
      <c r="M16" s="198">
        <v>0</v>
      </c>
      <c r="N16" s="198">
        <v>0</v>
      </c>
      <c r="O16" s="198">
        <v>158</v>
      </c>
      <c r="P16" s="198">
        <v>0</v>
      </c>
    </row>
    <row r="17" spans="1:16">
      <c r="A17" t="s">
        <v>59</v>
      </c>
      <c r="C17" s="26">
        <v>59</v>
      </c>
      <c r="D17" s="26">
        <v>0</v>
      </c>
      <c r="E17" s="26">
        <v>0</v>
      </c>
      <c r="F17" s="26">
        <v>0</v>
      </c>
      <c r="G17" s="198">
        <v>62</v>
      </c>
      <c r="H17" s="198">
        <v>0</v>
      </c>
      <c r="I17" s="198">
        <v>208</v>
      </c>
      <c r="J17" s="198">
        <v>0</v>
      </c>
      <c r="K17" s="198">
        <v>320</v>
      </c>
      <c r="L17" s="198">
        <v>0</v>
      </c>
      <c r="M17" s="198">
        <v>0</v>
      </c>
      <c r="N17" s="198">
        <v>0</v>
      </c>
      <c r="O17" s="198">
        <v>158</v>
      </c>
      <c r="P17" s="198">
        <v>0</v>
      </c>
    </row>
    <row r="18" spans="1:16">
      <c r="A18" t="s">
        <v>60</v>
      </c>
      <c r="C18" s="26">
        <v>70</v>
      </c>
      <c r="D18" s="26">
        <v>0</v>
      </c>
      <c r="E18" s="26">
        <v>0</v>
      </c>
      <c r="F18" s="26">
        <v>0</v>
      </c>
      <c r="G18" s="198">
        <v>62</v>
      </c>
      <c r="H18" s="198">
        <v>0</v>
      </c>
      <c r="I18" s="198">
        <v>208</v>
      </c>
      <c r="J18" s="198">
        <v>0</v>
      </c>
      <c r="K18" s="198">
        <v>320</v>
      </c>
      <c r="L18" s="198">
        <v>0</v>
      </c>
      <c r="M18" s="198">
        <v>0</v>
      </c>
      <c r="N18" s="198">
        <v>0</v>
      </c>
      <c r="O18" s="198">
        <v>150</v>
      </c>
      <c r="P18" s="198">
        <v>0</v>
      </c>
    </row>
    <row r="19" spans="1:16">
      <c r="A19" t="s">
        <v>61</v>
      </c>
      <c r="C19" s="26">
        <v>70</v>
      </c>
      <c r="D19" s="26">
        <v>0</v>
      </c>
      <c r="E19" s="26">
        <v>0</v>
      </c>
      <c r="F19" s="26">
        <v>0</v>
      </c>
      <c r="G19" s="198">
        <v>62</v>
      </c>
      <c r="H19" s="198">
        <v>0</v>
      </c>
      <c r="I19" s="198">
        <v>208</v>
      </c>
      <c r="J19" s="198">
        <v>0</v>
      </c>
      <c r="K19" s="198">
        <v>320</v>
      </c>
      <c r="L19" s="198">
        <v>0</v>
      </c>
      <c r="M19" s="198">
        <v>0</v>
      </c>
      <c r="N19" s="198">
        <v>0</v>
      </c>
      <c r="O19" s="198">
        <v>150</v>
      </c>
      <c r="P19" s="198">
        <v>0</v>
      </c>
    </row>
    <row r="20" spans="1:16">
      <c r="A20" t="s">
        <v>62</v>
      </c>
      <c r="C20" s="26">
        <v>70</v>
      </c>
      <c r="D20" s="26">
        <v>0</v>
      </c>
      <c r="E20" s="26">
        <v>0</v>
      </c>
      <c r="F20" s="26">
        <v>0</v>
      </c>
      <c r="G20" s="198">
        <v>62</v>
      </c>
      <c r="H20" s="198">
        <v>0</v>
      </c>
      <c r="I20" s="198">
        <v>208</v>
      </c>
      <c r="J20" s="198">
        <v>0</v>
      </c>
      <c r="K20" s="198">
        <v>320</v>
      </c>
      <c r="L20" s="198">
        <v>0</v>
      </c>
      <c r="M20" s="198">
        <v>0</v>
      </c>
      <c r="N20" s="198">
        <v>0</v>
      </c>
      <c r="O20" s="198">
        <v>150</v>
      </c>
      <c r="P20" s="198">
        <v>0</v>
      </c>
    </row>
    <row r="21" spans="1:16">
      <c r="A21" t="s">
        <v>63</v>
      </c>
      <c r="C21" s="26">
        <v>70</v>
      </c>
      <c r="D21" s="26">
        <v>0</v>
      </c>
      <c r="E21" s="26">
        <v>0</v>
      </c>
      <c r="F21" s="26">
        <v>0</v>
      </c>
      <c r="G21" s="198">
        <v>62</v>
      </c>
      <c r="H21" s="198">
        <v>0</v>
      </c>
      <c r="I21" s="198">
        <v>208</v>
      </c>
      <c r="J21" s="198">
        <v>0</v>
      </c>
      <c r="K21" s="198">
        <v>320</v>
      </c>
      <c r="L21" s="198">
        <v>0</v>
      </c>
      <c r="M21" s="198">
        <v>0</v>
      </c>
      <c r="N21" s="198">
        <v>0</v>
      </c>
      <c r="O21" s="198">
        <v>150</v>
      </c>
      <c r="P21" s="198">
        <v>0</v>
      </c>
    </row>
    <row r="22" spans="1:16">
      <c r="A22" t="s">
        <v>64</v>
      </c>
      <c r="C22" s="26">
        <v>70</v>
      </c>
      <c r="D22" s="26">
        <v>0</v>
      </c>
      <c r="E22" s="26">
        <v>0</v>
      </c>
      <c r="F22" s="26">
        <v>0</v>
      </c>
      <c r="G22" s="198">
        <v>62</v>
      </c>
      <c r="H22" s="198">
        <v>0</v>
      </c>
      <c r="I22" s="198">
        <v>208</v>
      </c>
      <c r="J22" s="198">
        <v>0</v>
      </c>
      <c r="K22" s="198">
        <v>320</v>
      </c>
      <c r="L22" s="198">
        <v>0</v>
      </c>
      <c r="M22" s="198">
        <v>0</v>
      </c>
      <c r="N22" s="198">
        <v>0</v>
      </c>
      <c r="O22" s="198">
        <v>150</v>
      </c>
      <c r="P22" s="198">
        <v>0</v>
      </c>
    </row>
    <row r="23" spans="1:16">
      <c r="A23" t="s">
        <v>65</v>
      </c>
      <c r="C23" s="26">
        <v>70</v>
      </c>
      <c r="D23" s="26">
        <v>0</v>
      </c>
      <c r="E23" s="26">
        <v>0</v>
      </c>
      <c r="F23" s="26">
        <v>0</v>
      </c>
      <c r="G23" s="198">
        <v>62</v>
      </c>
      <c r="H23" s="198">
        <v>0</v>
      </c>
      <c r="I23" s="198">
        <v>208</v>
      </c>
      <c r="J23" s="198">
        <v>0</v>
      </c>
      <c r="K23" s="198">
        <v>320</v>
      </c>
      <c r="L23" s="198">
        <v>0</v>
      </c>
      <c r="M23" s="198">
        <v>0</v>
      </c>
      <c r="N23" s="198">
        <v>0</v>
      </c>
      <c r="O23" s="198">
        <v>150</v>
      </c>
      <c r="P23" s="198">
        <v>0</v>
      </c>
    </row>
    <row r="24" spans="1:16">
      <c r="A24" t="s">
        <v>66</v>
      </c>
      <c r="C24" s="26">
        <v>70</v>
      </c>
      <c r="D24" s="26">
        <v>0</v>
      </c>
      <c r="E24" s="26">
        <v>0</v>
      </c>
      <c r="F24" s="26">
        <v>0</v>
      </c>
      <c r="G24" s="198">
        <v>62</v>
      </c>
      <c r="H24" s="198">
        <v>0</v>
      </c>
      <c r="I24" s="198">
        <v>208</v>
      </c>
      <c r="J24" s="198">
        <v>0</v>
      </c>
      <c r="K24" s="198">
        <v>320</v>
      </c>
      <c r="L24" s="198">
        <v>0</v>
      </c>
      <c r="M24" s="198">
        <v>0</v>
      </c>
      <c r="N24" s="198">
        <v>0</v>
      </c>
      <c r="O24" s="198">
        <v>150</v>
      </c>
      <c r="P24" s="198">
        <v>0</v>
      </c>
    </row>
    <row r="25" spans="1:16">
      <c r="A25" t="s">
        <v>67</v>
      </c>
      <c r="C25" s="26">
        <v>70</v>
      </c>
      <c r="D25" s="26">
        <v>0</v>
      </c>
      <c r="E25" s="26">
        <v>0</v>
      </c>
      <c r="F25" s="26">
        <v>0</v>
      </c>
      <c r="G25" s="198">
        <v>62</v>
      </c>
      <c r="H25" s="198">
        <v>0</v>
      </c>
      <c r="I25" s="198">
        <v>208</v>
      </c>
      <c r="J25" s="198">
        <v>0</v>
      </c>
      <c r="K25" s="198">
        <v>320</v>
      </c>
      <c r="L25" s="198">
        <v>0</v>
      </c>
      <c r="M25" s="198">
        <v>0</v>
      </c>
      <c r="N25" s="198">
        <v>0</v>
      </c>
      <c r="O25" s="198">
        <v>150</v>
      </c>
      <c r="P25" s="198">
        <v>0</v>
      </c>
    </row>
    <row r="26" spans="1:16">
      <c r="A26" t="s">
        <v>68</v>
      </c>
      <c r="C26" s="26">
        <v>70</v>
      </c>
      <c r="D26" s="26">
        <v>0</v>
      </c>
      <c r="E26" s="26">
        <v>0</v>
      </c>
      <c r="F26" s="26">
        <v>0</v>
      </c>
      <c r="G26" s="198">
        <v>62</v>
      </c>
      <c r="H26" s="198">
        <v>0</v>
      </c>
      <c r="I26" s="198">
        <v>208</v>
      </c>
      <c r="J26" s="198">
        <v>0</v>
      </c>
      <c r="K26" s="198">
        <v>320</v>
      </c>
      <c r="L26" s="198">
        <v>0</v>
      </c>
      <c r="M26" s="198">
        <v>0</v>
      </c>
      <c r="N26" s="198">
        <v>0</v>
      </c>
      <c r="O26" s="198">
        <v>150</v>
      </c>
      <c r="P26" s="198">
        <v>0</v>
      </c>
    </row>
    <row r="27" spans="1:16">
      <c r="A27" t="s">
        <v>69</v>
      </c>
      <c r="C27" s="26">
        <v>70</v>
      </c>
      <c r="D27" s="26">
        <v>0</v>
      </c>
      <c r="E27" s="26">
        <v>0</v>
      </c>
      <c r="F27" s="26">
        <v>0</v>
      </c>
      <c r="G27" s="198">
        <v>62</v>
      </c>
      <c r="H27" s="198">
        <v>0</v>
      </c>
      <c r="I27" s="198">
        <v>208</v>
      </c>
      <c r="J27" s="198">
        <v>0</v>
      </c>
      <c r="K27" s="198">
        <v>320</v>
      </c>
      <c r="L27" s="198">
        <v>0</v>
      </c>
      <c r="M27" s="198">
        <v>0</v>
      </c>
      <c r="N27" s="198">
        <v>0</v>
      </c>
      <c r="O27" s="198">
        <v>150</v>
      </c>
      <c r="P27" s="198">
        <v>0</v>
      </c>
    </row>
    <row r="28" spans="1:16">
      <c r="A28" t="s">
        <v>70</v>
      </c>
      <c r="C28" s="26">
        <v>70</v>
      </c>
      <c r="D28" s="26">
        <v>0</v>
      </c>
      <c r="E28" s="26">
        <v>0</v>
      </c>
      <c r="F28" s="26">
        <v>0</v>
      </c>
      <c r="G28" s="198">
        <v>62</v>
      </c>
      <c r="H28" s="198">
        <v>0</v>
      </c>
      <c r="I28" s="198">
        <v>208</v>
      </c>
      <c r="J28" s="198">
        <v>0</v>
      </c>
      <c r="K28" s="198">
        <v>320</v>
      </c>
      <c r="L28" s="198">
        <v>0</v>
      </c>
      <c r="M28" s="198">
        <v>0</v>
      </c>
      <c r="N28" s="198">
        <v>0</v>
      </c>
      <c r="O28" s="198">
        <v>150</v>
      </c>
      <c r="P28" s="198">
        <v>0</v>
      </c>
    </row>
    <row r="29" spans="1:16">
      <c r="A29" t="s">
        <v>71</v>
      </c>
      <c r="C29" s="26">
        <v>70</v>
      </c>
      <c r="D29" s="26">
        <v>0</v>
      </c>
      <c r="E29" s="26">
        <v>0</v>
      </c>
      <c r="F29" s="26">
        <v>0</v>
      </c>
      <c r="G29" s="198">
        <v>62</v>
      </c>
      <c r="H29" s="198">
        <v>0</v>
      </c>
      <c r="I29" s="198">
        <v>208</v>
      </c>
      <c r="J29" s="198">
        <v>0</v>
      </c>
      <c r="K29" s="198">
        <v>320</v>
      </c>
      <c r="L29" s="198">
        <v>0</v>
      </c>
      <c r="M29" s="198">
        <v>0</v>
      </c>
      <c r="N29" s="198">
        <v>0</v>
      </c>
      <c r="O29" s="198">
        <v>150</v>
      </c>
      <c r="P29" s="198">
        <v>0</v>
      </c>
    </row>
    <row r="30" spans="1:16">
      <c r="A30" t="s">
        <v>72</v>
      </c>
      <c r="C30" s="26">
        <v>70</v>
      </c>
      <c r="D30" s="26">
        <v>0</v>
      </c>
      <c r="E30" s="26">
        <v>0</v>
      </c>
      <c r="F30" s="26">
        <v>0</v>
      </c>
      <c r="G30" s="198">
        <v>62</v>
      </c>
      <c r="H30" s="198">
        <v>0</v>
      </c>
      <c r="I30" s="198">
        <v>208</v>
      </c>
      <c r="J30" s="198">
        <v>0</v>
      </c>
      <c r="K30" s="198">
        <v>320</v>
      </c>
      <c r="L30" s="198">
        <v>0</v>
      </c>
      <c r="M30" s="198">
        <v>0</v>
      </c>
      <c r="N30" s="198">
        <v>0</v>
      </c>
      <c r="O30" s="198">
        <v>150</v>
      </c>
      <c r="P30" s="198">
        <v>0</v>
      </c>
    </row>
    <row r="31" spans="1:16">
      <c r="A31" t="s">
        <v>73</v>
      </c>
      <c r="C31" s="26">
        <v>72</v>
      </c>
      <c r="D31" s="26">
        <v>0</v>
      </c>
      <c r="E31" s="26">
        <v>0</v>
      </c>
      <c r="F31" s="26">
        <v>0</v>
      </c>
      <c r="G31" s="198">
        <v>62</v>
      </c>
      <c r="H31" s="198">
        <v>0</v>
      </c>
      <c r="I31" s="198">
        <v>208</v>
      </c>
      <c r="J31" s="198">
        <v>0</v>
      </c>
      <c r="K31" s="198">
        <v>320</v>
      </c>
      <c r="L31" s="198">
        <v>0</v>
      </c>
      <c r="M31" s="198">
        <v>0</v>
      </c>
      <c r="N31" s="198">
        <v>0</v>
      </c>
      <c r="O31" s="198">
        <v>152</v>
      </c>
      <c r="P31" s="198">
        <v>0</v>
      </c>
    </row>
    <row r="32" spans="1:16">
      <c r="A32" t="s">
        <v>74</v>
      </c>
      <c r="C32" s="26">
        <v>72</v>
      </c>
      <c r="D32" s="26">
        <v>0</v>
      </c>
      <c r="E32" s="26">
        <v>0</v>
      </c>
      <c r="F32" s="26">
        <v>0</v>
      </c>
      <c r="G32" s="198">
        <v>62</v>
      </c>
      <c r="H32" s="198">
        <v>0</v>
      </c>
      <c r="I32" s="198">
        <v>208</v>
      </c>
      <c r="J32" s="198">
        <v>0</v>
      </c>
      <c r="K32" s="198">
        <v>320</v>
      </c>
      <c r="L32" s="198">
        <v>0</v>
      </c>
      <c r="M32" s="198">
        <v>0</v>
      </c>
      <c r="N32" s="198">
        <v>0</v>
      </c>
      <c r="O32" s="198">
        <v>150</v>
      </c>
      <c r="P32" s="198">
        <v>0</v>
      </c>
    </row>
    <row r="33" spans="1:16">
      <c r="A33" t="s">
        <v>75</v>
      </c>
      <c r="C33" s="26">
        <v>72</v>
      </c>
      <c r="D33" s="26">
        <v>0</v>
      </c>
      <c r="E33" s="26">
        <v>0</v>
      </c>
      <c r="F33" s="26">
        <v>0</v>
      </c>
      <c r="G33" s="198">
        <v>62</v>
      </c>
      <c r="H33" s="198">
        <v>0</v>
      </c>
      <c r="I33" s="198">
        <v>208</v>
      </c>
      <c r="J33" s="198">
        <v>0</v>
      </c>
      <c r="K33" s="198">
        <v>320</v>
      </c>
      <c r="L33" s="198">
        <v>0</v>
      </c>
      <c r="M33" s="198">
        <v>0</v>
      </c>
      <c r="N33" s="198">
        <v>0</v>
      </c>
      <c r="O33" s="198">
        <v>150</v>
      </c>
      <c r="P33" s="198">
        <v>0</v>
      </c>
    </row>
    <row r="34" spans="1:16">
      <c r="A34" t="s">
        <v>76</v>
      </c>
      <c r="C34" s="26">
        <v>72</v>
      </c>
      <c r="D34" s="26">
        <v>0</v>
      </c>
      <c r="E34" s="26">
        <v>0</v>
      </c>
      <c r="F34" s="26">
        <v>0</v>
      </c>
      <c r="G34" s="198">
        <v>62</v>
      </c>
      <c r="H34" s="198">
        <v>0</v>
      </c>
      <c r="I34" s="198">
        <v>208</v>
      </c>
      <c r="J34" s="198">
        <v>0</v>
      </c>
      <c r="K34" s="198">
        <v>320</v>
      </c>
      <c r="L34" s="198">
        <v>0</v>
      </c>
      <c r="M34" s="198">
        <v>0</v>
      </c>
      <c r="N34" s="198">
        <v>0</v>
      </c>
      <c r="O34" s="198">
        <v>150</v>
      </c>
      <c r="P34" s="198">
        <v>0</v>
      </c>
    </row>
    <row r="35" spans="1:16">
      <c r="A35" t="s">
        <v>77</v>
      </c>
      <c r="C35" s="26">
        <v>72</v>
      </c>
      <c r="D35" s="26">
        <v>0</v>
      </c>
      <c r="E35" s="26">
        <v>0</v>
      </c>
      <c r="F35" s="26">
        <v>0</v>
      </c>
      <c r="G35" s="198">
        <v>62</v>
      </c>
      <c r="H35" s="198">
        <v>0</v>
      </c>
      <c r="I35" s="198">
        <v>208</v>
      </c>
      <c r="J35" s="198">
        <v>0</v>
      </c>
      <c r="K35" s="198">
        <v>320</v>
      </c>
      <c r="L35" s="198">
        <v>0</v>
      </c>
      <c r="M35" s="198">
        <v>0</v>
      </c>
      <c r="N35" s="198">
        <v>0</v>
      </c>
      <c r="O35" s="198">
        <v>150</v>
      </c>
      <c r="P35" s="198">
        <v>0</v>
      </c>
    </row>
    <row r="36" spans="1:16">
      <c r="A36" t="s">
        <v>78</v>
      </c>
      <c r="C36" s="26">
        <v>72</v>
      </c>
      <c r="D36" s="26">
        <v>0</v>
      </c>
      <c r="E36" s="26">
        <v>0</v>
      </c>
      <c r="F36" s="26">
        <v>0</v>
      </c>
      <c r="G36" s="198">
        <v>62</v>
      </c>
      <c r="H36" s="198">
        <v>0</v>
      </c>
      <c r="I36" s="198">
        <v>208</v>
      </c>
      <c r="J36" s="198">
        <v>0</v>
      </c>
      <c r="K36" s="198">
        <v>320</v>
      </c>
      <c r="L36" s="198">
        <v>0</v>
      </c>
      <c r="M36" s="198">
        <v>0</v>
      </c>
      <c r="N36" s="198">
        <v>0</v>
      </c>
      <c r="O36" s="198">
        <v>150</v>
      </c>
      <c r="P36" s="198">
        <v>0</v>
      </c>
    </row>
    <row r="37" spans="1:16">
      <c r="A37" t="s">
        <v>79</v>
      </c>
      <c r="C37" s="26">
        <v>72</v>
      </c>
      <c r="D37" s="26">
        <v>0</v>
      </c>
      <c r="E37" s="26">
        <v>0</v>
      </c>
      <c r="F37" s="26">
        <v>0</v>
      </c>
      <c r="G37" s="198">
        <v>62</v>
      </c>
      <c r="H37" s="198">
        <v>0</v>
      </c>
      <c r="I37" s="198">
        <v>208</v>
      </c>
      <c r="J37" s="198">
        <v>0</v>
      </c>
      <c r="K37" s="198">
        <v>320</v>
      </c>
      <c r="L37" s="198">
        <v>0</v>
      </c>
      <c r="M37" s="198">
        <v>0</v>
      </c>
      <c r="N37" s="198">
        <v>0</v>
      </c>
      <c r="O37" s="198">
        <v>150</v>
      </c>
      <c r="P37" s="198">
        <v>0</v>
      </c>
    </row>
    <row r="38" spans="1:16">
      <c r="A38" t="s">
        <v>80</v>
      </c>
      <c r="C38" s="26">
        <v>72</v>
      </c>
      <c r="D38" s="26">
        <v>0</v>
      </c>
      <c r="E38" s="26">
        <v>0</v>
      </c>
      <c r="F38" s="26">
        <v>0</v>
      </c>
      <c r="G38" s="198">
        <v>62</v>
      </c>
      <c r="H38" s="198">
        <v>0</v>
      </c>
      <c r="I38" s="198">
        <v>208</v>
      </c>
      <c r="J38" s="198">
        <v>0</v>
      </c>
      <c r="K38" s="198">
        <v>320</v>
      </c>
      <c r="L38" s="198">
        <v>0</v>
      </c>
      <c r="M38" s="198">
        <v>0</v>
      </c>
      <c r="N38" s="198">
        <v>0</v>
      </c>
      <c r="O38" s="198">
        <v>150</v>
      </c>
      <c r="P38" s="198">
        <v>0</v>
      </c>
    </row>
    <row r="39" spans="1:16">
      <c r="A39" t="s">
        <v>81</v>
      </c>
      <c r="C39" s="26">
        <v>72</v>
      </c>
      <c r="D39" s="26">
        <v>0</v>
      </c>
      <c r="E39" s="26">
        <v>0</v>
      </c>
      <c r="F39" s="26">
        <v>0</v>
      </c>
      <c r="G39" s="198">
        <v>62</v>
      </c>
      <c r="H39" s="198">
        <v>0</v>
      </c>
      <c r="I39" s="198">
        <v>208</v>
      </c>
      <c r="J39" s="198">
        <v>0</v>
      </c>
      <c r="K39" s="198">
        <v>320</v>
      </c>
      <c r="L39" s="198">
        <v>0</v>
      </c>
      <c r="M39" s="198">
        <v>0</v>
      </c>
      <c r="N39" s="198">
        <v>0</v>
      </c>
      <c r="O39" s="198">
        <v>150</v>
      </c>
      <c r="P39" s="198">
        <v>0</v>
      </c>
    </row>
    <row r="40" spans="1:16">
      <c r="A40" t="s">
        <v>82</v>
      </c>
      <c r="C40" s="26">
        <v>72</v>
      </c>
      <c r="D40" s="26">
        <v>0</v>
      </c>
      <c r="E40" s="26">
        <v>0</v>
      </c>
      <c r="F40" s="26">
        <v>0</v>
      </c>
      <c r="G40" s="198">
        <v>62</v>
      </c>
      <c r="H40" s="198">
        <v>0</v>
      </c>
      <c r="I40" s="198">
        <v>208</v>
      </c>
      <c r="J40" s="198">
        <v>0</v>
      </c>
      <c r="K40" s="198">
        <v>320</v>
      </c>
      <c r="L40" s="198">
        <v>0</v>
      </c>
      <c r="M40" s="198">
        <v>0</v>
      </c>
      <c r="N40" s="198">
        <v>0</v>
      </c>
      <c r="O40" s="198">
        <v>150</v>
      </c>
      <c r="P40" s="198">
        <v>0</v>
      </c>
    </row>
    <row r="41" spans="1:16">
      <c r="A41" t="s">
        <v>83</v>
      </c>
      <c r="C41" s="26">
        <v>70</v>
      </c>
      <c r="D41" s="26">
        <v>0</v>
      </c>
      <c r="E41" s="26">
        <v>0</v>
      </c>
      <c r="F41" s="26">
        <v>0</v>
      </c>
      <c r="G41" s="198">
        <v>62</v>
      </c>
      <c r="H41" s="198">
        <v>0</v>
      </c>
      <c r="I41" s="198">
        <v>208</v>
      </c>
      <c r="J41" s="198">
        <v>0</v>
      </c>
      <c r="K41" s="198">
        <v>320</v>
      </c>
      <c r="L41" s="198">
        <v>0</v>
      </c>
      <c r="M41" s="198">
        <v>0</v>
      </c>
      <c r="N41" s="198">
        <v>0</v>
      </c>
      <c r="O41" s="198">
        <v>150</v>
      </c>
      <c r="P41" s="198">
        <v>0</v>
      </c>
    </row>
    <row r="42" spans="1:16">
      <c r="A42" t="s">
        <v>84</v>
      </c>
      <c r="C42" s="26">
        <v>70</v>
      </c>
      <c r="D42" s="26">
        <v>0</v>
      </c>
      <c r="E42" s="26">
        <v>0</v>
      </c>
      <c r="F42" s="26">
        <v>0</v>
      </c>
      <c r="G42" s="198">
        <v>62</v>
      </c>
      <c r="H42" s="198">
        <v>0</v>
      </c>
      <c r="I42" s="198">
        <v>208</v>
      </c>
      <c r="J42" s="198">
        <v>0</v>
      </c>
      <c r="K42" s="198">
        <v>320</v>
      </c>
      <c r="L42" s="198">
        <v>0</v>
      </c>
      <c r="M42" s="198">
        <v>0</v>
      </c>
      <c r="N42" s="198">
        <v>0</v>
      </c>
      <c r="O42" s="198">
        <v>150</v>
      </c>
      <c r="P42" s="198">
        <v>0</v>
      </c>
    </row>
    <row r="43" spans="1:16">
      <c r="A43" t="s">
        <v>85</v>
      </c>
      <c r="C43" s="26">
        <v>70</v>
      </c>
      <c r="D43" s="26">
        <v>0</v>
      </c>
      <c r="E43" s="26">
        <v>0</v>
      </c>
      <c r="F43" s="26">
        <v>0</v>
      </c>
      <c r="G43" s="198">
        <v>62</v>
      </c>
      <c r="H43" s="198">
        <v>0</v>
      </c>
      <c r="I43" s="198">
        <v>208</v>
      </c>
      <c r="J43" s="198">
        <v>0</v>
      </c>
      <c r="K43" s="198">
        <v>320</v>
      </c>
      <c r="L43" s="198">
        <v>0</v>
      </c>
      <c r="M43" s="198">
        <v>0</v>
      </c>
      <c r="N43" s="198">
        <v>0</v>
      </c>
      <c r="O43" s="198">
        <v>150</v>
      </c>
      <c r="P43" s="198">
        <v>0</v>
      </c>
    </row>
    <row r="44" spans="1:16">
      <c r="A44" t="s">
        <v>86</v>
      </c>
      <c r="C44" s="26">
        <v>70</v>
      </c>
      <c r="D44" s="26">
        <v>0</v>
      </c>
      <c r="E44" s="26">
        <v>0</v>
      </c>
      <c r="F44" s="26">
        <v>0</v>
      </c>
      <c r="G44" s="198">
        <v>62</v>
      </c>
      <c r="H44" s="198">
        <v>0</v>
      </c>
      <c r="I44" s="198">
        <v>208</v>
      </c>
      <c r="J44" s="198">
        <v>0</v>
      </c>
      <c r="K44" s="198">
        <v>320</v>
      </c>
      <c r="L44" s="198">
        <v>0</v>
      </c>
      <c r="M44" s="198">
        <v>0</v>
      </c>
      <c r="N44" s="198">
        <v>0</v>
      </c>
      <c r="O44" s="198">
        <v>150</v>
      </c>
      <c r="P44" s="198">
        <v>0</v>
      </c>
    </row>
    <row r="45" spans="1:16">
      <c r="A45" t="s">
        <v>87</v>
      </c>
      <c r="C45" s="26">
        <v>70</v>
      </c>
      <c r="D45" s="26">
        <v>0</v>
      </c>
      <c r="E45" s="26">
        <v>0</v>
      </c>
      <c r="F45" s="26">
        <v>0</v>
      </c>
      <c r="G45" s="198">
        <v>62</v>
      </c>
      <c r="H45" s="198">
        <v>0</v>
      </c>
      <c r="I45" s="198">
        <v>208</v>
      </c>
      <c r="J45" s="198">
        <v>0</v>
      </c>
      <c r="K45" s="198">
        <v>320</v>
      </c>
      <c r="L45" s="198">
        <v>0</v>
      </c>
      <c r="M45" s="198">
        <v>0</v>
      </c>
      <c r="N45" s="198">
        <v>0</v>
      </c>
      <c r="O45" s="198">
        <v>150</v>
      </c>
      <c r="P45" s="198">
        <v>0</v>
      </c>
    </row>
    <row r="46" spans="1:16">
      <c r="A46" t="s">
        <v>88</v>
      </c>
      <c r="C46" s="26">
        <v>70</v>
      </c>
      <c r="D46" s="26">
        <v>0</v>
      </c>
      <c r="E46" s="26">
        <v>0</v>
      </c>
      <c r="F46" s="26">
        <v>0</v>
      </c>
      <c r="G46" s="198">
        <v>62</v>
      </c>
      <c r="H46" s="198">
        <v>0</v>
      </c>
      <c r="I46" s="198">
        <v>208</v>
      </c>
      <c r="J46" s="198">
        <v>0</v>
      </c>
      <c r="K46" s="198">
        <v>320</v>
      </c>
      <c r="L46" s="198">
        <v>0</v>
      </c>
      <c r="M46" s="198">
        <v>0</v>
      </c>
      <c r="N46" s="198">
        <v>0</v>
      </c>
      <c r="O46" s="198">
        <v>150</v>
      </c>
      <c r="P46" s="198">
        <v>0</v>
      </c>
    </row>
    <row r="47" spans="1:16">
      <c r="A47" t="s">
        <v>89</v>
      </c>
      <c r="C47" s="26">
        <v>70</v>
      </c>
      <c r="D47" s="26">
        <v>0</v>
      </c>
      <c r="E47" s="26">
        <v>0</v>
      </c>
      <c r="F47" s="26">
        <v>0</v>
      </c>
      <c r="G47" s="198">
        <v>62</v>
      </c>
      <c r="H47" s="198">
        <v>0</v>
      </c>
      <c r="I47" s="198">
        <v>208</v>
      </c>
      <c r="J47" s="198">
        <v>0</v>
      </c>
      <c r="K47" s="198">
        <v>320</v>
      </c>
      <c r="L47" s="198">
        <v>0</v>
      </c>
      <c r="M47" s="198">
        <v>0</v>
      </c>
      <c r="N47" s="198">
        <v>0</v>
      </c>
      <c r="O47" s="198">
        <v>150</v>
      </c>
      <c r="P47" s="198">
        <v>0</v>
      </c>
    </row>
    <row r="48" spans="1:16">
      <c r="A48" t="s">
        <v>90</v>
      </c>
      <c r="C48" s="26">
        <v>68</v>
      </c>
      <c r="D48" s="26">
        <v>0</v>
      </c>
      <c r="E48" s="26">
        <v>0</v>
      </c>
      <c r="F48" s="26">
        <v>0</v>
      </c>
      <c r="G48" s="198">
        <v>62</v>
      </c>
      <c r="H48" s="198">
        <v>0</v>
      </c>
      <c r="I48" s="198">
        <v>208</v>
      </c>
      <c r="J48" s="198">
        <v>0</v>
      </c>
      <c r="K48" s="198">
        <v>320</v>
      </c>
      <c r="L48" s="198">
        <v>0</v>
      </c>
      <c r="M48" s="198">
        <v>0</v>
      </c>
      <c r="N48" s="198">
        <v>0</v>
      </c>
      <c r="O48" s="198">
        <v>150</v>
      </c>
      <c r="P48" s="198">
        <v>0</v>
      </c>
    </row>
    <row r="49" spans="1:16">
      <c r="A49" t="s">
        <v>91</v>
      </c>
      <c r="C49" s="26">
        <v>68</v>
      </c>
      <c r="D49" s="26">
        <v>0</v>
      </c>
      <c r="E49" s="26">
        <v>0</v>
      </c>
      <c r="F49" s="26">
        <v>0</v>
      </c>
      <c r="G49" s="198">
        <v>62</v>
      </c>
      <c r="H49" s="198">
        <v>0</v>
      </c>
      <c r="I49" s="198">
        <v>208</v>
      </c>
      <c r="J49" s="198">
        <v>0</v>
      </c>
      <c r="K49" s="198">
        <v>320</v>
      </c>
      <c r="L49" s="198">
        <v>0</v>
      </c>
      <c r="M49" s="198">
        <v>0</v>
      </c>
      <c r="N49" s="198">
        <v>0</v>
      </c>
      <c r="O49" s="198">
        <v>150</v>
      </c>
      <c r="P49" s="198">
        <v>0</v>
      </c>
    </row>
    <row r="50" spans="1:16">
      <c r="A50" t="s">
        <v>92</v>
      </c>
      <c r="C50" s="26">
        <v>68</v>
      </c>
      <c r="D50" s="26">
        <v>0</v>
      </c>
      <c r="E50" s="26">
        <v>0</v>
      </c>
      <c r="F50" s="26">
        <v>0</v>
      </c>
      <c r="G50" s="198">
        <v>62</v>
      </c>
      <c r="H50" s="198">
        <v>0</v>
      </c>
      <c r="I50" s="198">
        <v>208</v>
      </c>
      <c r="J50" s="198">
        <v>0</v>
      </c>
      <c r="K50" s="198">
        <v>320</v>
      </c>
      <c r="L50" s="198">
        <v>0</v>
      </c>
      <c r="M50" s="198">
        <v>0</v>
      </c>
      <c r="N50" s="198">
        <v>0</v>
      </c>
      <c r="O50" s="198">
        <v>150</v>
      </c>
      <c r="P50" s="198">
        <v>0</v>
      </c>
    </row>
    <row r="51" spans="1:16">
      <c r="A51" t="s">
        <v>93</v>
      </c>
      <c r="C51" s="26">
        <v>68</v>
      </c>
      <c r="D51" s="26">
        <v>0</v>
      </c>
      <c r="E51" s="26">
        <v>0</v>
      </c>
      <c r="F51" s="26">
        <v>0</v>
      </c>
      <c r="G51" s="198">
        <v>62</v>
      </c>
      <c r="H51" s="198">
        <v>0</v>
      </c>
      <c r="I51" s="198">
        <v>208</v>
      </c>
      <c r="J51" s="198">
        <v>0</v>
      </c>
      <c r="K51" s="198">
        <v>320</v>
      </c>
      <c r="L51" s="198">
        <v>0</v>
      </c>
      <c r="M51" s="198">
        <v>0</v>
      </c>
      <c r="N51" s="198">
        <v>0</v>
      </c>
      <c r="O51" s="198">
        <v>150</v>
      </c>
      <c r="P51" s="198">
        <v>0</v>
      </c>
    </row>
    <row r="52" spans="1:16">
      <c r="A52" t="s">
        <v>94</v>
      </c>
      <c r="C52" s="26">
        <v>68</v>
      </c>
      <c r="D52" s="26">
        <v>0</v>
      </c>
      <c r="E52" s="26">
        <v>0</v>
      </c>
      <c r="F52" s="26">
        <v>0</v>
      </c>
      <c r="G52" s="198">
        <v>62</v>
      </c>
      <c r="H52" s="198">
        <v>0</v>
      </c>
      <c r="I52" s="198">
        <v>208</v>
      </c>
      <c r="J52" s="198">
        <v>0</v>
      </c>
      <c r="K52" s="198">
        <v>320</v>
      </c>
      <c r="L52" s="198">
        <v>0</v>
      </c>
      <c r="M52" s="198">
        <v>0</v>
      </c>
      <c r="N52" s="198">
        <v>0</v>
      </c>
      <c r="O52" s="198">
        <v>153</v>
      </c>
      <c r="P52" s="198">
        <v>0</v>
      </c>
    </row>
    <row r="53" spans="1:16">
      <c r="A53" t="s">
        <v>95</v>
      </c>
      <c r="C53" s="26">
        <v>68</v>
      </c>
      <c r="D53" s="26">
        <v>0</v>
      </c>
      <c r="E53" s="26">
        <v>0</v>
      </c>
      <c r="F53" s="26">
        <v>0</v>
      </c>
      <c r="G53" s="198">
        <v>62</v>
      </c>
      <c r="H53" s="198">
        <v>0</v>
      </c>
      <c r="I53" s="198">
        <v>208</v>
      </c>
      <c r="J53" s="198">
        <v>0</v>
      </c>
      <c r="K53" s="198">
        <v>320</v>
      </c>
      <c r="L53" s="198">
        <v>0</v>
      </c>
      <c r="M53" s="198">
        <v>0</v>
      </c>
      <c r="N53" s="198">
        <v>0</v>
      </c>
      <c r="O53" s="198">
        <v>158</v>
      </c>
      <c r="P53" s="198">
        <v>0</v>
      </c>
    </row>
    <row r="54" spans="1:16">
      <c r="A54" t="s">
        <v>96</v>
      </c>
      <c r="C54" s="26">
        <v>68</v>
      </c>
      <c r="D54" s="26">
        <v>0</v>
      </c>
      <c r="E54" s="26">
        <v>0</v>
      </c>
      <c r="F54" s="26">
        <v>0</v>
      </c>
      <c r="G54" s="198">
        <v>62</v>
      </c>
      <c r="H54" s="198">
        <v>0</v>
      </c>
      <c r="I54" s="198">
        <v>208</v>
      </c>
      <c r="J54" s="198">
        <v>0</v>
      </c>
      <c r="K54" s="198">
        <v>320</v>
      </c>
      <c r="L54" s="198">
        <v>0</v>
      </c>
      <c r="M54" s="198">
        <v>0</v>
      </c>
      <c r="N54" s="198">
        <v>0</v>
      </c>
      <c r="O54" s="198">
        <v>158</v>
      </c>
      <c r="P54" s="198">
        <v>0</v>
      </c>
    </row>
    <row r="55" spans="1:16">
      <c r="A55" t="s">
        <v>97</v>
      </c>
      <c r="C55" s="26">
        <v>68</v>
      </c>
      <c r="D55" s="26">
        <v>0</v>
      </c>
      <c r="E55" s="26">
        <v>0</v>
      </c>
      <c r="F55" s="26">
        <v>0</v>
      </c>
      <c r="G55" s="198">
        <v>62</v>
      </c>
      <c r="H55" s="198">
        <v>0</v>
      </c>
      <c r="I55" s="198">
        <v>208</v>
      </c>
      <c r="J55" s="198">
        <v>0</v>
      </c>
      <c r="K55" s="198">
        <v>320</v>
      </c>
      <c r="L55" s="198">
        <v>0</v>
      </c>
      <c r="M55" s="198">
        <v>0</v>
      </c>
      <c r="N55" s="198">
        <v>0</v>
      </c>
      <c r="O55" s="198">
        <v>150</v>
      </c>
      <c r="P55" s="198">
        <v>0</v>
      </c>
    </row>
    <row r="56" spans="1:16">
      <c r="A56" t="s">
        <v>98</v>
      </c>
      <c r="C56" s="26">
        <v>68</v>
      </c>
      <c r="D56" s="26">
        <v>0</v>
      </c>
      <c r="E56" s="26">
        <v>0</v>
      </c>
      <c r="F56" s="26">
        <v>0</v>
      </c>
      <c r="G56" s="198">
        <v>62</v>
      </c>
      <c r="H56" s="198">
        <v>0</v>
      </c>
      <c r="I56" s="198">
        <v>208</v>
      </c>
      <c r="J56" s="198">
        <v>0</v>
      </c>
      <c r="K56" s="198">
        <v>320</v>
      </c>
      <c r="L56" s="198">
        <v>0</v>
      </c>
      <c r="M56" s="198">
        <v>0</v>
      </c>
      <c r="N56" s="198">
        <v>0</v>
      </c>
      <c r="O56" s="198">
        <v>150</v>
      </c>
      <c r="P56" s="198">
        <v>0</v>
      </c>
    </row>
    <row r="57" spans="1:16">
      <c r="A57" t="s">
        <v>99</v>
      </c>
      <c r="C57" s="26">
        <v>68</v>
      </c>
      <c r="D57" s="26">
        <v>0</v>
      </c>
      <c r="E57" s="26">
        <v>0</v>
      </c>
      <c r="F57" s="26">
        <v>0</v>
      </c>
      <c r="G57" s="198">
        <v>62</v>
      </c>
      <c r="H57" s="198">
        <v>0</v>
      </c>
      <c r="I57" s="198">
        <v>208</v>
      </c>
      <c r="J57" s="198">
        <v>0</v>
      </c>
      <c r="K57" s="198">
        <v>320</v>
      </c>
      <c r="L57" s="198">
        <v>0</v>
      </c>
      <c r="M57" s="198">
        <v>0</v>
      </c>
      <c r="N57" s="198">
        <v>0</v>
      </c>
      <c r="O57" s="198">
        <v>150</v>
      </c>
      <c r="P57" s="198">
        <v>0</v>
      </c>
    </row>
    <row r="58" spans="1:16">
      <c r="A58" t="s">
        <v>100</v>
      </c>
      <c r="C58" s="26">
        <v>65</v>
      </c>
      <c r="D58" s="26">
        <v>0</v>
      </c>
      <c r="E58" s="26">
        <v>0</v>
      </c>
      <c r="F58" s="26">
        <v>0</v>
      </c>
      <c r="G58" s="198">
        <v>62</v>
      </c>
      <c r="H58" s="198">
        <v>0</v>
      </c>
      <c r="I58" s="198">
        <v>208</v>
      </c>
      <c r="J58" s="198">
        <v>0</v>
      </c>
      <c r="K58" s="198">
        <v>320</v>
      </c>
      <c r="L58" s="198">
        <v>0</v>
      </c>
      <c r="M58" s="198">
        <v>0</v>
      </c>
      <c r="N58" s="198">
        <v>0</v>
      </c>
      <c r="O58" s="198">
        <v>150</v>
      </c>
      <c r="P58" s="198">
        <v>0</v>
      </c>
    </row>
    <row r="59" spans="1:16">
      <c r="A59" t="s">
        <v>101</v>
      </c>
      <c r="C59" s="26">
        <v>65</v>
      </c>
      <c r="D59" s="26">
        <v>0</v>
      </c>
      <c r="E59" s="26">
        <v>0</v>
      </c>
      <c r="F59" s="26">
        <v>0</v>
      </c>
      <c r="G59" s="198">
        <v>62</v>
      </c>
      <c r="H59" s="198">
        <v>0</v>
      </c>
      <c r="I59" s="198">
        <v>208</v>
      </c>
      <c r="J59" s="198">
        <v>0</v>
      </c>
      <c r="K59" s="198">
        <v>320</v>
      </c>
      <c r="L59" s="198">
        <v>0</v>
      </c>
      <c r="M59" s="198">
        <v>0</v>
      </c>
      <c r="N59" s="198">
        <v>0</v>
      </c>
      <c r="O59" s="198">
        <v>175.4</v>
      </c>
      <c r="P59" s="198">
        <v>0</v>
      </c>
    </row>
    <row r="60" spans="1:16">
      <c r="A60" t="s">
        <v>102</v>
      </c>
      <c r="C60" s="26">
        <v>65</v>
      </c>
      <c r="D60" s="26">
        <v>0</v>
      </c>
      <c r="E60" s="26">
        <v>0</v>
      </c>
      <c r="F60" s="26">
        <v>0</v>
      </c>
      <c r="G60" s="198">
        <v>62</v>
      </c>
      <c r="H60" s="198">
        <v>0</v>
      </c>
      <c r="I60" s="198">
        <v>208</v>
      </c>
      <c r="J60" s="198">
        <v>0</v>
      </c>
      <c r="K60" s="198">
        <v>320</v>
      </c>
      <c r="L60" s="198">
        <v>0</v>
      </c>
      <c r="M60" s="198">
        <v>0</v>
      </c>
      <c r="N60" s="198">
        <v>0</v>
      </c>
      <c r="O60" s="198">
        <v>175.4</v>
      </c>
      <c r="P60" s="198">
        <v>0</v>
      </c>
    </row>
    <row r="61" spans="1:16">
      <c r="A61" t="s">
        <v>103</v>
      </c>
      <c r="C61" s="26">
        <v>65</v>
      </c>
      <c r="D61" s="26">
        <v>0</v>
      </c>
      <c r="E61" s="26">
        <v>0</v>
      </c>
      <c r="F61" s="26">
        <v>0</v>
      </c>
      <c r="G61" s="198">
        <v>62</v>
      </c>
      <c r="H61" s="198">
        <v>0</v>
      </c>
      <c r="I61" s="198">
        <v>208</v>
      </c>
      <c r="J61" s="198">
        <v>0</v>
      </c>
      <c r="K61" s="198">
        <v>320</v>
      </c>
      <c r="L61" s="198">
        <v>0</v>
      </c>
      <c r="M61" s="198">
        <v>0</v>
      </c>
      <c r="N61" s="198">
        <v>0</v>
      </c>
      <c r="O61" s="198">
        <v>201.59</v>
      </c>
      <c r="P61" s="198">
        <v>0</v>
      </c>
    </row>
    <row r="62" spans="1:16">
      <c r="A62" t="s">
        <v>104</v>
      </c>
      <c r="C62" s="26">
        <v>65</v>
      </c>
      <c r="D62" s="26">
        <v>0</v>
      </c>
      <c r="E62" s="26">
        <v>0</v>
      </c>
      <c r="F62" s="26">
        <v>0</v>
      </c>
      <c r="G62" s="198">
        <v>62</v>
      </c>
      <c r="H62" s="198">
        <v>0</v>
      </c>
      <c r="I62" s="198">
        <v>208</v>
      </c>
      <c r="J62" s="198">
        <v>0</v>
      </c>
      <c r="K62" s="198">
        <v>320</v>
      </c>
      <c r="L62" s="198">
        <v>0</v>
      </c>
      <c r="M62" s="198">
        <v>0</v>
      </c>
      <c r="N62" s="198">
        <v>0</v>
      </c>
      <c r="O62" s="198">
        <v>190.85</v>
      </c>
      <c r="P62" s="198">
        <v>0</v>
      </c>
    </row>
    <row r="63" spans="1:16">
      <c r="A63" t="s">
        <v>105</v>
      </c>
      <c r="C63" s="26">
        <v>65</v>
      </c>
      <c r="D63" s="26">
        <v>0</v>
      </c>
      <c r="E63" s="26">
        <v>0</v>
      </c>
      <c r="F63" s="26">
        <v>0</v>
      </c>
      <c r="G63" s="198">
        <v>62</v>
      </c>
      <c r="H63" s="198">
        <v>0</v>
      </c>
      <c r="I63" s="198">
        <v>208</v>
      </c>
      <c r="J63" s="198">
        <v>0</v>
      </c>
      <c r="K63" s="198">
        <v>320</v>
      </c>
      <c r="L63" s="198">
        <v>0</v>
      </c>
      <c r="M63" s="198">
        <v>0</v>
      </c>
      <c r="N63" s="198">
        <v>0</v>
      </c>
      <c r="O63" s="198">
        <v>193</v>
      </c>
      <c r="P63" s="198">
        <v>0</v>
      </c>
    </row>
    <row r="64" spans="1:16">
      <c r="A64" t="s">
        <v>106</v>
      </c>
      <c r="C64" s="26">
        <v>65</v>
      </c>
      <c r="D64" s="26">
        <v>0</v>
      </c>
      <c r="E64" s="26">
        <v>0</v>
      </c>
      <c r="F64" s="26">
        <v>0</v>
      </c>
      <c r="G64" s="198">
        <v>62</v>
      </c>
      <c r="H64" s="198">
        <v>0</v>
      </c>
      <c r="I64" s="198">
        <v>208</v>
      </c>
      <c r="J64" s="198">
        <v>0</v>
      </c>
      <c r="K64" s="198">
        <v>320</v>
      </c>
      <c r="L64" s="198">
        <v>0</v>
      </c>
      <c r="M64" s="198">
        <v>0</v>
      </c>
      <c r="N64" s="198">
        <v>0</v>
      </c>
      <c r="O64" s="198">
        <v>178</v>
      </c>
      <c r="P64" s="198">
        <v>0</v>
      </c>
    </row>
    <row r="65" spans="1:16">
      <c r="A65" t="s">
        <v>107</v>
      </c>
      <c r="C65" s="26">
        <v>65</v>
      </c>
      <c r="D65" s="26">
        <v>0</v>
      </c>
      <c r="E65" s="26">
        <v>0</v>
      </c>
      <c r="F65" s="26">
        <v>0</v>
      </c>
      <c r="G65" s="198">
        <v>62</v>
      </c>
      <c r="H65" s="198">
        <v>0</v>
      </c>
      <c r="I65" s="198">
        <v>208</v>
      </c>
      <c r="J65" s="198">
        <v>0</v>
      </c>
      <c r="K65" s="198">
        <v>320</v>
      </c>
      <c r="L65" s="198">
        <v>0</v>
      </c>
      <c r="M65" s="198">
        <v>0</v>
      </c>
      <c r="N65" s="198">
        <v>0</v>
      </c>
      <c r="O65" s="198">
        <v>183</v>
      </c>
      <c r="P65" s="198">
        <v>0</v>
      </c>
    </row>
    <row r="66" spans="1:16">
      <c r="A66" t="s">
        <v>108</v>
      </c>
      <c r="C66" s="26">
        <v>65</v>
      </c>
      <c r="D66" s="26">
        <v>0</v>
      </c>
      <c r="E66" s="26">
        <v>0</v>
      </c>
      <c r="F66" s="26">
        <v>0</v>
      </c>
      <c r="G66" s="198">
        <v>62</v>
      </c>
      <c r="H66" s="198">
        <v>0</v>
      </c>
      <c r="I66" s="198">
        <v>208</v>
      </c>
      <c r="J66" s="198">
        <v>0</v>
      </c>
      <c r="K66" s="198">
        <v>320</v>
      </c>
      <c r="L66" s="198">
        <v>0</v>
      </c>
      <c r="M66" s="198">
        <v>0</v>
      </c>
      <c r="N66" s="198">
        <v>0</v>
      </c>
      <c r="O66" s="198">
        <v>183</v>
      </c>
      <c r="P66" s="198">
        <v>0</v>
      </c>
    </row>
    <row r="67" spans="1:16">
      <c r="A67" t="s">
        <v>109</v>
      </c>
      <c r="C67" s="26">
        <v>65</v>
      </c>
      <c r="D67" s="26">
        <v>0</v>
      </c>
      <c r="E67" s="26">
        <v>0</v>
      </c>
      <c r="F67" s="26">
        <v>0</v>
      </c>
      <c r="G67" s="198">
        <v>62</v>
      </c>
      <c r="H67" s="198">
        <v>0</v>
      </c>
      <c r="I67" s="198">
        <v>208</v>
      </c>
      <c r="J67" s="198">
        <v>0</v>
      </c>
      <c r="K67" s="198">
        <v>320</v>
      </c>
      <c r="L67" s="198">
        <v>0</v>
      </c>
      <c r="M67" s="198">
        <v>0</v>
      </c>
      <c r="N67" s="198">
        <v>0</v>
      </c>
      <c r="O67" s="198">
        <v>201.59</v>
      </c>
      <c r="P67" s="198">
        <v>0</v>
      </c>
    </row>
    <row r="68" spans="1:16">
      <c r="A68" t="s">
        <v>110</v>
      </c>
      <c r="C68" s="26">
        <v>65</v>
      </c>
      <c r="D68" s="26">
        <v>0</v>
      </c>
      <c r="E68" s="26">
        <v>0</v>
      </c>
      <c r="F68" s="26">
        <v>0</v>
      </c>
      <c r="G68" s="198">
        <v>62</v>
      </c>
      <c r="H68" s="198">
        <v>0</v>
      </c>
      <c r="I68" s="198">
        <v>208</v>
      </c>
      <c r="J68" s="198">
        <v>0</v>
      </c>
      <c r="K68" s="198">
        <v>320</v>
      </c>
      <c r="L68" s="198">
        <v>0</v>
      </c>
      <c r="M68" s="198">
        <v>0</v>
      </c>
      <c r="N68" s="198">
        <v>0</v>
      </c>
      <c r="O68" s="198">
        <v>168</v>
      </c>
      <c r="P68" s="198">
        <v>0</v>
      </c>
    </row>
    <row r="69" spans="1:16">
      <c r="A69" t="s">
        <v>111</v>
      </c>
      <c r="C69" s="26">
        <v>65</v>
      </c>
      <c r="D69" s="26">
        <v>0</v>
      </c>
      <c r="E69" s="26">
        <v>0</v>
      </c>
      <c r="F69" s="26">
        <v>0</v>
      </c>
      <c r="G69" s="198">
        <v>62</v>
      </c>
      <c r="H69" s="198">
        <v>0</v>
      </c>
      <c r="I69" s="198">
        <v>208</v>
      </c>
      <c r="J69" s="198">
        <v>0</v>
      </c>
      <c r="K69" s="198">
        <v>320</v>
      </c>
      <c r="L69" s="198">
        <v>0</v>
      </c>
      <c r="M69" s="198">
        <v>0</v>
      </c>
      <c r="N69" s="198">
        <v>0</v>
      </c>
      <c r="O69" s="198">
        <v>193</v>
      </c>
      <c r="P69" s="198">
        <v>0</v>
      </c>
    </row>
    <row r="70" spans="1:16">
      <c r="A70" t="s">
        <v>112</v>
      </c>
      <c r="C70" s="26">
        <v>65</v>
      </c>
      <c r="D70" s="26">
        <v>0</v>
      </c>
      <c r="E70" s="26">
        <v>0</v>
      </c>
      <c r="F70" s="26">
        <v>0</v>
      </c>
      <c r="G70" s="198">
        <v>62</v>
      </c>
      <c r="H70" s="198">
        <v>0</v>
      </c>
      <c r="I70" s="198">
        <v>208</v>
      </c>
      <c r="J70" s="198">
        <v>0</v>
      </c>
      <c r="K70" s="198">
        <v>320</v>
      </c>
      <c r="L70" s="198">
        <v>0</v>
      </c>
      <c r="M70" s="198">
        <v>0</v>
      </c>
      <c r="N70" s="198">
        <v>0</v>
      </c>
      <c r="O70" s="198">
        <v>178</v>
      </c>
      <c r="P70" s="198">
        <v>0</v>
      </c>
    </row>
    <row r="71" spans="1:16">
      <c r="A71" t="s">
        <v>113</v>
      </c>
      <c r="C71" s="26">
        <v>64</v>
      </c>
      <c r="D71" s="26">
        <v>0</v>
      </c>
      <c r="E71" s="26">
        <v>0</v>
      </c>
      <c r="F71" s="26">
        <v>0</v>
      </c>
      <c r="G71" s="198">
        <v>62</v>
      </c>
      <c r="H71" s="198">
        <v>0</v>
      </c>
      <c r="I71" s="198">
        <v>208</v>
      </c>
      <c r="J71" s="198">
        <v>0</v>
      </c>
      <c r="K71" s="198">
        <v>320</v>
      </c>
      <c r="L71" s="198">
        <v>0</v>
      </c>
      <c r="M71" s="198">
        <v>0</v>
      </c>
      <c r="N71" s="198">
        <v>0</v>
      </c>
      <c r="O71" s="198">
        <v>183</v>
      </c>
      <c r="P71" s="198">
        <v>0</v>
      </c>
    </row>
    <row r="72" spans="1:16">
      <c r="A72" t="s">
        <v>114</v>
      </c>
      <c r="C72" s="26">
        <v>64</v>
      </c>
      <c r="D72" s="26">
        <v>0</v>
      </c>
      <c r="E72" s="26">
        <v>0</v>
      </c>
      <c r="F72" s="26">
        <v>0</v>
      </c>
      <c r="G72" s="198">
        <v>62</v>
      </c>
      <c r="H72" s="198">
        <v>0</v>
      </c>
      <c r="I72" s="198">
        <v>208</v>
      </c>
      <c r="J72" s="198">
        <v>0</v>
      </c>
      <c r="K72" s="198">
        <v>320</v>
      </c>
      <c r="L72" s="198">
        <v>0</v>
      </c>
      <c r="M72" s="198">
        <v>0</v>
      </c>
      <c r="N72" s="198">
        <v>0</v>
      </c>
      <c r="O72" s="198">
        <v>190.85</v>
      </c>
      <c r="P72" s="198">
        <v>0</v>
      </c>
    </row>
    <row r="73" spans="1:16">
      <c r="A73" t="s">
        <v>115</v>
      </c>
      <c r="C73" s="26">
        <v>64</v>
      </c>
      <c r="D73" s="26">
        <v>0</v>
      </c>
      <c r="E73" s="26">
        <v>0</v>
      </c>
      <c r="F73" s="26">
        <v>0</v>
      </c>
      <c r="G73" s="198">
        <v>62</v>
      </c>
      <c r="H73" s="198">
        <v>0</v>
      </c>
      <c r="I73" s="198">
        <v>208</v>
      </c>
      <c r="J73" s="198">
        <v>0</v>
      </c>
      <c r="K73" s="198">
        <v>320</v>
      </c>
      <c r="L73" s="198">
        <v>0</v>
      </c>
      <c r="M73" s="198">
        <v>0</v>
      </c>
      <c r="N73" s="198">
        <v>0</v>
      </c>
      <c r="O73" s="198">
        <v>216.85</v>
      </c>
      <c r="P73" s="198">
        <v>0</v>
      </c>
    </row>
    <row r="74" spans="1:16">
      <c r="A74" t="s">
        <v>116</v>
      </c>
      <c r="C74" s="26">
        <v>64</v>
      </c>
      <c r="D74" s="26">
        <v>0</v>
      </c>
      <c r="E74" s="26">
        <v>0</v>
      </c>
      <c r="F74" s="26">
        <v>0</v>
      </c>
      <c r="G74" s="198">
        <v>62</v>
      </c>
      <c r="H74" s="198">
        <v>0</v>
      </c>
      <c r="I74" s="198">
        <v>208</v>
      </c>
      <c r="J74" s="198">
        <v>0</v>
      </c>
      <c r="K74" s="198">
        <v>320</v>
      </c>
      <c r="L74" s="198">
        <v>0</v>
      </c>
      <c r="M74" s="198">
        <v>0</v>
      </c>
      <c r="N74" s="198">
        <v>0</v>
      </c>
      <c r="O74" s="198">
        <v>208.85</v>
      </c>
      <c r="P74" s="198">
        <v>0</v>
      </c>
    </row>
    <row r="75" spans="1:16">
      <c r="A75" t="s">
        <v>117</v>
      </c>
      <c r="C75" s="26">
        <v>64</v>
      </c>
      <c r="D75" s="26">
        <v>0</v>
      </c>
      <c r="E75" s="26">
        <v>0</v>
      </c>
      <c r="F75" s="26">
        <v>0</v>
      </c>
      <c r="G75" s="198">
        <v>62</v>
      </c>
      <c r="H75" s="198">
        <v>0</v>
      </c>
      <c r="I75" s="198">
        <v>208</v>
      </c>
      <c r="J75" s="198">
        <v>0</v>
      </c>
      <c r="K75" s="198">
        <v>320</v>
      </c>
      <c r="L75" s="198">
        <v>0</v>
      </c>
      <c r="M75" s="198">
        <v>0</v>
      </c>
      <c r="N75" s="198">
        <v>0</v>
      </c>
      <c r="O75" s="198">
        <v>208.85</v>
      </c>
      <c r="P75" s="198">
        <v>0</v>
      </c>
    </row>
    <row r="76" spans="1:16">
      <c r="A76" t="s">
        <v>118</v>
      </c>
      <c r="C76" s="26">
        <v>64</v>
      </c>
      <c r="D76" s="26">
        <v>0</v>
      </c>
      <c r="E76" s="26">
        <v>0</v>
      </c>
      <c r="F76" s="26">
        <v>0</v>
      </c>
      <c r="G76" s="198">
        <v>62</v>
      </c>
      <c r="H76" s="198">
        <v>0</v>
      </c>
      <c r="I76" s="198">
        <v>208</v>
      </c>
      <c r="J76" s="198">
        <v>0</v>
      </c>
      <c r="K76" s="198">
        <v>320</v>
      </c>
      <c r="L76" s="198">
        <v>0</v>
      </c>
      <c r="M76" s="198">
        <v>0</v>
      </c>
      <c r="N76" s="198">
        <v>0</v>
      </c>
      <c r="O76" s="198">
        <v>241</v>
      </c>
      <c r="P76" s="198">
        <v>0</v>
      </c>
    </row>
    <row r="77" spans="1:16">
      <c r="A77" t="s">
        <v>119</v>
      </c>
      <c r="C77" s="26">
        <v>64</v>
      </c>
      <c r="D77" s="26">
        <v>0</v>
      </c>
      <c r="E77" s="26">
        <v>0</v>
      </c>
      <c r="F77" s="26">
        <v>0</v>
      </c>
      <c r="G77" s="198">
        <v>62</v>
      </c>
      <c r="H77" s="198">
        <v>0</v>
      </c>
      <c r="I77" s="198">
        <v>208</v>
      </c>
      <c r="J77" s="198">
        <v>0</v>
      </c>
      <c r="K77" s="198">
        <v>320</v>
      </c>
      <c r="L77" s="198">
        <v>0</v>
      </c>
      <c r="M77" s="198">
        <v>0</v>
      </c>
      <c r="N77" s="198">
        <v>0</v>
      </c>
      <c r="O77" s="198">
        <v>211</v>
      </c>
      <c r="P77" s="198">
        <v>0</v>
      </c>
    </row>
    <row r="78" spans="1:16">
      <c r="A78" t="s">
        <v>120</v>
      </c>
      <c r="C78" s="26">
        <v>67</v>
      </c>
      <c r="D78" s="26">
        <v>0</v>
      </c>
      <c r="E78" s="26">
        <v>0</v>
      </c>
      <c r="F78" s="26">
        <v>0</v>
      </c>
      <c r="G78" s="198">
        <v>62</v>
      </c>
      <c r="H78" s="198">
        <v>0</v>
      </c>
      <c r="I78" s="198">
        <v>208</v>
      </c>
      <c r="J78" s="198">
        <v>0</v>
      </c>
      <c r="K78" s="198">
        <v>320</v>
      </c>
      <c r="L78" s="198">
        <v>0</v>
      </c>
      <c r="M78" s="198">
        <v>0</v>
      </c>
      <c r="N78" s="198">
        <v>0</v>
      </c>
      <c r="O78" s="198">
        <v>191</v>
      </c>
      <c r="P78" s="198">
        <v>0</v>
      </c>
    </row>
    <row r="79" spans="1:16">
      <c r="A79" t="s">
        <v>121</v>
      </c>
      <c r="C79" s="26">
        <v>67</v>
      </c>
      <c r="D79" s="26">
        <v>0</v>
      </c>
      <c r="E79" s="26">
        <v>0</v>
      </c>
      <c r="F79" s="26">
        <v>0</v>
      </c>
      <c r="G79" s="198">
        <v>62</v>
      </c>
      <c r="H79" s="198">
        <v>0</v>
      </c>
      <c r="I79" s="198">
        <v>222.96</v>
      </c>
      <c r="J79" s="198">
        <v>0</v>
      </c>
      <c r="K79" s="198">
        <v>320</v>
      </c>
      <c r="L79" s="198">
        <v>0</v>
      </c>
      <c r="M79" s="198">
        <v>0</v>
      </c>
      <c r="N79" s="198">
        <v>0</v>
      </c>
      <c r="O79" s="198">
        <v>197</v>
      </c>
      <c r="P79" s="198">
        <v>0</v>
      </c>
    </row>
    <row r="80" spans="1:16">
      <c r="A80" t="s">
        <v>122</v>
      </c>
      <c r="C80" s="26">
        <v>67</v>
      </c>
      <c r="D80" s="26">
        <v>0</v>
      </c>
      <c r="E80" s="26">
        <v>0</v>
      </c>
      <c r="F80" s="26">
        <v>0</v>
      </c>
      <c r="G80" s="198">
        <v>62</v>
      </c>
      <c r="H80" s="198">
        <v>0</v>
      </c>
      <c r="I80" s="198">
        <v>237.96</v>
      </c>
      <c r="J80" s="198">
        <v>0</v>
      </c>
      <c r="K80" s="198">
        <v>320</v>
      </c>
      <c r="L80" s="198">
        <v>0</v>
      </c>
      <c r="M80" s="198">
        <v>0</v>
      </c>
      <c r="N80" s="198">
        <v>0</v>
      </c>
      <c r="O80" s="198">
        <v>191</v>
      </c>
      <c r="P80" s="198">
        <v>0</v>
      </c>
    </row>
    <row r="81" spans="1:16">
      <c r="A81" t="s">
        <v>123</v>
      </c>
      <c r="C81" s="26">
        <v>67</v>
      </c>
      <c r="D81" s="26">
        <v>0</v>
      </c>
      <c r="E81" s="26">
        <v>0</v>
      </c>
      <c r="F81" s="26">
        <v>0</v>
      </c>
      <c r="G81" s="198">
        <v>62</v>
      </c>
      <c r="H81" s="198">
        <v>0</v>
      </c>
      <c r="I81" s="198">
        <v>237.96</v>
      </c>
      <c r="J81" s="198">
        <v>0</v>
      </c>
      <c r="K81" s="198">
        <v>320</v>
      </c>
      <c r="L81" s="198">
        <v>0</v>
      </c>
      <c r="M81" s="198">
        <v>0</v>
      </c>
      <c r="N81" s="198">
        <v>0</v>
      </c>
      <c r="O81" s="198">
        <v>191</v>
      </c>
      <c r="P81" s="198">
        <v>0</v>
      </c>
    </row>
    <row r="82" spans="1:16">
      <c r="A82" t="s">
        <v>124</v>
      </c>
      <c r="C82" s="26">
        <v>67</v>
      </c>
      <c r="D82" s="26">
        <v>0</v>
      </c>
      <c r="E82" s="26">
        <v>0</v>
      </c>
      <c r="F82" s="26">
        <v>0</v>
      </c>
      <c r="G82" s="198">
        <v>62</v>
      </c>
      <c r="H82" s="198">
        <v>0</v>
      </c>
      <c r="I82" s="198">
        <v>238</v>
      </c>
      <c r="J82" s="198">
        <v>0</v>
      </c>
      <c r="K82" s="198">
        <v>320</v>
      </c>
      <c r="L82" s="198">
        <v>0</v>
      </c>
      <c r="M82" s="198">
        <v>0</v>
      </c>
      <c r="N82" s="198">
        <v>0</v>
      </c>
      <c r="O82" s="198">
        <v>191</v>
      </c>
      <c r="P82" s="198">
        <v>0</v>
      </c>
    </row>
    <row r="83" spans="1:16">
      <c r="A83" t="s">
        <v>125</v>
      </c>
      <c r="C83" s="26">
        <v>67</v>
      </c>
      <c r="D83" s="26">
        <v>0</v>
      </c>
      <c r="E83" s="26">
        <v>0</v>
      </c>
      <c r="F83" s="26">
        <v>0</v>
      </c>
      <c r="G83" s="198">
        <v>62</v>
      </c>
      <c r="H83" s="198">
        <v>0</v>
      </c>
      <c r="I83" s="198">
        <v>238</v>
      </c>
      <c r="J83" s="198">
        <v>0</v>
      </c>
      <c r="K83" s="198">
        <v>320</v>
      </c>
      <c r="L83" s="198">
        <v>0</v>
      </c>
      <c r="M83" s="198">
        <v>0</v>
      </c>
      <c r="N83" s="198">
        <v>0</v>
      </c>
      <c r="O83" s="198">
        <v>175</v>
      </c>
      <c r="P83" s="198">
        <v>0</v>
      </c>
    </row>
    <row r="84" spans="1:16">
      <c r="A84" t="s">
        <v>126</v>
      </c>
      <c r="C84" s="26">
        <v>67</v>
      </c>
      <c r="D84" s="26">
        <v>0</v>
      </c>
      <c r="E84" s="26">
        <v>0</v>
      </c>
      <c r="F84" s="26">
        <v>0</v>
      </c>
      <c r="G84" s="198">
        <v>62</v>
      </c>
      <c r="H84" s="198">
        <v>0</v>
      </c>
      <c r="I84" s="198">
        <v>220.85</v>
      </c>
      <c r="J84" s="198">
        <v>0</v>
      </c>
      <c r="K84" s="198">
        <v>320</v>
      </c>
      <c r="L84" s="198">
        <v>0</v>
      </c>
      <c r="M84" s="198">
        <v>0</v>
      </c>
      <c r="N84" s="198">
        <v>0</v>
      </c>
      <c r="O84" s="198">
        <v>175</v>
      </c>
      <c r="P84" s="198">
        <v>0</v>
      </c>
    </row>
    <row r="85" spans="1:16">
      <c r="A85" t="s">
        <v>127</v>
      </c>
      <c r="C85" s="26">
        <v>67</v>
      </c>
      <c r="D85" s="26">
        <v>0</v>
      </c>
      <c r="E85" s="26">
        <v>0</v>
      </c>
      <c r="F85" s="26">
        <v>0</v>
      </c>
      <c r="G85" s="198">
        <v>62</v>
      </c>
      <c r="H85" s="198">
        <v>0</v>
      </c>
      <c r="I85" s="198">
        <v>225.85</v>
      </c>
      <c r="J85" s="198">
        <v>0</v>
      </c>
      <c r="K85" s="198">
        <v>320</v>
      </c>
      <c r="L85" s="198">
        <v>0</v>
      </c>
      <c r="M85" s="198">
        <v>0</v>
      </c>
      <c r="N85" s="198">
        <v>0</v>
      </c>
      <c r="O85" s="198">
        <v>231</v>
      </c>
      <c r="P85" s="198">
        <v>0</v>
      </c>
    </row>
    <row r="86" spans="1:16">
      <c r="A86" t="s">
        <v>128</v>
      </c>
      <c r="C86" s="26">
        <v>70</v>
      </c>
      <c r="D86" s="26">
        <v>0</v>
      </c>
      <c r="E86" s="26">
        <v>0</v>
      </c>
      <c r="F86" s="26">
        <v>0</v>
      </c>
      <c r="G86" s="198">
        <v>62</v>
      </c>
      <c r="H86" s="198">
        <v>0</v>
      </c>
      <c r="I86" s="198">
        <v>225.85</v>
      </c>
      <c r="J86" s="198">
        <v>0</v>
      </c>
      <c r="K86" s="198">
        <v>320</v>
      </c>
      <c r="L86" s="198">
        <v>0</v>
      </c>
      <c r="M86" s="198">
        <v>0</v>
      </c>
      <c r="N86" s="198">
        <v>0</v>
      </c>
      <c r="O86" s="198">
        <v>225</v>
      </c>
      <c r="P86" s="198">
        <v>0</v>
      </c>
    </row>
    <row r="87" spans="1:16">
      <c r="A87" t="s">
        <v>129</v>
      </c>
      <c r="C87" s="26">
        <v>69.430000000000007</v>
      </c>
      <c r="D87" s="26">
        <v>0</v>
      </c>
      <c r="E87" s="26">
        <v>0</v>
      </c>
      <c r="F87" s="26">
        <v>0</v>
      </c>
      <c r="G87" s="198">
        <v>62</v>
      </c>
      <c r="H87" s="198">
        <v>0</v>
      </c>
      <c r="I87" s="198">
        <v>208</v>
      </c>
      <c r="J87" s="198">
        <v>0</v>
      </c>
      <c r="K87" s="198">
        <v>320</v>
      </c>
      <c r="L87" s="198">
        <v>0</v>
      </c>
      <c r="M87" s="198">
        <v>0</v>
      </c>
      <c r="N87" s="198">
        <v>0</v>
      </c>
      <c r="O87" s="198">
        <v>213</v>
      </c>
      <c r="P87" s="198">
        <v>0</v>
      </c>
    </row>
    <row r="88" spans="1:16">
      <c r="A88" t="s">
        <v>130</v>
      </c>
      <c r="C88" s="26">
        <v>70</v>
      </c>
      <c r="D88" s="26">
        <v>0</v>
      </c>
      <c r="E88" s="26">
        <v>0</v>
      </c>
      <c r="F88" s="26">
        <v>0</v>
      </c>
      <c r="G88" s="198">
        <v>62</v>
      </c>
      <c r="H88" s="198">
        <v>0</v>
      </c>
      <c r="I88" s="198">
        <v>208</v>
      </c>
      <c r="J88" s="198">
        <v>0</v>
      </c>
      <c r="K88" s="198">
        <v>320</v>
      </c>
      <c r="L88" s="198">
        <v>0</v>
      </c>
      <c r="M88" s="198">
        <v>0</v>
      </c>
      <c r="N88" s="198">
        <v>0</v>
      </c>
      <c r="O88" s="198">
        <v>213</v>
      </c>
      <c r="P88" s="198">
        <v>0</v>
      </c>
    </row>
    <row r="89" spans="1:16">
      <c r="A89" t="s">
        <v>131</v>
      </c>
      <c r="C89" s="26">
        <v>70</v>
      </c>
      <c r="D89" s="26">
        <v>0</v>
      </c>
      <c r="E89" s="26">
        <v>0</v>
      </c>
      <c r="F89" s="26">
        <v>0</v>
      </c>
      <c r="G89" s="198">
        <v>62</v>
      </c>
      <c r="H89" s="198">
        <v>0</v>
      </c>
      <c r="I89" s="198">
        <v>208</v>
      </c>
      <c r="J89" s="198">
        <v>0</v>
      </c>
      <c r="K89" s="198">
        <v>320</v>
      </c>
      <c r="L89" s="198">
        <v>0</v>
      </c>
      <c r="M89" s="198">
        <v>0</v>
      </c>
      <c r="N89" s="198">
        <v>0</v>
      </c>
      <c r="O89" s="198">
        <v>213</v>
      </c>
      <c r="P89" s="198">
        <v>0</v>
      </c>
    </row>
    <row r="90" spans="1:16">
      <c r="A90" t="s">
        <v>132</v>
      </c>
      <c r="C90" s="26">
        <v>70</v>
      </c>
      <c r="D90" s="26">
        <v>0</v>
      </c>
      <c r="E90" s="26">
        <v>0</v>
      </c>
      <c r="F90" s="26">
        <v>0</v>
      </c>
      <c r="G90" s="198">
        <v>62</v>
      </c>
      <c r="H90" s="198">
        <v>0</v>
      </c>
      <c r="I90" s="198">
        <v>208</v>
      </c>
      <c r="J90" s="198">
        <v>0</v>
      </c>
      <c r="K90" s="198">
        <v>320</v>
      </c>
      <c r="L90" s="198">
        <v>0</v>
      </c>
      <c r="M90" s="198">
        <v>0</v>
      </c>
      <c r="N90" s="198">
        <v>0</v>
      </c>
      <c r="O90" s="198">
        <v>213</v>
      </c>
      <c r="P90" s="198">
        <v>0</v>
      </c>
    </row>
    <row r="91" spans="1:16">
      <c r="A91" t="s">
        <v>133</v>
      </c>
      <c r="C91" s="26">
        <v>70</v>
      </c>
      <c r="D91" s="26">
        <v>0</v>
      </c>
      <c r="E91" s="26">
        <v>0</v>
      </c>
      <c r="F91" s="26">
        <v>0</v>
      </c>
      <c r="G91" s="198">
        <v>62</v>
      </c>
      <c r="H91" s="198">
        <v>0</v>
      </c>
      <c r="I91" s="198">
        <v>208</v>
      </c>
      <c r="J91" s="198">
        <v>0</v>
      </c>
      <c r="K91" s="198">
        <v>320</v>
      </c>
      <c r="L91" s="198">
        <v>0</v>
      </c>
      <c r="M91" s="198">
        <v>0</v>
      </c>
      <c r="N91" s="198">
        <v>0</v>
      </c>
      <c r="O91" s="198">
        <v>179</v>
      </c>
      <c r="P91" s="198">
        <v>0</v>
      </c>
    </row>
    <row r="92" spans="1:16">
      <c r="A92" t="s">
        <v>134</v>
      </c>
      <c r="C92" s="26">
        <v>70</v>
      </c>
      <c r="D92" s="26">
        <v>0</v>
      </c>
      <c r="E92" s="26">
        <v>0</v>
      </c>
      <c r="F92" s="26">
        <v>0</v>
      </c>
      <c r="G92" s="198">
        <v>62</v>
      </c>
      <c r="H92" s="198">
        <v>0</v>
      </c>
      <c r="I92" s="198">
        <v>208</v>
      </c>
      <c r="J92" s="198">
        <v>0</v>
      </c>
      <c r="K92" s="198">
        <v>320</v>
      </c>
      <c r="L92" s="198">
        <v>0</v>
      </c>
      <c r="M92" s="198">
        <v>0</v>
      </c>
      <c r="N92" s="198">
        <v>0</v>
      </c>
      <c r="O92" s="198">
        <v>183</v>
      </c>
      <c r="P92" s="198">
        <v>0</v>
      </c>
    </row>
    <row r="93" spans="1:16">
      <c r="A93" t="s">
        <v>135</v>
      </c>
      <c r="C93" s="26">
        <v>70</v>
      </c>
      <c r="D93" s="26">
        <v>0</v>
      </c>
      <c r="E93" s="26">
        <v>0</v>
      </c>
      <c r="F93" s="26">
        <v>0</v>
      </c>
      <c r="G93" s="198">
        <v>62</v>
      </c>
      <c r="H93" s="198">
        <v>0</v>
      </c>
      <c r="I93" s="198">
        <v>208</v>
      </c>
      <c r="J93" s="198">
        <v>0</v>
      </c>
      <c r="K93" s="198">
        <v>320</v>
      </c>
      <c r="L93" s="198">
        <v>0</v>
      </c>
      <c r="M93" s="198">
        <v>0</v>
      </c>
      <c r="N93" s="198">
        <v>0</v>
      </c>
      <c r="O93" s="198">
        <v>238</v>
      </c>
      <c r="P93" s="198">
        <v>0</v>
      </c>
    </row>
    <row r="94" spans="1:16">
      <c r="A94" t="s">
        <v>136</v>
      </c>
      <c r="C94" s="26">
        <v>70</v>
      </c>
      <c r="D94" s="26">
        <v>0</v>
      </c>
      <c r="E94" s="26">
        <v>0</v>
      </c>
      <c r="F94" s="26">
        <v>0</v>
      </c>
      <c r="G94" s="198">
        <v>62</v>
      </c>
      <c r="H94" s="198">
        <v>0</v>
      </c>
      <c r="I94" s="198">
        <v>208</v>
      </c>
      <c r="J94" s="198">
        <v>0</v>
      </c>
      <c r="K94" s="198">
        <v>320</v>
      </c>
      <c r="L94" s="198">
        <v>0</v>
      </c>
      <c r="M94" s="198">
        <v>0</v>
      </c>
      <c r="N94" s="198">
        <v>0</v>
      </c>
      <c r="O94" s="198">
        <v>245.55</v>
      </c>
      <c r="P94" s="198">
        <v>0</v>
      </c>
    </row>
    <row r="95" spans="1:16">
      <c r="A95" t="s">
        <v>137</v>
      </c>
      <c r="C95" s="26">
        <v>70</v>
      </c>
      <c r="D95" s="26">
        <v>0</v>
      </c>
      <c r="E95" s="26">
        <v>0</v>
      </c>
      <c r="F95" s="26">
        <v>0</v>
      </c>
      <c r="G95" s="198">
        <v>62</v>
      </c>
      <c r="H95" s="198">
        <v>0</v>
      </c>
      <c r="I95" s="198">
        <v>208</v>
      </c>
      <c r="J95" s="198">
        <v>0</v>
      </c>
      <c r="K95" s="198">
        <v>320</v>
      </c>
      <c r="L95" s="198">
        <v>0</v>
      </c>
      <c r="M95" s="198">
        <v>0</v>
      </c>
      <c r="N95" s="198">
        <v>0</v>
      </c>
      <c r="O95" s="198">
        <v>255.55</v>
      </c>
      <c r="P95" s="198">
        <v>0</v>
      </c>
    </row>
    <row r="96" spans="1:16">
      <c r="A96" t="s">
        <v>138</v>
      </c>
      <c r="C96" s="26">
        <v>70</v>
      </c>
      <c r="D96" s="26">
        <v>0</v>
      </c>
      <c r="E96" s="26">
        <v>0</v>
      </c>
      <c r="F96" s="26">
        <v>0</v>
      </c>
      <c r="G96" s="198">
        <v>62</v>
      </c>
      <c r="H96" s="198">
        <v>0</v>
      </c>
      <c r="I96" s="198">
        <v>208</v>
      </c>
      <c r="J96" s="198">
        <v>0</v>
      </c>
      <c r="K96" s="198">
        <v>320</v>
      </c>
      <c r="L96" s="198">
        <v>0</v>
      </c>
      <c r="M96" s="198">
        <v>0</v>
      </c>
      <c r="N96" s="198">
        <v>0</v>
      </c>
      <c r="O96" s="198">
        <v>265.55</v>
      </c>
      <c r="P96" s="198">
        <v>0</v>
      </c>
    </row>
    <row r="97" spans="1:17">
      <c r="A97" t="s">
        <v>139</v>
      </c>
      <c r="C97" s="26">
        <v>70</v>
      </c>
      <c r="D97" s="26">
        <v>0</v>
      </c>
      <c r="E97" s="26">
        <v>0</v>
      </c>
      <c r="F97" s="26">
        <v>0</v>
      </c>
      <c r="G97" s="198">
        <v>62</v>
      </c>
      <c r="H97" s="198">
        <v>0</v>
      </c>
      <c r="I97" s="198">
        <v>208</v>
      </c>
      <c r="J97" s="198">
        <v>0</v>
      </c>
      <c r="K97" s="198">
        <v>320</v>
      </c>
      <c r="L97" s="198">
        <v>0</v>
      </c>
      <c r="M97" s="198">
        <v>0</v>
      </c>
      <c r="N97" s="198">
        <v>0</v>
      </c>
      <c r="O97" s="198">
        <v>270.55</v>
      </c>
      <c r="P97" s="198">
        <v>0</v>
      </c>
    </row>
    <row r="98" spans="1:17">
      <c r="A98" t="s">
        <v>140</v>
      </c>
      <c r="C98" s="26">
        <v>70</v>
      </c>
      <c r="D98" s="26">
        <v>0</v>
      </c>
      <c r="E98" s="26">
        <v>0</v>
      </c>
      <c r="F98" s="26">
        <v>0</v>
      </c>
      <c r="G98" s="198">
        <v>62</v>
      </c>
      <c r="H98" s="198">
        <v>0</v>
      </c>
      <c r="I98" s="198">
        <v>208</v>
      </c>
      <c r="J98" s="198">
        <v>0</v>
      </c>
      <c r="K98" s="198">
        <v>320</v>
      </c>
      <c r="L98" s="198">
        <v>0</v>
      </c>
      <c r="M98" s="198">
        <v>0</v>
      </c>
      <c r="N98" s="198">
        <v>0</v>
      </c>
      <c r="O98" s="198">
        <v>265.55</v>
      </c>
      <c r="P98" s="19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1.5253575000000001</v>
      </c>
      <c r="D99" s="156">
        <f t="shared" si="0"/>
        <v>7.4249999999999997E-2</v>
      </c>
      <c r="E99" s="156">
        <f t="shared" si="0"/>
        <v>0</v>
      </c>
      <c r="F99" s="156">
        <f t="shared" si="0"/>
        <v>0</v>
      </c>
      <c r="G99" s="156">
        <f t="shared" si="0"/>
        <v>1.488</v>
      </c>
      <c r="H99" s="156">
        <f t="shared" si="0"/>
        <v>0</v>
      </c>
      <c r="I99" s="156">
        <f t="shared" si="0"/>
        <v>5.0378574999999985</v>
      </c>
      <c r="J99" s="156">
        <f t="shared" si="0"/>
        <v>0</v>
      </c>
      <c r="K99" s="156">
        <f t="shared" si="0"/>
        <v>7.68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4.2827450000000002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0.92</v>
      </c>
      <c r="E3" s="198">
        <v>0</v>
      </c>
      <c r="F3" s="198">
        <v>7.15</v>
      </c>
      <c r="G3" s="198">
        <v>7.15</v>
      </c>
      <c r="H3" s="198">
        <v>0</v>
      </c>
      <c r="I3" s="198">
        <v>0</v>
      </c>
      <c r="J3" s="198">
        <v>0</v>
      </c>
      <c r="K3" s="198">
        <v>18.14</v>
      </c>
      <c r="L3" s="198">
        <v>0.39</v>
      </c>
      <c r="M3" s="198">
        <v>2.2599999999999998</v>
      </c>
      <c r="N3" s="198">
        <v>1.84</v>
      </c>
      <c r="O3" s="198">
        <v>2.6</v>
      </c>
      <c r="P3" s="198">
        <v>0.88</v>
      </c>
      <c r="Q3" s="198">
        <v>0.32</v>
      </c>
      <c r="R3" s="198">
        <v>0.66</v>
      </c>
      <c r="S3" s="198">
        <v>0.41</v>
      </c>
      <c r="T3" s="198">
        <v>0</v>
      </c>
      <c r="U3" s="198">
        <v>1.83</v>
      </c>
      <c r="V3" s="198">
        <v>0.18</v>
      </c>
      <c r="W3" s="198">
        <v>0.52</v>
      </c>
      <c r="X3" s="198">
        <v>2.2999999999999998</v>
      </c>
      <c r="Y3" s="198">
        <v>0</v>
      </c>
      <c r="Z3" s="198">
        <v>4.33</v>
      </c>
      <c r="AA3" s="198">
        <v>1.0900000000000001</v>
      </c>
      <c r="AB3" s="198">
        <v>0</v>
      </c>
      <c r="AC3" s="198">
        <v>14.28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8.74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253.85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0.92</v>
      </c>
      <c r="E4" s="198">
        <v>0</v>
      </c>
      <c r="F4" s="198">
        <v>7.15</v>
      </c>
      <c r="G4" s="198">
        <v>7.15</v>
      </c>
      <c r="H4" s="198">
        <v>0</v>
      </c>
      <c r="I4" s="198">
        <v>0</v>
      </c>
      <c r="J4" s="198">
        <v>0</v>
      </c>
      <c r="K4" s="198">
        <v>18.14</v>
      </c>
      <c r="L4" s="198">
        <v>0.39</v>
      </c>
      <c r="M4" s="198">
        <v>2.2599999999999998</v>
      </c>
      <c r="N4" s="198">
        <v>1.84</v>
      </c>
      <c r="O4" s="198">
        <v>2.6</v>
      </c>
      <c r="P4" s="198">
        <v>0.88</v>
      </c>
      <c r="Q4" s="198">
        <v>0.32</v>
      </c>
      <c r="R4" s="198">
        <v>0.66</v>
      </c>
      <c r="S4" s="198">
        <v>0.41</v>
      </c>
      <c r="T4" s="198">
        <v>0</v>
      </c>
      <c r="U4" s="198">
        <v>1.83</v>
      </c>
      <c r="V4" s="198">
        <v>0.18</v>
      </c>
      <c r="W4" s="198">
        <v>0.52</v>
      </c>
      <c r="X4" s="198">
        <v>2.2999999999999998</v>
      </c>
      <c r="Y4" s="198">
        <v>0</v>
      </c>
      <c r="Z4" s="198">
        <v>4.33</v>
      </c>
      <c r="AA4" s="198">
        <v>1.0900000000000001</v>
      </c>
      <c r="AB4" s="198">
        <v>0</v>
      </c>
      <c r="AC4" s="198">
        <v>14.28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8.74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253.85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0.92</v>
      </c>
      <c r="E5" s="198">
        <v>0</v>
      </c>
      <c r="F5" s="198">
        <v>7.15</v>
      </c>
      <c r="G5" s="198">
        <v>7.15</v>
      </c>
      <c r="H5" s="198">
        <v>0</v>
      </c>
      <c r="I5" s="198">
        <v>0</v>
      </c>
      <c r="J5" s="198">
        <v>0</v>
      </c>
      <c r="K5" s="198">
        <v>18.14</v>
      </c>
      <c r="L5" s="198">
        <v>0.39</v>
      </c>
      <c r="M5" s="198">
        <v>2.2599999999999998</v>
      </c>
      <c r="N5" s="198">
        <v>1.84</v>
      </c>
      <c r="O5" s="198">
        <v>2.6</v>
      </c>
      <c r="P5" s="198">
        <v>0.88</v>
      </c>
      <c r="Q5" s="198">
        <v>0.32</v>
      </c>
      <c r="R5" s="198">
        <v>0.66</v>
      </c>
      <c r="S5" s="198">
        <v>0.41</v>
      </c>
      <c r="T5" s="198">
        <v>0</v>
      </c>
      <c r="U5" s="198">
        <v>1.83</v>
      </c>
      <c r="V5" s="198">
        <v>0.18</v>
      </c>
      <c r="W5" s="198">
        <v>0.52</v>
      </c>
      <c r="X5" s="198">
        <v>2.2999999999999998</v>
      </c>
      <c r="Y5" s="198">
        <v>0</v>
      </c>
      <c r="Z5" s="198">
        <v>4.33</v>
      </c>
      <c r="AA5" s="198">
        <v>1.0900000000000001</v>
      </c>
      <c r="AB5" s="198">
        <v>0</v>
      </c>
      <c r="AC5" s="198">
        <v>26.24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8.74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253.85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0.92</v>
      </c>
      <c r="E6" s="198">
        <v>0</v>
      </c>
      <c r="F6" s="198">
        <v>7.15</v>
      </c>
      <c r="G6" s="198">
        <v>7.15</v>
      </c>
      <c r="H6" s="198">
        <v>0</v>
      </c>
      <c r="I6" s="198">
        <v>0</v>
      </c>
      <c r="J6" s="198">
        <v>0</v>
      </c>
      <c r="K6" s="198">
        <v>18.14</v>
      </c>
      <c r="L6" s="198">
        <v>0.39</v>
      </c>
      <c r="M6" s="198">
        <v>2.2599999999999998</v>
      </c>
      <c r="N6" s="198">
        <v>1.84</v>
      </c>
      <c r="O6" s="198">
        <v>2.6</v>
      </c>
      <c r="P6" s="198">
        <v>0.88</v>
      </c>
      <c r="Q6" s="198">
        <v>0.32</v>
      </c>
      <c r="R6" s="198">
        <v>0.66</v>
      </c>
      <c r="S6" s="198">
        <v>0.41</v>
      </c>
      <c r="T6" s="198">
        <v>0</v>
      </c>
      <c r="U6" s="198">
        <v>1.83</v>
      </c>
      <c r="V6" s="198">
        <v>0.18</v>
      </c>
      <c r="W6" s="198">
        <v>0.52</v>
      </c>
      <c r="X6" s="198">
        <v>2.2999999999999998</v>
      </c>
      <c r="Y6" s="198">
        <v>0</v>
      </c>
      <c r="Z6" s="198">
        <v>4.33</v>
      </c>
      <c r="AA6" s="198">
        <v>1.0900000000000001</v>
      </c>
      <c r="AB6" s="198">
        <v>0</v>
      </c>
      <c r="AC6" s="198">
        <v>14.28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8.74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253.85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0.92</v>
      </c>
      <c r="E7" s="198">
        <v>0</v>
      </c>
      <c r="F7" s="198">
        <v>7.15</v>
      </c>
      <c r="G7" s="198">
        <v>7.15</v>
      </c>
      <c r="H7" s="198">
        <v>0</v>
      </c>
      <c r="I7" s="198">
        <v>0</v>
      </c>
      <c r="J7" s="198">
        <v>0</v>
      </c>
      <c r="K7" s="198">
        <v>18.14</v>
      </c>
      <c r="L7" s="198">
        <v>0.39</v>
      </c>
      <c r="M7" s="198">
        <v>2.2599999999999998</v>
      </c>
      <c r="N7" s="198">
        <v>1.84</v>
      </c>
      <c r="O7" s="198">
        <v>2.6</v>
      </c>
      <c r="P7" s="198">
        <v>0.88</v>
      </c>
      <c r="Q7" s="198">
        <v>0.32</v>
      </c>
      <c r="R7" s="198">
        <v>0.66</v>
      </c>
      <c r="S7" s="198">
        <v>0.41</v>
      </c>
      <c r="T7" s="198">
        <v>0</v>
      </c>
      <c r="U7" s="198">
        <v>1.83</v>
      </c>
      <c r="V7" s="198">
        <v>0.18</v>
      </c>
      <c r="W7" s="198">
        <v>0.52</v>
      </c>
      <c r="X7" s="198">
        <v>2.2999999999999998</v>
      </c>
      <c r="Y7" s="198">
        <v>0</v>
      </c>
      <c r="Z7" s="198">
        <v>4.33</v>
      </c>
      <c r="AA7" s="198">
        <v>1.0900000000000001</v>
      </c>
      <c r="AB7" s="198">
        <v>0</v>
      </c>
      <c r="AC7" s="198">
        <v>14.28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8.74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253.85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0.92</v>
      </c>
      <c r="E8" s="198">
        <v>0</v>
      </c>
      <c r="F8" s="198">
        <v>7.15</v>
      </c>
      <c r="G8" s="198">
        <v>7.15</v>
      </c>
      <c r="H8" s="198">
        <v>0</v>
      </c>
      <c r="I8" s="198">
        <v>0</v>
      </c>
      <c r="J8" s="198">
        <v>0</v>
      </c>
      <c r="K8" s="198">
        <v>18.14</v>
      </c>
      <c r="L8" s="198">
        <v>0.39</v>
      </c>
      <c r="M8" s="198">
        <v>2.2599999999999998</v>
      </c>
      <c r="N8" s="198">
        <v>1.84</v>
      </c>
      <c r="O8" s="198">
        <v>2.6</v>
      </c>
      <c r="P8" s="198">
        <v>0.88</v>
      </c>
      <c r="Q8" s="198">
        <v>0.32</v>
      </c>
      <c r="R8" s="198">
        <v>0.66</v>
      </c>
      <c r="S8" s="198">
        <v>0.41</v>
      </c>
      <c r="T8" s="198">
        <v>0</v>
      </c>
      <c r="U8" s="198">
        <v>1.83</v>
      </c>
      <c r="V8" s="198">
        <v>0.18</v>
      </c>
      <c r="W8" s="198">
        <v>0.52</v>
      </c>
      <c r="X8" s="198">
        <v>2.2999999999999998</v>
      </c>
      <c r="Y8" s="198">
        <v>0</v>
      </c>
      <c r="Z8" s="198">
        <v>4.33</v>
      </c>
      <c r="AA8" s="198">
        <v>1.0900000000000001</v>
      </c>
      <c r="AB8" s="198">
        <v>0</v>
      </c>
      <c r="AC8" s="198">
        <v>14.28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8.74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253.85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0.92</v>
      </c>
      <c r="E9" s="198">
        <v>0</v>
      </c>
      <c r="F9" s="198">
        <v>7.15</v>
      </c>
      <c r="G9" s="198">
        <v>7.15</v>
      </c>
      <c r="H9" s="198">
        <v>0</v>
      </c>
      <c r="I9" s="198">
        <v>0</v>
      </c>
      <c r="J9" s="198">
        <v>0</v>
      </c>
      <c r="K9" s="198">
        <v>18.14</v>
      </c>
      <c r="L9" s="198">
        <v>0.39</v>
      </c>
      <c r="M9" s="198">
        <v>2.2599999999999998</v>
      </c>
      <c r="N9" s="198">
        <v>1.84</v>
      </c>
      <c r="O9" s="198">
        <v>2.6</v>
      </c>
      <c r="P9" s="198">
        <v>0.88</v>
      </c>
      <c r="Q9" s="198">
        <v>0.32</v>
      </c>
      <c r="R9" s="198">
        <v>0.66</v>
      </c>
      <c r="S9" s="198">
        <v>0.41</v>
      </c>
      <c r="T9" s="198">
        <v>0</v>
      </c>
      <c r="U9" s="198">
        <v>1.83</v>
      </c>
      <c r="V9" s="198">
        <v>0.18</v>
      </c>
      <c r="W9" s="198">
        <v>0.52</v>
      </c>
      <c r="X9" s="198">
        <v>2.2999999999999998</v>
      </c>
      <c r="Y9" s="198">
        <v>0</v>
      </c>
      <c r="Z9" s="198">
        <v>4.33</v>
      </c>
      <c r="AA9" s="198">
        <v>1.0900000000000001</v>
      </c>
      <c r="AB9" s="198">
        <v>0</v>
      </c>
      <c r="AC9" s="198">
        <v>14.28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8.74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253.85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0.92</v>
      </c>
      <c r="E10" s="198">
        <v>0</v>
      </c>
      <c r="F10" s="198">
        <v>7.15</v>
      </c>
      <c r="G10" s="198">
        <v>7.15</v>
      </c>
      <c r="H10" s="198">
        <v>0</v>
      </c>
      <c r="I10" s="198">
        <v>0</v>
      </c>
      <c r="J10" s="198">
        <v>0</v>
      </c>
      <c r="K10" s="198">
        <v>18.14</v>
      </c>
      <c r="L10" s="198">
        <v>0.39</v>
      </c>
      <c r="M10" s="198">
        <v>2.2599999999999998</v>
      </c>
      <c r="N10" s="198">
        <v>1.84</v>
      </c>
      <c r="O10" s="198">
        <v>2.6</v>
      </c>
      <c r="P10" s="198">
        <v>0.88</v>
      </c>
      <c r="Q10" s="198">
        <v>0.32</v>
      </c>
      <c r="R10" s="198">
        <v>0.66</v>
      </c>
      <c r="S10" s="198">
        <v>0.41</v>
      </c>
      <c r="T10" s="198">
        <v>0</v>
      </c>
      <c r="U10" s="198">
        <v>1.83</v>
      </c>
      <c r="V10" s="198">
        <v>0.18</v>
      </c>
      <c r="W10" s="198">
        <v>0.52</v>
      </c>
      <c r="X10" s="198">
        <v>2.2999999999999998</v>
      </c>
      <c r="Y10" s="198">
        <v>0</v>
      </c>
      <c r="Z10" s="198">
        <v>4.33</v>
      </c>
      <c r="AA10" s="198">
        <v>1.0900000000000001</v>
      </c>
      <c r="AB10" s="198">
        <v>0</v>
      </c>
      <c r="AC10" s="198">
        <v>14.28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8.74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253.85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0.92</v>
      </c>
      <c r="E11" s="198">
        <v>0</v>
      </c>
      <c r="F11" s="198">
        <v>7.15</v>
      </c>
      <c r="G11" s="198">
        <v>7.15</v>
      </c>
      <c r="H11" s="198">
        <v>0</v>
      </c>
      <c r="I11" s="198">
        <v>0</v>
      </c>
      <c r="J11" s="198">
        <v>0</v>
      </c>
      <c r="K11" s="198">
        <v>18.14</v>
      </c>
      <c r="L11" s="198">
        <v>0.39</v>
      </c>
      <c r="M11" s="198">
        <v>2.2599999999999998</v>
      </c>
      <c r="N11" s="198">
        <v>1.84</v>
      </c>
      <c r="O11" s="198">
        <v>2.6</v>
      </c>
      <c r="P11" s="198">
        <v>0.88</v>
      </c>
      <c r="Q11" s="198">
        <v>0.32</v>
      </c>
      <c r="R11" s="198">
        <v>0.66</v>
      </c>
      <c r="S11" s="198">
        <v>0.41</v>
      </c>
      <c r="T11" s="198">
        <v>0</v>
      </c>
      <c r="U11" s="198">
        <v>1.83</v>
      </c>
      <c r="V11" s="198">
        <v>0.18</v>
      </c>
      <c r="W11" s="198">
        <v>0.52</v>
      </c>
      <c r="X11" s="198">
        <v>2.2999999999999998</v>
      </c>
      <c r="Y11" s="198">
        <v>0</v>
      </c>
      <c r="Z11" s="198">
        <v>4.33</v>
      </c>
      <c r="AA11" s="198">
        <v>1.0900000000000001</v>
      </c>
      <c r="AB11" s="198">
        <v>0</v>
      </c>
      <c r="AC11" s="198">
        <v>14.28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8.74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253.85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0.92</v>
      </c>
      <c r="E12" s="198">
        <v>0</v>
      </c>
      <c r="F12" s="198">
        <v>7.15</v>
      </c>
      <c r="G12" s="198">
        <v>7.15</v>
      </c>
      <c r="H12" s="198">
        <v>0</v>
      </c>
      <c r="I12" s="198">
        <v>0</v>
      </c>
      <c r="J12" s="198">
        <v>0</v>
      </c>
      <c r="K12" s="198">
        <v>18.14</v>
      </c>
      <c r="L12" s="198">
        <v>0.39</v>
      </c>
      <c r="M12" s="198">
        <v>2.2599999999999998</v>
      </c>
      <c r="N12" s="198">
        <v>1.84</v>
      </c>
      <c r="O12" s="198">
        <v>2.6</v>
      </c>
      <c r="P12" s="198">
        <v>0.88</v>
      </c>
      <c r="Q12" s="198">
        <v>0.32</v>
      </c>
      <c r="R12" s="198">
        <v>0.66</v>
      </c>
      <c r="S12" s="198">
        <v>0.41</v>
      </c>
      <c r="T12" s="198">
        <v>0</v>
      </c>
      <c r="U12" s="198">
        <v>1.83</v>
      </c>
      <c r="V12" s="198">
        <v>0.18</v>
      </c>
      <c r="W12" s="198">
        <v>0.52</v>
      </c>
      <c r="X12" s="198">
        <v>2.2999999999999998</v>
      </c>
      <c r="Y12" s="198">
        <v>0</v>
      </c>
      <c r="Z12" s="198">
        <v>4.33</v>
      </c>
      <c r="AA12" s="198">
        <v>1.0900000000000001</v>
      </c>
      <c r="AB12" s="198">
        <v>0</v>
      </c>
      <c r="AC12" s="198">
        <v>14.28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8.74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253.85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0.92</v>
      </c>
      <c r="E13" s="198">
        <v>0</v>
      </c>
      <c r="F13" s="198">
        <v>7.15</v>
      </c>
      <c r="G13" s="198">
        <v>7.15</v>
      </c>
      <c r="H13" s="198">
        <v>0</v>
      </c>
      <c r="I13" s="198">
        <v>0</v>
      </c>
      <c r="J13" s="198">
        <v>0</v>
      </c>
      <c r="K13" s="198">
        <v>18.14</v>
      </c>
      <c r="L13" s="198">
        <v>0.39</v>
      </c>
      <c r="M13" s="198">
        <v>2.2599999999999998</v>
      </c>
      <c r="N13" s="198">
        <v>1.84</v>
      </c>
      <c r="O13" s="198">
        <v>2.6</v>
      </c>
      <c r="P13" s="198">
        <v>0.88</v>
      </c>
      <c r="Q13" s="198">
        <v>0.32</v>
      </c>
      <c r="R13" s="198">
        <v>0.66</v>
      </c>
      <c r="S13" s="198">
        <v>0.41</v>
      </c>
      <c r="T13" s="198">
        <v>0</v>
      </c>
      <c r="U13" s="198">
        <v>1.83</v>
      </c>
      <c r="V13" s="198">
        <v>0.18</v>
      </c>
      <c r="W13" s="198">
        <v>0.54</v>
      </c>
      <c r="X13" s="198">
        <v>2.2999999999999998</v>
      </c>
      <c r="Y13" s="198">
        <v>0</v>
      </c>
      <c r="Z13" s="198">
        <v>4.33</v>
      </c>
      <c r="AA13" s="198">
        <v>1.0900000000000001</v>
      </c>
      <c r="AB13" s="198">
        <v>0</v>
      </c>
      <c r="AC13" s="198">
        <v>14.28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8.74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253.85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0.92</v>
      </c>
      <c r="E14" s="198">
        <v>0</v>
      </c>
      <c r="F14" s="198">
        <v>7.15</v>
      </c>
      <c r="G14" s="198">
        <v>7.15</v>
      </c>
      <c r="H14" s="198">
        <v>0</v>
      </c>
      <c r="I14" s="198">
        <v>0</v>
      </c>
      <c r="J14" s="198">
        <v>0</v>
      </c>
      <c r="K14" s="198">
        <v>18.14</v>
      </c>
      <c r="L14" s="198">
        <v>0.39</v>
      </c>
      <c r="M14" s="198">
        <v>2.2599999999999998</v>
      </c>
      <c r="N14" s="198">
        <v>1.84</v>
      </c>
      <c r="O14" s="198">
        <v>2.6</v>
      </c>
      <c r="P14" s="198">
        <v>0.88</v>
      </c>
      <c r="Q14" s="198">
        <v>0.32</v>
      </c>
      <c r="R14" s="198">
        <v>0.66</v>
      </c>
      <c r="S14" s="198">
        <v>0.41</v>
      </c>
      <c r="T14" s="198">
        <v>0</v>
      </c>
      <c r="U14" s="198">
        <v>1.83</v>
      </c>
      <c r="V14" s="198">
        <v>0.18</v>
      </c>
      <c r="W14" s="198">
        <v>0.54</v>
      </c>
      <c r="X14" s="198">
        <v>2.2999999999999998</v>
      </c>
      <c r="Y14" s="198">
        <v>0</v>
      </c>
      <c r="Z14" s="198">
        <v>4.33</v>
      </c>
      <c r="AA14" s="198">
        <v>1.0900000000000001</v>
      </c>
      <c r="AB14" s="198">
        <v>0</v>
      </c>
      <c r="AC14" s="198">
        <v>14.28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8.74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253.85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0.92</v>
      </c>
      <c r="E15" s="198">
        <v>0</v>
      </c>
      <c r="F15" s="198">
        <v>7.15</v>
      </c>
      <c r="G15" s="198">
        <v>7.15</v>
      </c>
      <c r="H15" s="198">
        <v>0</v>
      </c>
      <c r="I15" s="198">
        <v>0</v>
      </c>
      <c r="J15" s="198">
        <v>0</v>
      </c>
      <c r="K15" s="198">
        <v>18.14</v>
      </c>
      <c r="L15" s="198">
        <v>0.39</v>
      </c>
      <c r="M15" s="198">
        <v>2.2599999999999998</v>
      </c>
      <c r="N15" s="198">
        <v>1.84</v>
      </c>
      <c r="O15" s="198">
        <v>2.6</v>
      </c>
      <c r="P15" s="198">
        <v>0.88</v>
      </c>
      <c r="Q15" s="198">
        <v>0.32</v>
      </c>
      <c r="R15" s="198">
        <v>0.66</v>
      </c>
      <c r="S15" s="198">
        <v>0.41</v>
      </c>
      <c r="T15" s="198">
        <v>0</v>
      </c>
      <c r="U15" s="198">
        <v>1.83</v>
      </c>
      <c r="V15" s="198">
        <v>0.18</v>
      </c>
      <c r="W15" s="198">
        <v>0.54</v>
      </c>
      <c r="X15" s="198">
        <v>2.2999999999999998</v>
      </c>
      <c r="Y15" s="198">
        <v>0</v>
      </c>
      <c r="Z15" s="198">
        <v>4.33</v>
      </c>
      <c r="AA15" s="198">
        <v>1.0900000000000001</v>
      </c>
      <c r="AB15" s="198">
        <v>0</v>
      </c>
      <c r="AC15" s="198">
        <v>14.28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8.74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253.85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0.92</v>
      </c>
      <c r="E16" s="198">
        <v>0</v>
      </c>
      <c r="F16" s="198">
        <v>7.15</v>
      </c>
      <c r="G16" s="198">
        <v>7.15</v>
      </c>
      <c r="H16" s="198">
        <v>0</v>
      </c>
      <c r="I16" s="198">
        <v>0</v>
      </c>
      <c r="J16" s="198">
        <v>0</v>
      </c>
      <c r="K16" s="198">
        <v>18.14</v>
      </c>
      <c r="L16" s="198">
        <v>0.39</v>
      </c>
      <c r="M16" s="198">
        <v>2.2599999999999998</v>
      </c>
      <c r="N16" s="198">
        <v>1.84</v>
      </c>
      <c r="O16" s="198">
        <v>2.6</v>
      </c>
      <c r="P16" s="198">
        <v>0.88</v>
      </c>
      <c r="Q16" s="198">
        <v>0.32</v>
      </c>
      <c r="R16" s="198">
        <v>0.66</v>
      </c>
      <c r="S16" s="198">
        <v>0.41</v>
      </c>
      <c r="T16" s="198">
        <v>0</v>
      </c>
      <c r="U16" s="198">
        <v>1.83</v>
      </c>
      <c r="V16" s="198">
        <v>0.18</v>
      </c>
      <c r="W16" s="198">
        <v>0.54</v>
      </c>
      <c r="X16" s="198">
        <v>2.2999999999999998</v>
      </c>
      <c r="Y16" s="198">
        <v>0</v>
      </c>
      <c r="Z16" s="198">
        <v>4.33</v>
      </c>
      <c r="AA16" s="198">
        <v>1.0900000000000001</v>
      </c>
      <c r="AB16" s="198">
        <v>0</v>
      </c>
      <c r="AC16" s="198">
        <v>14.28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11.8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253.85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0.92</v>
      </c>
      <c r="E17" s="198">
        <v>0</v>
      </c>
      <c r="F17" s="198">
        <v>7.15</v>
      </c>
      <c r="G17" s="198">
        <v>7.15</v>
      </c>
      <c r="H17" s="198">
        <v>0</v>
      </c>
      <c r="I17" s="198">
        <v>0</v>
      </c>
      <c r="J17" s="198">
        <v>0</v>
      </c>
      <c r="K17" s="198">
        <v>18.14</v>
      </c>
      <c r="L17" s="198">
        <v>0.39</v>
      </c>
      <c r="M17" s="198">
        <v>2.2599999999999998</v>
      </c>
      <c r="N17" s="198">
        <v>1.84</v>
      </c>
      <c r="O17" s="198">
        <v>2.6</v>
      </c>
      <c r="P17" s="198">
        <v>0.88</v>
      </c>
      <c r="Q17" s="198">
        <v>0.32</v>
      </c>
      <c r="R17" s="198">
        <v>0.66</v>
      </c>
      <c r="S17" s="198">
        <v>0.41</v>
      </c>
      <c r="T17" s="198">
        <v>0</v>
      </c>
      <c r="U17" s="198">
        <v>1.83</v>
      </c>
      <c r="V17" s="198">
        <v>0.18</v>
      </c>
      <c r="W17" s="198">
        <v>0.54</v>
      </c>
      <c r="X17" s="198">
        <v>2.2999999999999998</v>
      </c>
      <c r="Y17" s="198">
        <v>0</v>
      </c>
      <c r="Z17" s="198">
        <v>4.33</v>
      </c>
      <c r="AA17" s="198">
        <v>1.0900000000000001</v>
      </c>
      <c r="AB17" s="198">
        <v>0</v>
      </c>
      <c r="AC17" s="198">
        <v>0</v>
      </c>
      <c r="AD17" s="198">
        <v>11.21</v>
      </c>
      <c r="AE17" s="198">
        <v>0</v>
      </c>
      <c r="AF17" s="198">
        <v>0</v>
      </c>
      <c r="AG17" s="198">
        <v>0</v>
      </c>
      <c r="AH17" s="198">
        <v>0</v>
      </c>
      <c r="AI17" s="198">
        <v>11.8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253.85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0.92</v>
      </c>
      <c r="E18" s="198">
        <v>0</v>
      </c>
      <c r="F18" s="198">
        <v>7.15</v>
      </c>
      <c r="G18" s="198">
        <v>7.15</v>
      </c>
      <c r="H18" s="198">
        <v>0</v>
      </c>
      <c r="I18" s="198">
        <v>0</v>
      </c>
      <c r="J18" s="198">
        <v>0</v>
      </c>
      <c r="K18" s="198">
        <v>18.14</v>
      </c>
      <c r="L18" s="198">
        <v>0.39</v>
      </c>
      <c r="M18" s="198">
        <v>2.2599999999999998</v>
      </c>
      <c r="N18" s="198">
        <v>1.84</v>
      </c>
      <c r="O18" s="198">
        <v>2.6</v>
      </c>
      <c r="P18" s="198">
        <v>0.88</v>
      </c>
      <c r="Q18" s="198">
        <v>0.32</v>
      </c>
      <c r="R18" s="198">
        <v>0.66</v>
      </c>
      <c r="S18" s="198">
        <v>0.41</v>
      </c>
      <c r="T18" s="198">
        <v>0</v>
      </c>
      <c r="U18" s="198">
        <v>1.83</v>
      </c>
      <c r="V18" s="198">
        <v>0.18</v>
      </c>
      <c r="W18" s="198">
        <v>0.54</v>
      </c>
      <c r="X18" s="198">
        <v>2.2999999999999998</v>
      </c>
      <c r="Y18" s="198">
        <v>0</v>
      </c>
      <c r="Z18" s="198">
        <v>4.33</v>
      </c>
      <c r="AA18" s="198">
        <v>1.0900000000000001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11.8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253.85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0.92</v>
      </c>
      <c r="E19" s="198">
        <v>0</v>
      </c>
      <c r="F19" s="198">
        <v>7.15</v>
      </c>
      <c r="G19" s="198">
        <v>7.15</v>
      </c>
      <c r="H19" s="198">
        <v>0</v>
      </c>
      <c r="I19" s="198">
        <v>0</v>
      </c>
      <c r="J19" s="198">
        <v>0</v>
      </c>
      <c r="K19" s="198">
        <v>18.14</v>
      </c>
      <c r="L19" s="198">
        <v>0.39</v>
      </c>
      <c r="M19" s="198">
        <v>2.2599999999999998</v>
      </c>
      <c r="N19" s="198">
        <v>1.84</v>
      </c>
      <c r="O19" s="198">
        <v>2.6</v>
      </c>
      <c r="P19" s="198">
        <v>0.88</v>
      </c>
      <c r="Q19" s="198">
        <v>0.32</v>
      </c>
      <c r="R19" s="198">
        <v>0.66</v>
      </c>
      <c r="S19" s="198">
        <v>0.41</v>
      </c>
      <c r="T19" s="198">
        <v>0</v>
      </c>
      <c r="U19" s="198">
        <v>1.83</v>
      </c>
      <c r="V19" s="198">
        <v>0.18</v>
      </c>
      <c r="W19" s="198">
        <v>0.54</v>
      </c>
      <c r="X19" s="198">
        <v>2.2999999999999998</v>
      </c>
      <c r="Y19" s="198">
        <v>0</v>
      </c>
      <c r="Z19" s="198">
        <v>4.33</v>
      </c>
      <c r="AA19" s="198">
        <v>1.0900000000000001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11.8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253.85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0.92</v>
      </c>
      <c r="E20" s="198">
        <v>0</v>
      </c>
      <c r="F20" s="198">
        <v>7.15</v>
      </c>
      <c r="G20" s="198">
        <v>7.15</v>
      </c>
      <c r="H20" s="198">
        <v>0</v>
      </c>
      <c r="I20" s="198">
        <v>0</v>
      </c>
      <c r="J20" s="198">
        <v>0</v>
      </c>
      <c r="K20" s="198">
        <v>18.14</v>
      </c>
      <c r="L20" s="198">
        <v>0.39</v>
      </c>
      <c r="M20" s="198">
        <v>2.2599999999999998</v>
      </c>
      <c r="N20" s="198">
        <v>1.84</v>
      </c>
      <c r="O20" s="198">
        <v>2.6</v>
      </c>
      <c r="P20" s="198">
        <v>0.88</v>
      </c>
      <c r="Q20" s="198">
        <v>0.32</v>
      </c>
      <c r="R20" s="198">
        <v>0.66</v>
      </c>
      <c r="S20" s="198">
        <v>0.41</v>
      </c>
      <c r="T20" s="198">
        <v>0</v>
      </c>
      <c r="U20" s="198">
        <v>1.83</v>
      </c>
      <c r="V20" s="198">
        <v>0.18</v>
      </c>
      <c r="W20" s="198">
        <v>0.54</v>
      </c>
      <c r="X20" s="198">
        <v>2.2999999999999998</v>
      </c>
      <c r="Y20" s="198">
        <v>0</v>
      </c>
      <c r="Z20" s="198">
        <v>4.33</v>
      </c>
      <c r="AA20" s="198">
        <v>1.0900000000000001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11.8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253.85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0.92</v>
      </c>
      <c r="E21" s="198">
        <v>0</v>
      </c>
      <c r="F21" s="198">
        <v>7.15</v>
      </c>
      <c r="G21" s="198">
        <v>7.15</v>
      </c>
      <c r="H21" s="198">
        <v>0</v>
      </c>
      <c r="I21" s="198">
        <v>0</v>
      </c>
      <c r="J21" s="198">
        <v>0</v>
      </c>
      <c r="K21" s="198">
        <v>18.14</v>
      </c>
      <c r="L21" s="198">
        <v>0.39</v>
      </c>
      <c r="M21" s="198">
        <v>2.2599999999999998</v>
      </c>
      <c r="N21" s="198">
        <v>1.84</v>
      </c>
      <c r="O21" s="198">
        <v>2.6</v>
      </c>
      <c r="P21" s="198">
        <v>0.88</v>
      </c>
      <c r="Q21" s="198">
        <v>0.32</v>
      </c>
      <c r="R21" s="198">
        <v>0.66</v>
      </c>
      <c r="S21" s="198">
        <v>0.41</v>
      </c>
      <c r="T21" s="198">
        <v>0</v>
      </c>
      <c r="U21" s="198">
        <v>1.83</v>
      </c>
      <c r="V21" s="198">
        <v>0.18</v>
      </c>
      <c r="W21" s="198">
        <v>0.54</v>
      </c>
      <c r="X21" s="198">
        <v>2.2999999999999998</v>
      </c>
      <c r="Y21" s="198">
        <v>0</v>
      </c>
      <c r="Z21" s="198">
        <v>4.33</v>
      </c>
      <c r="AA21" s="198">
        <v>1.0900000000000001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11.8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253.85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0.92</v>
      </c>
      <c r="E22" s="198">
        <v>0</v>
      </c>
      <c r="F22" s="198">
        <v>7.15</v>
      </c>
      <c r="G22" s="198">
        <v>7.15</v>
      </c>
      <c r="H22" s="198">
        <v>0</v>
      </c>
      <c r="I22" s="198">
        <v>0</v>
      </c>
      <c r="J22" s="198">
        <v>0</v>
      </c>
      <c r="K22" s="198">
        <v>18.14</v>
      </c>
      <c r="L22" s="198">
        <v>0.39</v>
      </c>
      <c r="M22" s="198">
        <v>2.2599999999999998</v>
      </c>
      <c r="N22" s="198">
        <v>1.84</v>
      </c>
      <c r="O22" s="198">
        <v>2.6</v>
      </c>
      <c r="P22" s="198">
        <v>0.88</v>
      </c>
      <c r="Q22" s="198">
        <v>0.32</v>
      </c>
      <c r="R22" s="198">
        <v>0.66</v>
      </c>
      <c r="S22" s="198">
        <v>0.41</v>
      </c>
      <c r="T22" s="198">
        <v>0</v>
      </c>
      <c r="U22" s="198">
        <v>1.83</v>
      </c>
      <c r="V22" s="198">
        <v>0.18</v>
      </c>
      <c r="W22" s="198">
        <v>0.54</v>
      </c>
      <c r="X22" s="198">
        <v>2.2999999999999998</v>
      </c>
      <c r="Y22" s="198">
        <v>0</v>
      </c>
      <c r="Z22" s="198">
        <v>4.33</v>
      </c>
      <c r="AA22" s="198">
        <v>1.0900000000000001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11.8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253.85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0.92</v>
      </c>
      <c r="E23" s="198">
        <v>0</v>
      </c>
      <c r="F23" s="198">
        <v>7.15</v>
      </c>
      <c r="G23" s="198">
        <v>7.15</v>
      </c>
      <c r="H23" s="198">
        <v>0</v>
      </c>
      <c r="I23" s="198">
        <v>0</v>
      </c>
      <c r="J23" s="198">
        <v>0</v>
      </c>
      <c r="K23" s="198">
        <v>18.14</v>
      </c>
      <c r="L23" s="198">
        <v>0.39</v>
      </c>
      <c r="M23" s="198">
        <v>1.91</v>
      </c>
      <c r="N23" s="198">
        <v>1.84</v>
      </c>
      <c r="O23" s="198">
        <v>2.6</v>
      </c>
      <c r="P23" s="198">
        <v>0.88</v>
      </c>
      <c r="Q23" s="198">
        <v>0.32</v>
      </c>
      <c r="R23" s="198">
        <v>0.66</v>
      </c>
      <c r="S23" s="198">
        <v>0.41</v>
      </c>
      <c r="T23" s="198">
        <v>0</v>
      </c>
      <c r="U23" s="198">
        <v>1.83</v>
      </c>
      <c r="V23" s="198">
        <v>0.18</v>
      </c>
      <c r="W23" s="198">
        <v>0.54</v>
      </c>
      <c r="X23" s="198">
        <v>2.2999999999999998</v>
      </c>
      <c r="Y23" s="198">
        <v>0</v>
      </c>
      <c r="Z23" s="198">
        <v>4.33</v>
      </c>
      <c r="AA23" s="198">
        <v>1.0900000000000001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11.8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253.85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0.92</v>
      </c>
      <c r="E24" s="198">
        <v>0</v>
      </c>
      <c r="F24" s="198">
        <v>7.15</v>
      </c>
      <c r="G24" s="198">
        <v>7.15</v>
      </c>
      <c r="H24" s="198">
        <v>0</v>
      </c>
      <c r="I24" s="198">
        <v>0</v>
      </c>
      <c r="J24" s="198">
        <v>0</v>
      </c>
      <c r="K24" s="198">
        <v>18.14</v>
      </c>
      <c r="L24" s="198">
        <v>0.39</v>
      </c>
      <c r="M24" s="198">
        <v>1.91</v>
      </c>
      <c r="N24" s="198">
        <v>1.84</v>
      </c>
      <c r="O24" s="198">
        <v>2.6</v>
      </c>
      <c r="P24" s="198">
        <v>0.88</v>
      </c>
      <c r="Q24" s="198">
        <v>0.32</v>
      </c>
      <c r="R24" s="198">
        <v>0.66</v>
      </c>
      <c r="S24" s="198">
        <v>0.41</v>
      </c>
      <c r="T24" s="198">
        <v>0</v>
      </c>
      <c r="U24" s="198">
        <v>1.83</v>
      </c>
      <c r="V24" s="198">
        <v>0.18</v>
      </c>
      <c r="W24" s="198">
        <v>0.54</v>
      </c>
      <c r="X24" s="198">
        <v>2.2999999999999998</v>
      </c>
      <c r="Y24" s="198">
        <v>0</v>
      </c>
      <c r="Z24" s="198">
        <v>4.33</v>
      </c>
      <c r="AA24" s="198">
        <v>1.0900000000000001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11.8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253.85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0.92</v>
      </c>
      <c r="E25" s="198">
        <v>0</v>
      </c>
      <c r="F25" s="198">
        <v>7.15</v>
      </c>
      <c r="G25" s="198">
        <v>7.15</v>
      </c>
      <c r="H25" s="198">
        <v>0</v>
      </c>
      <c r="I25" s="198">
        <v>0</v>
      </c>
      <c r="J25" s="198">
        <v>0</v>
      </c>
      <c r="K25" s="198">
        <v>18.14</v>
      </c>
      <c r="L25" s="198">
        <v>0.39</v>
      </c>
      <c r="M25" s="198">
        <v>1.91</v>
      </c>
      <c r="N25" s="198">
        <v>1.84</v>
      </c>
      <c r="O25" s="198">
        <v>2.6</v>
      </c>
      <c r="P25" s="198">
        <v>0.88</v>
      </c>
      <c r="Q25" s="198">
        <v>0.32</v>
      </c>
      <c r="R25" s="198">
        <v>0.66</v>
      </c>
      <c r="S25" s="198">
        <v>0.41</v>
      </c>
      <c r="T25" s="198">
        <v>0</v>
      </c>
      <c r="U25" s="198">
        <v>1.83</v>
      </c>
      <c r="V25" s="198">
        <v>0.18</v>
      </c>
      <c r="W25" s="198">
        <v>0.54</v>
      </c>
      <c r="X25" s="198">
        <v>2.2999999999999998</v>
      </c>
      <c r="Y25" s="198">
        <v>0</v>
      </c>
      <c r="Z25" s="198">
        <v>4.33</v>
      </c>
      <c r="AA25" s="198">
        <v>1.0900000000000001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11.8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253.85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0.92</v>
      </c>
      <c r="E26" s="198">
        <v>0</v>
      </c>
      <c r="F26" s="198">
        <v>7.15</v>
      </c>
      <c r="G26" s="198">
        <v>7.15</v>
      </c>
      <c r="H26" s="198">
        <v>0</v>
      </c>
      <c r="I26" s="198">
        <v>0</v>
      </c>
      <c r="J26" s="198">
        <v>0</v>
      </c>
      <c r="K26" s="198">
        <v>18.14</v>
      </c>
      <c r="L26" s="198">
        <v>0.39</v>
      </c>
      <c r="M26" s="198">
        <v>1.91</v>
      </c>
      <c r="N26" s="198">
        <v>1.84</v>
      </c>
      <c r="O26" s="198">
        <v>2.6</v>
      </c>
      <c r="P26" s="198">
        <v>0.88</v>
      </c>
      <c r="Q26" s="198">
        <v>0.32</v>
      </c>
      <c r="R26" s="198">
        <v>0.66</v>
      </c>
      <c r="S26" s="198">
        <v>0.41</v>
      </c>
      <c r="T26" s="198">
        <v>0</v>
      </c>
      <c r="U26" s="198">
        <v>1.83</v>
      </c>
      <c r="V26" s="198">
        <v>0.18</v>
      </c>
      <c r="W26" s="198">
        <v>0.54</v>
      </c>
      <c r="X26" s="198">
        <v>2.2999999999999998</v>
      </c>
      <c r="Y26" s="198">
        <v>0</v>
      </c>
      <c r="Z26" s="198">
        <v>4.33</v>
      </c>
      <c r="AA26" s="198">
        <v>1.0900000000000001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11.8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253.85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7.15</v>
      </c>
      <c r="G27" s="198">
        <v>0</v>
      </c>
      <c r="H27" s="198">
        <v>0</v>
      </c>
      <c r="I27" s="198">
        <v>0</v>
      </c>
      <c r="J27" s="198">
        <v>0</v>
      </c>
      <c r="K27" s="198">
        <v>18.14</v>
      </c>
      <c r="L27" s="198">
        <v>0.39</v>
      </c>
      <c r="M27" s="198">
        <v>1.91</v>
      </c>
      <c r="N27" s="198">
        <v>1.84</v>
      </c>
      <c r="O27" s="198">
        <v>2.6</v>
      </c>
      <c r="P27" s="198">
        <v>0.88</v>
      </c>
      <c r="Q27" s="198">
        <v>0.32</v>
      </c>
      <c r="R27" s="198">
        <v>0.66</v>
      </c>
      <c r="S27" s="198">
        <v>0.41</v>
      </c>
      <c r="T27" s="198">
        <v>0</v>
      </c>
      <c r="U27" s="198">
        <v>1.83</v>
      </c>
      <c r="V27" s="198">
        <v>0.18</v>
      </c>
      <c r="W27" s="198">
        <v>0.54</v>
      </c>
      <c r="X27" s="198">
        <v>2.2999999999999998</v>
      </c>
      <c r="Y27" s="198">
        <v>0</v>
      </c>
      <c r="Z27" s="198">
        <v>4.33</v>
      </c>
      <c r="AA27" s="198">
        <v>1.0900000000000001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11.8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253.85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7.15</v>
      </c>
      <c r="G28" s="198">
        <v>0</v>
      </c>
      <c r="H28" s="198">
        <v>0</v>
      </c>
      <c r="I28" s="198">
        <v>0</v>
      </c>
      <c r="J28" s="198">
        <v>0</v>
      </c>
      <c r="K28" s="198">
        <v>18.14</v>
      </c>
      <c r="L28" s="198">
        <v>0.39</v>
      </c>
      <c r="M28" s="198">
        <v>1.91</v>
      </c>
      <c r="N28" s="198">
        <v>1.84</v>
      </c>
      <c r="O28" s="198">
        <v>2.6</v>
      </c>
      <c r="P28" s="198">
        <v>0.88</v>
      </c>
      <c r="Q28" s="198">
        <v>0.32</v>
      </c>
      <c r="R28" s="198">
        <v>0.66</v>
      </c>
      <c r="S28" s="198">
        <v>0.41</v>
      </c>
      <c r="T28" s="198">
        <v>0</v>
      </c>
      <c r="U28" s="198">
        <v>1.83</v>
      </c>
      <c r="V28" s="198">
        <v>0.18</v>
      </c>
      <c r="W28" s="198">
        <v>0.54</v>
      </c>
      <c r="X28" s="198">
        <v>2.2999999999999998</v>
      </c>
      <c r="Y28" s="198">
        <v>0</v>
      </c>
      <c r="Z28" s="198">
        <v>4.33</v>
      </c>
      <c r="AA28" s="198">
        <v>1.0900000000000001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11.8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253.85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7.15</v>
      </c>
      <c r="G29" s="198">
        <v>0</v>
      </c>
      <c r="H29" s="198">
        <v>0</v>
      </c>
      <c r="I29" s="198">
        <v>0</v>
      </c>
      <c r="J29" s="198">
        <v>0</v>
      </c>
      <c r="K29" s="198">
        <v>18.14</v>
      </c>
      <c r="L29" s="198">
        <v>0.39</v>
      </c>
      <c r="M29" s="198">
        <v>1.91</v>
      </c>
      <c r="N29" s="198">
        <v>1.84</v>
      </c>
      <c r="O29" s="198">
        <v>2.6</v>
      </c>
      <c r="P29" s="198">
        <v>0.88</v>
      </c>
      <c r="Q29" s="198">
        <v>0.32</v>
      </c>
      <c r="R29" s="198">
        <v>0.66</v>
      </c>
      <c r="S29" s="198">
        <v>0.41</v>
      </c>
      <c r="T29" s="198">
        <v>0</v>
      </c>
      <c r="U29" s="198">
        <v>1.83</v>
      </c>
      <c r="V29" s="198">
        <v>0.18</v>
      </c>
      <c r="W29" s="198">
        <v>0.54</v>
      </c>
      <c r="X29" s="198">
        <v>2.2999999999999998</v>
      </c>
      <c r="Y29" s="198">
        <v>0</v>
      </c>
      <c r="Z29" s="198">
        <v>4.33</v>
      </c>
      <c r="AA29" s="198">
        <v>1.0900000000000001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11.8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253.85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7.15</v>
      </c>
      <c r="G30" s="198">
        <v>0</v>
      </c>
      <c r="H30" s="198">
        <v>0</v>
      </c>
      <c r="I30" s="198">
        <v>0</v>
      </c>
      <c r="J30" s="198">
        <v>0</v>
      </c>
      <c r="K30" s="198">
        <v>18.14</v>
      </c>
      <c r="L30" s="198">
        <v>0.39</v>
      </c>
      <c r="M30" s="198">
        <v>1.91</v>
      </c>
      <c r="N30" s="198">
        <v>1.84</v>
      </c>
      <c r="O30" s="198">
        <v>2.6</v>
      </c>
      <c r="P30" s="198">
        <v>0.88</v>
      </c>
      <c r="Q30" s="198">
        <v>0.32</v>
      </c>
      <c r="R30" s="198">
        <v>0.66</v>
      </c>
      <c r="S30" s="198">
        <v>0.41</v>
      </c>
      <c r="T30" s="198">
        <v>0</v>
      </c>
      <c r="U30" s="198">
        <v>1.83</v>
      </c>
      <c r="V30" s="198">
        <v>0.18</v>
      </c>
      <c r="W30" s="198">
        <v>0.54</v>
      </c>
      <c r="X30" s="198">
        <v>2.2999999999999998</v>
      </c>
      <c r="Y30" s="198">
        <v>0</v>
      </c>
      <c r="Z30" s="198">
        <v>4.33</v>
      </c>
      <c r="AA30" s="198">
        <v>1.0900000000000001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11.8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253.85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7.15</v>
      </c>
      <c r="G31" s="198">
        <v>0</v>
      </c>
      <c r="H31" s="198">
        <v>0</v>
      </c>
      <c r="I31" s="198">
        <v>0</v>
      </c>
      <c r="J31" s="198">
        <v>0</v>
      </c>
      <c r="K31" s="198">
        <v>18.14</v>
      </c>
      <c r="L31" s="198">
        <v>0.39</v>
      </c>
      <c r="M31" s="198">
        <v>1.91</v>
      </c>
      <c r="N31" s="198">
        <v>1.84</v>
      </c>
      <c r="O31" s="198">
        <v>2.6</v>
      </c>
      <c r="P31" s="198">
        <v>0.88</v>
      </c>
      <c r="Q31" s="198">
        <v>0.32</v>
      </c>
      <c r="R31" s="198">
        <v>0.66</v>
      </c>
      <c r="S31" s="198">
        <v>0.41</v>
      </c>
      <c r="T31" s="198">
        <v>0</v>
      </c>
      <c r="U31" s="198">
        <v>1.83</v>
      </c>
      <c r="V31" s="198">
        <v>0.18</v>
      </c>
      <c r="W31" s="198">
        <v>0.54</v>
      </c>
      <c r="X31" s="198">
        <v>2.2999999999999998</v>
      </c>
      <c r="Y31" s="198">
        <v>0</v>
      </c>
      <c r="Z31" s="198">
        <v>4.33</v>
      </c>
      <c r="AA31" s="198">
        <v>1.0900000000000001</v>
      </c>
      <c r="AB31" s="198">
        <v>0</v>
      </c>
      <c r="AC31" s="198">
        <v>4.8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10.11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253.85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7.15</v>
      </c>
      <c r="G32" s="198">
        <v>0</v>
      </c>
      <c r="H32" s="198">
        <v>0</v>
      </c>
      <c r="I32" s="198">
        <v>0</v>
      </c>
      <c r="J32" s="198">
        <v>0</v>
      </c>
      <c r="K32" s="198">
        <v>18.14</v>
      </c>
      <c r="L32" s="198">
        <v>0.39</v>
      </c>
      <c r="M32" s="198">
        <v>1.91</v>
      </c>
      <c r="N32" s="198">
        <v>1.84</v>
      </c>
      <c r="O32" s="198">
        <v>2.6</v>
      </c>
      <c r="P32" s="198">
        <v>0.88</v>
      </c>
      <c r="Q32" s="198">
        <v>0.32</v>
      </c>
      <c r="R32" s="198">
        <v>0.66</v>
      </c>
      <c r="S32" s="198">
        <v>0.41</v>
      </c>
      <c r="T32" s="198">
        <v>0</v>
      </c>
      <c r="U32" s="198">
        <v>1.83</v>
      </c>
      <c r="V32" s="198">
        <v>0.18</v>
      </c>
      <c r="W32" s="198">
        <v>0.54</v>
      </c>
      <c r="X32" s="198">
        <v>2.2999999999999998</v>
      </c>
      <c r="Y32" s="198">
        <v>0</v>
      </c>
      <c r="Z32" s="198">
        <v>4.33</v>
      </c>
      <c r="AA32" s="198">
        <v>1.0900000000000001</v>
      </c>
      <c r="AB32" s="198">
        <v>0</v>
      </c>
      <c r="AC32" s="198">
        <v>4.8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10.11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253.85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7.15</v>
      </c>
      <c r="G33" s="198">
        <v>0</v>
      </c>
      <c r="H33" s="198">
        <v>0</v>
      </c>
      <c r="I33" s="198">
        <v>0</v>
      </c>
      <c r="J33" s="198">
        <v>0</v>
      </c>
      <c r="K33" s="198">
        <v>18.14</v>
      </c>
      <c r="L33" s="198">
        <v>0.39</v>
      </c>
      <c r="M33" s="198">
        <v>1.91</v>
      </c>
      <c r="N33" s="198">
        <v>1.84</v>
      </c>
      <c r="O33" s="198">
        <v>2.6</v>
      </c>
      <c r="P33" s="198">
        <v>0.88</v>
      </c>
      <c r="Q33" s="198">
        <v>0.32</v>
      </c>
      <c r="R33" s="198">
        <v>0.66</v>
      </c>
      <c r="S33" s="198">
        <v>0.41</v>
      </c>
      <c r="T33" s="198">
        <v>0</v>
      </c>
      <c r="U33" s="198">
        <v>1.83</v>
      </c>
      <c r="V33" s="198">
        <v>0.18</v>
      </c>
      <c r="W33" s="198">
        <v>0.54</v>
      </c>
      <c r="X33" s="198">
        <v>2.2999999999999998</v>
      </c>
      <c r="Y33" s="198">
        <v>0</v>
      </c>
      <c r="Z33" s="198">
        <v>4.33</v>
      </c>
      <c r="AA33" s="198">
        <v>1.0900000000000001</v>
      </c>
      <c r="AB33" s="198">
        <v>0</v>
      </c>
      <c r="AC33" s="198">
        <v>22.43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10.11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253.85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7.15</v>
      </c>
      <c r="G34" s="198">
        <v>0</v>
      </c>
      <c r="H34" s="198">
        <v>0</v>
      </c>
      <c r="I34" s="198">
        <v>0</v>
      </c>
      <c r="J34" s="198">
        <v>0</v>
      </c>
      <c r="K34" s="198">
        <v>18.14</v>
      </c>
      <c r="L34" s="198">
        <v>0.39</v>
      </c>
      <c r="M34" s="198">
        <v>1.91</v>
      </c>
      <c r="N34" s="198">
        <v>1.84</v>
      </c>
      <c r="O34" s="198">
        <v>2.6</v>
      </c>
      <c r="P34" s="198">
        <v>0.88</v>
      </c>
      <c r="Q34" s="198">
        <v>0.32</v>
      </c>
      <c r="R34" s="198">
        <v>0.66</v>
      </c>
      <c r="S34" s="198">
        <v>0.41</v>
      </c>
      <c r="T34" s="198">
        <v>0</v>
      </c>
      <c r="U34" s="198">
        <v>1.83</v>
      </c>
      <c r="V34" s="198">
        <v>0.18</v>
      </c>
      <c r="W34" s="198">
        <v>0.54</v>
      </c>
      <c r="X34" s="198">
        <v>2.2999999999999998</v>
      </c>
      <c r="Y34" s="198">
        <v>0</v>
      </c>
      <c r="Z34" s="198">
        <v>4.33</v>
      </c>
      <c r="AA34" s="198">
        <v>1.0900000000000001</v>
      </c>
      <c r="AB34" s="198">
        <v>0</v>
      </c>
      <c r="AC34" s="198">
        <v>22.43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10.11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253.85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7.15</v>
      </c>
      <c r="G35" s="198">
        <v>0</v>
      </c>
      <c r="H35" s="198">
        <v>0</v>
      </c>
      <c r="I35" s="198">
        <v>0</v>
      </c>
      <c r="J35" s="198">
        <v>0</v>
      </c>
      <c r="K35" s="198">
        <v>18.14</v>
      </c>
      <c r="L35" s="198">
        <v>0.39</v>
      </c>
      <c r="M35" s="198">
        <v>2.09</v>
      </c>
      <c r="N35" s="198">
        <v>1.84</v>
      </c>
      <c r="O35" s="198">
        <v>2.6</v>
      </c>
      <c r="P35" s="198">
        <v>0.88</v>
      </c>
      <c r="Q35" s="198">
        <v>0.32</v>
      </c>
      <c r="R35" s="198">
        <v>0.66</v>
      </c>
      <c r="S35" s="198">
        <v>0.41</v>
      </c>
      <c r="T35" s="198">
        <v>0</v>
      </c>
      <c r="U35" s="198">
        <v>1.83</v>
      </c>
      <c r="V35" s="198">
        <v>0.18</v>
      </c>
      <c r="W35" s="198">
        <v>0.54</v>
      </c>
      <c r="X35" s="198">
        <v>2.2999999999999998</v>
      </c>
      <c r="Y35" s="198">
        <v>0</v>
      </c>
      <c r="Z35" s="198">
        <v>4.33</v>
      </c>
      <c r="AA35" s="198">
        <v>1.0900000000000001</v>
      </c>
      <c r="AB35" s="198">
        <v>0</v>
      </c>
      <c r="AC35" s="198">
        <v>22.43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10.11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253.85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7.15</v>
      </c>
      <c r="G36" s="198">
        <v>0</v>
      </c>
      <c r="H36" s="198">
        <v>0</v>
      </c>
      <c r="I36" s="198">
        <v>0</v>
      </c>
      <c r="J36" s="198">
        <v>0</v>
      </c>
      <c r="K36" s="198">
        <v>18.14</v>
      </c>
      <c r="L36" s="198">
        <v>0.39</v>
      </c>
      <c r="M36" s="198">
        <v>2.2599999999999998</v>
      </c>
      <c r="N36" s="198">
        <v>1.84</v>
      </c>
      <c r="O36" s="198">
        <v>2.6</v>
      </c>
      <c r="P36" s="198">
        <v>0.88</v>
      </c>
      <c r="Q36" s="198">
        <v>0.32</v>
      </c>
      <c r="R36" s="198">
        <v>0.66</v>
      </c>
      <c r="S36" s="198">
        <v>0.41</v>
      </c>
      <c r="T36" s="198">
        <v>0</v>
      </c>
      <c r="U36" s="198">
        <v>1.83</v>
      </c>
      <c r="V36" s="198">
        <v>0.18</v>
      </c>
      <c r="W36" s="198">
        <v>0.54</v>
      </c>
      <c r="X36" s="198">
        <v>2.2999999999999998</v>
      </c>
      <c r="Y36" s="198">
        <v>0</v>
      </c>
      <c r="Z36" s="198">
        <v>4.33</v>
      </c>
      <c r="AA36" s="198">
        <v>1.0900000000000001</v>
      </c>
      <c r="AB36" s="198">
        <v>0</v>
      </c>
      <c r="AC36" s="198">
        <v>22.43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10.11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253.85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7.15</v>
      </c>
      <c r="G37" s="198">
        <v>0</v>
      </c>
      <c r="H37" s="198">
        <v>0</v>
      </c>
      <c r="I37" s="198">
        <v>0</v>
      </c>
      <c r="J37" s="198">
        <v>0</v>
      </c>
      <c r="K37" s="198">
        <v>147.72</v>
      </c>
      <c r="L37" s="198">
        <v>11.04</v>
      </c>
      <c r="M37" s="198">
        <v>2.2599999999999998</v>
      </c>
      <c r="N37" s="198">
        <v>1.84</v>
      </c>
      <c r="O37" s="198">
        <v>2.6</v>
      </c>
      <c r="P37" s="198">
        <v>0.88</v>
      </c>
      <c r="Q37" s="198">
        <v>0.32</v>
      </c>
      <c r="R37" s="198">
        <v>0.66</v>
      </c>
      <c r="S37" s="198">
        <v>0.41</v>
      </c>
      <c r="T37" s="198">
        <v>0</v>
      </c>
      <c r="U37" s="198">
        <v>1.83</v>
      </c>
      <c r="V37" s="198">
        <v>0.18</v>
      </c>
      <c r="W37" s="198">
        <v>0.54</v>
      </c>
      <c r="X37" s="198">
        <v>2.2999999999999998</v>
      </c>
      <c r="Y37" s="198">
        <v>0</v>
      </c>
      <c r="Z37" s="198">
        <v>4.33</v>
      </c>
      <c r="AA37" s="198">
        <v>1.0900000000000001</v>
      </c>
      <c r="AB37" s="198">
        <v>0</v>
      </c>
      <c r="AC37" s="198">
        <v>22.43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10.11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253.85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7.15</v>
      </c>
      <c r="G38" s="198">
        <v>0</v>
      </c>
      <c r="H38" s="198">
        <v>0</v>
      </c>
      <c r="I38" s="198">
        <v>0</v>
      </c>
      <c r="J38" s="198">
        <v>0</v>
      </c>
      <c r="K38" s="198">
        <v>179.55</v>
      </c>
      <c r="L38" s="198">
        <v>11.04</v>
      </c>
      <c r="M38" s="198">
        <v>2.2599999999999998</v>
      </c>
      <c r="N38" s="198">
        <v>1.84</v>
      </c>
      <c r="O38" s="198">
        <v>2.6</v>
      </c>
      <c r="P38" s="198">
        <v>0.88</v>
      </c>
      <c r="Q38" s="198">
        <v>0.32</v>
      </c>
      <c r="R38" s="198">
        <v>0.66</v>
      </c>
      <c r="S38" s="198">
        <v>0.41</v>
      </c>
      <c r="T38" s="198">
        <v>0</v>
      </c>
      <c r="U38" s="198">
        <v>1.83</v>
      </c>
      <c r="V38" s="198">
        <v>0.18</v>
      </c>
      <c r="W38" s="198">
        <v>0.54</v>
      </c>
      <c r="X38" s="198">
        <v>2.2999999999999998</v>
      </c>
      <c r="Y38" s="198">
        <v>0</v>
      </c>
      <c r="Z38" s="198">
        <v>4.33</v>
      </c>
      <c r="AA38" s="198">
        <v>1.0900000000000001</v>
      </c>
      <c r="AB38" s="198">
        <v>0</v>
      </c>
      <c r="AC38" s="198">
        <v>22.43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10.11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253.85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7.15</v>
      </c>
      <c r="G39" s="198">
        <v>0</v>
      </c>
      <c r="H39" s="198">
        <v>0</v>
      </c>
      <c r="I39" s="198">
        <v>0</v>
      </c>
      <c r="J39" s="198">
        <v>0</v>
      </c>
      <c r="K39" s="198">
        <v>159.30000000000001</v>
      </c>
      <c r="L39" s="198">
        <v>11.04</v>
      </c>
      <c r="M39" s="198">
        <v>2.2599999999999998</v>
      </c>
      <c r="N39" s="198">
        <v>1.84</v>
      </c>
      <c r="O39" s="198">
        <v>2.6</v>
      </c>
      <c r="P39" s="198">
        <v>0.88</v>
      </c>
      <c r="Q39" s="198">
        <v>0.32</v>
      </c>
      <c r="R39" s="198">
        <v>0.66</v>
      </c>
      <c r="S39" s="198">
        <v>0.41</v>
      </c>
      <c r="T39" s="198">
        <v>0</v>
      </c>
      <c r="U39" s="198">
        <v>1.83</v>
      </c>
      <c r="V39" s="198">
        <v>0.18</v>
      </c>
      <c r="W39" s="198">
        <v>0.54</v>
      </c>
      <c r="X39" s="198">
        <v>2.2999999999999998</v>
      </c>
      <c r="Y39" s="198">
        <v>0</v>
      </c>
      <c r="Z39" s="198">
        <v>4.33</v>
      </c>
      <c r="AA39" s="198">
        <v>1.0900000000000001</v>
      </c>
      <c r="AB39" s="198">
        <v>0</v>
      </c>
      <c r="AC39" s="198">
        <v>22.43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10.11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253.85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7.15</v>
      </c>
      <c r="G40" s="198">
        <v>0</v>
      </c>
      <c r="H40" s="198">
        <v>0</v>
      </c>
      <c r="I40" s="198">
        <v>0</v>
      </c>
      <c r="J40" s="198">
        <v>0</v>
      </c>
      <c r="K40" s="198">
        <v>133.25</v>
      </c>
      <c r="L40" s="198">
        <v>11.04</v>
      </c>
      <c r="M40" s="198">
        <v>2.2599999999999998</v>
      </c>
      <c r="N40" s="198">
        <v>1.84</v>
      </c>
      <c r="O40" s="198">
        <v>2.6</v>
      </c>
      <c r="P40" s="198">
        <v>0.88</v>
      </c>
      <c r="Q40" s="198">
        <v>0.32</v>
      </c>
      <c r="R40" s="198">
        <v>0.66</v>
      </c>
      <c r="S40" s="198">
        <v>0.41</v>
      </c>
      <c r="T40" s="198">
        <v>0</v>
      </c>
      <c r="U40" s="198">
        <v>1.83</v>
      </c>
      <c r="V40" s="198">
        <v>0.18</v>
      </c>
      <c r="W40" s="198">
        <v>0.54</v>
      </c>
      <c r="X40" s="198">
        <v>2.2999999999999998</v>
      </c>
      <c r="Y40" s="198">
        <v>0</v>
      </c>
      <c r="Z40" s="198">
        <v>4.33</v>
      </c>
      <c r="AA40" s="198">
        <v>1.0900000000000001</v>
      </c>
      <c r="AB40" s="198">
        <v>0</v>
      </c>
      <c r="AC40" s="198">
        <v>22.43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10.11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253.85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7.15</v>
      </c>
      <c r="G41" s="198">
        <v>0</v>
      </c>
      <c r="H41" s="198">
        <v>0</v>
      </c>
      <c r="I41" s="198">
        <v>0</v>
      </c>
      <c r="J41" s="198">
        <v>0</v>
      </c>
      <c r="K41" s="198">
        <v>110.1</v>
      </c>
      <c r="L41" s="198">
        <v>11.04</v>
      </c>
      <c r="M41" s="198">
        <v>2.2599999999999998</v>
      </c>
      <c r="N41" s="198">
        <v>1.84</v>
      </c>
      <c r="O41" s="198">
        <v>2.6</v>
      </c>
      <c r="P41" s="198">
        <v>0.88</v>
      </c>
      <c r="Q41" s="198">
        <v>0.32</v>
      </c>
      <c r="R41" s="198">
        <v>0.66</v>
      </c>
      <c r="S41" s="198">
        <v>0.41</v>
      </c>
      <c r="T41" s="198">
        <v>0</v>
      </c>
      <c r="U41" s="198">
        <v>1.83</v>
      </c>
      <c r="V41" s="198">
        <v>0.18</v>
      </c>
      <c r="W41" s="198">
        <v>0.54</v>
      </c>
      <c r="X41" s="198">
        <v>2.2999999999999998</v>
      </c>
      <c r="Y41" s="198">
        <v>0</v>
      </c>
      <c r="Z41" s="198">
        <v>4.33</v>
      </c>
      <c r="AA41" s="198">
        <v>1.0900000000000001</v>
      </c>
      <c r="AB41" s="198">
        <v>0</v>
      </c>
      <c r="AC41" s="198">
        <v>22.73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10.11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253.85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7.15</v>
      </c>
      <c r="G42" s="198">
        <v>0</v>
      </c>
      <c r="H42" s="198">
        <v>0</v>
      </c>
      <c r="I42" s="198">
        <v>0</v>
      </c>
      <c r="J42" s="198">
        <v>0</v>
      </c>
      <c r="K42" s="198">
        <v>94.67</v>
      </c>
      <c r="L42" s="198">
        <v>11.04</v>
      </c>
      <c r="M42" s="198">
        <v>2.2599999999999998</v>
      </c>
      <c r="N42" s="198">
        <v>1.84</v>
      </c>
      <c r="O42" s="198">
        <v>2.6</v>
      </c>
      <c r="P42" s="198">
        <v>0.88</v>
      </c>
      <c r="Q42" s="198">
        <v>0.32</v>
      </c>
      <c r="R42" s="198">
        <v>0.66</v>
      </c>
      <c r="S42" s="198">
        <v>0.41</v>
      </c>
      <c r="T42" s="198">
        <v>0</v>
      </c>
      <c r="U42" s="198">
        <v>1.83</v>
      </c>
      <c r="V42" s="198">
        <v>0.18</v>
      </c>
      <c r="W42" s="198">
        <v>0.54</v>
      </c>
      <c r="X42" s="198">
        <v>2.2999999999999998</v>
      </c>
      <c r="Y42" s="198">
        <v>0</v>
      </c>
      <c r="Z42" s="198">
        <v>4.33</v>
      </c>
      <c r="AA42" s="198">
        <v>1.0900000000000001</v>
      </c>
      <c r="AB42" s="198">
        <v>0</v>
      </c>
      <c r="AC42" s="198">
        <v>22.73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10.11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253.85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7.15</v>
      </c>
      <c r="G43" s="198">
        <v>0</v>
      </c>
      <c r="H43" s="198">
        <v>0</v>
      </c>
      <c r="I43" s="198">
        <v>0</v>
      </c>
      <c r="J43" s="198">
        <v>0</v>
      </c>
      <c r="K43" s="198">
        <v>77.3</v>
      </c>
      <c r="L43" s="198">
        <v>11.04</v>
      </c>
      <c r="M43" s="198">
        <v>2.2599999999999998</v>
      </c>
      <c r="N43" s="198">
        <v>1.84</v>
      </c>
      <c r="O43" s="198">
        <v>2.6</v>
      </c>
      <c r="P43" s="198">
        <v>0.88</v>
      </c>
      <c r="Q43" s="198">
        <v>0.32</v>
      </c>
      <c r="R43" s="198">
        <v>0.66</v>
      </c>
      <c r="S43" s="198">
        <v>0.41</v>
      </c>
      <c r="T43" s="198">
        <v>0</v>
      </c>
      <c r="U43" s="198">
        <v>1.83</v>
      </c>
      <c r="V43" s="198">
        <v>0.18</v>
      </c>
      <c r="W43" s="198">
        <v>0.54</v>
      </c>
      <c r="X43" s="198">
        <v>2.2999999999999998</v>
      </c>
      <c r="Y43" s="198">
        <v>0</v>
      </c>
      <c r="Z43" s="198">
        <v>4.33</v>
      </c>
      <c r="AA43" s="198">
        <v>1.0900000000000001</v>
      </c>
      <c r="AB43" s="198">
        <v>0</v>
      </c>
      <c r="AC43" s="198">
        <v>22.73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10.11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253.85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7.15</v>
      </c>
      <c r="G44" s="198">
        <v>0</v>
      </c>
      <c r="H44" s="198">
        <v>0</v>
      </c>
      <c r="I44" s="198">
        <v>0</v>
      </c>
      <c r="J44" s="198">
        <v>0</v>
      </c>
      <c r="K44" s="198">
        <v>79.23</v>
      </c>
      <c r="L44" s="198">
        <v>11.04</v>
      </c>
      <c r="M44" s="198">
        <v>2.2599999999999998</v>
      </c>
      <c r="N44" s="198">
        <v>1.84</v>
      </c>
      <c r="O44" s="198">
        <v>2.6</v>
      </c>
      <c r="P44" s="198">
        <v>0.88</v>
      </c>
      <c r="Q44" s="198">
        <v>0.32</v>
      </c>
      <c r="R44" s="198">
        <v>0.66</v>
      </c>
      <c r="S44" s="198">
        <v>0.41</v>
      </c>
      <c r="T44" s="198">
        <v>0</v>
      </c>
      <c r="U44" s="198">
        <v>1.83</v>
      </c>
      <c r="V44" s="198">
        <v>0.18</v>
      </c>
      <c r="W44" s="198">
        <v>0.54</v>
      </c>
      <c r="X44" s="198">
        <v>2.2999999999999998</v>
      </c>
      <c r="Y44" s="198">
        <v>0</v>
      </c>
      <c r="Z44" s="198">
        <v>4.33</v>
      </c>
      <c r="AA44" s="198">
        <v>1.0900000000000001</v>
      </c>
      <c r="AB44" s="198">
        <v>0</v>
      </c>
      <c r="AC44" s="198">
        <v>22.73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10.11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253.85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7.15</v>
      </c>
      <c r="G45" s="198">
        <v>0</v>
      </c>
      <c r="H45" s="198">
        <v>0</v>
      </c>
      <c r="I45" s="198">
        <v>0</v>
      </c>
      <c r="J45" s="198">
        <v>0</v>
      </c>
      <c r="K45" s="198">
        <v>18.14</v>
      </c>
      <c r="L45" s="198">
        <v>0.39</v>
      </c>
      <c r="M45" s="198">
        <v>2.2599999999999998</v>
      </c>
      <c r="N45" s="198">
        <v>1.84</v>
      </c>
      <c r="O45" s="198">
        <v>2.6</v>
      </c>
      <c r="P45" s="198">
        <v>0.88</v>
      </c>
      <c r="Q45" s="198">
        <v>0.32</v>
      </c>
      <c r="R45" s="198">
        <v>0.66</v>
      </c>
      <c r="S45" s="198">
        <v>0.41</v>
      </c>
      <c r="T45" s="198">
        <v>0</v>
      </c>
      <c r="U45" s="198">
        <v>1.83</v>
      </c>
      <c r="V45" s="198">
        <v>0.18</v>
      </c>
      <c r="W45" s="198">
        <v>0.54</v>
      </c>
      <c r="X45" s="198">
        <v>2.2999999999999998</v>
      </c>
      <c r="Y45" s="198">
        <v>0</v>
      </c>
      <c r="Z45" s="198">
        <v>4.33</v>
      </c>
      <c r="AA45" s="198">
        <v>1.0900000000000001</v>
      </c>
      <c r="AB45" s="198">
        <v>0</v>
      </c>
      <c r="AC45" s="198">
        <v>22.73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10.11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253.85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7.15</v>
      </c>
      <c r="G46" s="198">
        <v>0</v>
      </c>
      <c r="H46" s="198">
        <v>0</v>
      </c>
      <c r="I46" s="198">
        <v>0</v>
      </c>
      <c r="J46" s="198">
        <v>0</v>
      </c>
      <c r="K46" s="198">
        <v>18.14</v>
      </c>
      <c r="L46" s="198">
        <v>0.39</v>
      </c>
      <c r="M46" s="198">
        <v>2.2599999999999998</v>
      </c>
      <c r="N46" s="198">
        <v>1.84</v>
      </c>
      <c r="O46" s="198">
        <v>2.6</v>
      </c>
      <c r="P46" s="198">
        <v>0.88</v>
      </c>
      <c r="Q46" s="198">
        <v>0.32</v>
      </c>
      <c r="R46" s="198">
        <v>0.66</v>
      </c>
      <c r="S46" s="198">
        <v>0.41</v>
      </c>
      <c r="T46" s="198">
        <v>0</v>
      </c>
      <c r="U46" s="198">
        <v>1.83</v>
      </c>
      <c r="V46" s="198">
        <v>0.18</v>
      </c>
      <c r="W46" s="198">
        <v>0.54</v>
      </c>
      <c r="X46" s="198">
        <v>2.2999999999999998</v>
      </c>
      <c r="Y46" s="198">
        <v>0</v>
      </c>
      <c r="Z46" s="198">
        <v>4.33</v>
      </c>
      <c r="AA46" s="198">
        <v>1.0900000000000001</v>
      </c>
      <c r="AB46" s="198">
        <v>0</v>
      </c>
      <c r="AC46" s="198">
        <v>22.73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10.11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253.85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7.15</v>
      </c>
      <c r="G47" s="198">
        <v>0</v>
      </c>
      <c r="H47" s="198">
        <v>0</v>
      </c>
      <c r="I47" s="198">
        <v>0</v>
      </c>
      <c r="J47" s="198">
        <v>0</v>
      </c>
      <c r="K47" s="198">
        <v>18.14</v>
      </c>
      <c r="L47" s="198">
        <v>0.39</v>
      </c>
      <c r="M47" s="198">
        <v>2.2599999999999998</v>
      </c>
      <c r="N47" s="198">
        <v>1.84</v>
      </c>
      <c r="O47" s="198">
        <v>2.6</v>
      </c>
      <c r="P47" s="198">
        <v>0.88</v>
      </c>
      <c r="Q47" s="198">
        <v>0.32</v>
      </c>
      <c r="R47" s="198">
        <v>0.66</v>
      </c>
      <c r="S47" s="198">
        <v>0.41</v>
      </c>
      <c r="T47" s="198">
        <v>0</v>
      </c>
      <c r="U47" s="198">
        <v>1.83</v>
      </c>
      <c r="V47" s="198">
        <v>0.18</v>
      </c>
      <c r="W47" s="198">
        <v>0.54</v>
      </c>
      <c r="X47" s="198">
        <v>2.2999999999999998</v>
      </c>
      <c r="Y47" s="198">
        <v>0</v>
      </c>
      <c r="Z47" s="198">
        <v>4.33</v>
      </c>
      <c r="AA47" s="198">
        <v>1.0900000000000001</v>
      </c>
      <c r="AB47" s="198">
        <v>0</v>
      </c>
      <c r="AC47" s="198">
        <v>22.73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10.11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253.85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7.15</v>
      </c>
      <c r="G48" s="198">
        <v>0</v>
      </c>
      <c r="H48" s="198">
        <v>0</v>
      </c>
      <c r="I48" s="198">
        <v>0</v>
      </c>
      <c r="J48" s="198">
        <v>0</v>
      </c>
      <c r="K48" s="198">
        <v>18.14</v>
      </c>
      <c r="L48" s="198">
        <v>0.39</v>
      </c>
      <c r="M48" s="198">
        <v>2.2599999999999998</v>
      </c>
      <c r="N48" s="198">
        <v>1.84</v>
      </c>
      <c r="O48" s="198">
        <v>2.6</v>
      </c>
      <c r="P48" s="198">
        <v>0.88</v>
      </c>
      <c r="Q48" s="198">
        <v>0.32</v>
      </c>
      <c r="R48" s="198">
        <v>0.66</v>
      </c>
      <c r="S48" s="198">
        <v>0.41</v>
      </c>
      <c r="T48" s="198">
        <v>0</v>
      </c>
      <c r="U48" s="198">
        <v>1.83</v>
      </c>
      <c r="V48" s="198">
        <v>0.18</v>
      </c>
      <c r="W48" s="198">
        <v>0.54</v>
      </c>
      <c r="X48" s="198">
        <v>2.2999999999999998</v>
      </c>
      <c r="Y48" s="198">
        <v>0</v>
      </c>
      <c r="Z48" s="198">
        <v>4.33</v>
      </c>
      <c r="AA48" s="198">
        <v>1.0900000000000001</v>
      </c>
      <c r="AB48" s="198">
        <v>0</v>
      </c>
      <c r="AC48" s="198">
        <v>23.03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10.11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253.85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7.15</v>
      </c>
      <c r="G49" s="198">
        <v>0</v>
      </c>
      <c r="H49" s="198">
        <v>0</v>
      </c>
      <c r="I49" s="198">
        <v>0</v>
      </c>
      <c r="J49" s="198">
        <v>0</v>
      </c>
      <c r="K49" s="198">
        <v>18.14</v>
      </c>
      <c r="L49" s="198">
        <v>0.39</v>
      </c>
      <c r="M49" s="198">
        <v>2.2599999999999998</v>
      </c>
      <c r="N49" s="198">
        <v>1.84</v>
      </c>
      <c r="O49" s="198">
        <v>2.6</v>
      </c>
      <c r="P49" s="198">
        <v>0.88</v>
      </c>
      <c r="Q49" s="198">
        <v>0.32</v>
      </c>
      <c r="R49" s="198">
        <v>0.66</v>
      </c>
      <c r="S49" s="198">
        <v>0.41</v>
      </c>
      <c r="T49" s="198">
        <v>0</v>
      </c>
      <c r="U49" s="198">
        <v>1.83</v>
      </c>
      <c r="V49" s="198">
        <v>0.18</v>
      </c>
      <c r="W49" s="198">
        <v>0.54</v>
      </c>
      <c r="X49" s="198">
        <v>2.2999999999999998</v>
      </c>
      <c r="Y49" s="198">
        <v>0</v>
      </c>
      <c r="Z49" s="198">
        <v>4.33</v>
      </c>
      <c r="AA49" s="198">
        <v>1.0900000000000001</v>
      </c>
      <c r="AB49" s="198">
        <v>0</v>
      </c>
      <c r="AC49" s="198">
        <v>23.03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8.49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253.85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7.15</v>
      </c>
      <c r="G50" s="198">
        <v>0</v>
      </c>
      <c r="H50" s="198">
        <v>0</v>
      </c>
      <c r="I50" s="198">
        <v>0</v>
      </c>
      <c r="J50" s="198">
        <v>0</v>
      </c>
      <c r="K50" s="198">
        <v>18.14</v>
      </c>
      <c r="L50" s="198">
        <v>0.39</v>
      </c>
      <c r="M50" s="198">
        <v>2.2599999999999998</v>
      </c>
      <c r="N50" s="198">
        <v>1.84</v>
      </c>
      <c r="O50" s="198">
        <v>2.6</v>
      </c>
      <c r="P50" s="198">
        <v>0.88</v>
      </c>
      <c r="Q50" s="198">
        <v>0.32</v>
      </c>
      <c r="R50" s="198">
        <v>0.66</v>
      </c>
      <c r="S50" s="198">
        <v>0.41</v>
      </c>
      <c r="T50" s="198">
        <v>0</v>
      </c>
      <c r="U50" s="198">
        <v>1.83</v>
      </c>
      <c r="V50" s="198">
        <v>0.18</v>
      </c>
      <c r="W50" s="198">
        <v>0.54</v>
      </c>
      <c r="X50" s="198">
        <v>2.2999999999999998</v>
      </c>
      <c r="Y50" s="198">
        <v>0</v>
      </c>
      <c r="Z50" s="198">
        <v>4.33</v>
      </c>
      <c r="AA50" s="198">
        <v>1.0900000000000001</v>
      </c>
      <c r="AB50" s="198">
        <v>0</v>
      </c>
      <c r="AC50" s="198">
        <v>23.03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10.11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253.85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7.15</v>
      </c>
      <c r="G51" s="198">
        <v>0</v>
      </c>
      <c r="H51" s="198">
        <v>0</v>
      </c>
      <c r="I51" s="198">
        <v>0</v>
      </c>
      <c r="J51" s="198">
        <v>0</v>
      </c>
      <c r="K51" s="198">
        <v>18.14</v>
      </c>
      <c r="L51" s="198">
        <v>0.39</v>
      </c>
      <c r="M51" s="198">
        <v>2.2599999999999998</v>
      </c>
      <c r="N51" s="198">
        <v>1.84</v>
      </c>
      <c r="O51" s="198">
        <v>2.6</v>
      </c>
      <c r="P51" s="198">
        <v>0.88</v>
      </c>
      <c r="Q51" s="198">
        <v>0.32</v>
      </c>
      <c r="R51" s="198">
        <v>0.66</v>
      </c>
      <c r="S51" s="198">
        <v>0.41</v>
      </c>
      <c r="T51" s="198">
        <v>0</v>
      </c>
      <c r="U51" s="198">
        <v>1.83</v>
      </c>
      <c r="V51" s="198">
        <v>0.18</v>
      </c>
      <c r="W51" s="198">
        <v>0.54</v>
      </c>
      <c r="X51" s="198">
        <v>2.2999999999999998</v>
      </c>
      <c r="Y51" s="198">
        <v>0</v>
      </c>
      <c r="Z51" s="198">
        <v>4.33</v>
      </c>
      <c r="AA51" s="198">
        <v>1.0900000000000001</v>
      </c>
      <c r="AB51" s="198">
        <v>0</v>
      </c>
      <c r="AC51" s="198">
        <v>23.03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8.49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241.4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7.15</v>
      </c>
      <c r="G52" s="198">
        <v>0</v>
      </c>
      <c r="H52" s="198">
        <v>0</v>
      </c>
      <c r="I52" s="198">
        <v>0</v>
      </c>
      <c r="J52" s="198">
        <v>0</v>
      </c>
      <c r="K52" s="198">
        <v>18.14</v>
      </c>
      <c r="L52" s="198">
        <v>0.39</v>
      </c>
      <c r="M52" s="198">
        <v>2.2599999999999998</v>
      </c>
      <c r="N52" s="198">
        <v>1.84</v>
      </c>
      <c r="O52" s="198">
        <v>2.6</v>
      </c>
      <c r="P52" s="198">
        <v>0.88</v>
      </c>
      <c r="Q52" s="198">
        <v>0.32</v>
      </c>
      <c r="R52" s="198">
        <v>0.66</v>
      </c>
      <c r="S52" s="198">
        <v>0.41</v>
      </c>
      <c r="T52" s="198">
        <v>0</v>
      </c>
      <c r="U52" s="198">
        <v>1.83</v>
      </c>
      <c r="V52" s="198">
        <v>0.18</v>
      </c>
      <c r="W52" s="198">
        <v>0.54</v>
      </c>
      <c r="X52" s="198">
        <v>2.2999999999999998</v>
      </c>
      <c r="Y52" s="198">
        <v>0</v>
      </c>
      <c r="Z52" s="198">
        <v>4.33</v>
      </c>
      <c r="AA52" s="198">
        <v>1.0900000000000001</v>
      </c>
      <c r="AB52" s="198">
        <v>0</v>
      </c>
      <c r="AC52" s="198">
        <v>23.03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10.24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241.4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7.15</v>
      </c>
      <c r="G53" s="198">
        <v>0</v>
      </c>
      <c r="H53" s="198">
        <v>0</v>
      </c>
      <c r="I53" s="198">
        <v>0</v>
      </c>
      <c r="J53" s="198">
        <v>0</v>
      </c>
      <c r="K53" s="198">
        <v>18.14</v>
      </c>
      <c r="L53" s="198">
        <v>0.39</v>
      </c>
      <c r="M53" s="198">
        <v>2.2599999999999998</v>
      </c>
      <c r="N53" s="198">
        <v>1.84</v>
      </c>
      <c r="O53" s="198">
        <v>2.6</v>
      </c>
      <c r="P53" s="198">
        <v>0.88</v>
      </c>
      <c r="Q53" s="198">
        <v>0.32</v>
      </c>
      <c r="R53" s="198">
        <v>0.66</v>
      </c>
      <c r="S53" s="198">
        <v>0.41</v>
      </c>
      <c r="T53" s="198">
        <v>0</v>
      </c>
      <c r="U53" s="198">
        <v>1.83</v>
      </c>
      <c r="V53" s="198">
        <v>0.18</v>
      </c>
      <c r="W53" s="198">
        <v>0.54</v>
      </c>
      <c r="X53" s="198">
        <v>2.2999999999999998</v>
      </c>
      <c r="Y53" s="198">
        <v>0</v>
      </c>
      <c r="Z53" s="198">
        <v>4.33</v>
      </c>
      <c r="AA53" s="198">
        <v>1.0900000000000001</v>
      </c>
      <c r="AB53" s="198">
        <v>0</v>
      </c>
      <c r="AC53" s="198">
        <v>23.03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10.24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241.4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7.15</v>
      </c>
      <c r="G54" s="198">
        <v>0</v>
      </c>
      <c r="H54" s="198">
        <v>0</v>
      </c>
      <c r="I54" s="198">
        <v>0</v>
      </c>
      <c r="J54" s="198">
        <v>0</v>
      </c>
      <c r="K54" s="198">
        <v>18.14</v>
      </c>
      <c r="L54" s="198">
        <v>0.39</v>
      </c>
      <c r="M54" s="198">
        <v>2.2599999999999998</v>
      </c>
      <c r="N54" s="198">
        <v>1.84</v>
      </c>
      <c r="O54" s="198">
        <v>2.6</v>
      </c>
      <c r="P54" s="198">
        <v>0.88</v>
      </c>
      <c r="Q54" s="198">
        <v>0.32</v>
      </c>
      <c r="R54" s="198">
        <v>0.66</v>
      </c>
      <c r="S54" s="198">
        <v>0.41</v>
      </c>
      <c r="T54" s="198">
        <v>0</v>
      </c>
      <c r="U54" s="198">
        <v>1.83</v>
      </c>
      <c r="V54" s="198">
        <v>0.18</v>
      </c>
      <c r="W54" s="198">
        <v>0.54</v>
      </c>
      <c r="X54" s="198">
        <v>2.2999999999999998</v>
      </c>
      <c r="Y54" s="198">
        <v>0</v>
      </c>
      <c r="Z54" s="198">
        <v>4.33</v>
      </c>
      <c r="AA54" s="198">
        <v>1.0900000000000001</v>
      </c>
      <c r="AB54" s="198">
        <v>0</v>
      </c>
      <c r="AC54" s="198">
        <v>23.03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8.49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241.4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7.15</v>
      </c>
      <c r="G55" s="198">
        <v>0</v>
      </c>
      <c r="H55" s="198">
        <v>0</v>
      </c>
      <c r="I55" s="198">
        <v>0</v>
      </c>
      <c r="J55" s="198">
        <v>0</v>
      </c>
      <c r="K55" s="198">
        <v>18.14</v>
      </c>
      <c r="L55" s="198">
        <v>0.39</v>
      </c>
      <c r="M55" s="198">
        <v>2.2599999999999998</v>
      </c>
      <c r="N55" s="198">
        <v>1.84</v>
      </c>
      <c r="O55" s="198">
        <v>2.6</v>
      </c>
      <c r="P55" s="198">
        <v>0.88</v>
      </c>
      <c r="Q55" s="198">
        <v>0.32</v>
      </c>
      <c r="R55" s="198">
        <v>0.66</v>
      </c>
      <c r="S55" s="198">
        <v>0.41</v>
      </c>
      <c r="T55" s="198">
        <v>0</v>
      </c>
      <c r="U55" s="198">
        <v>1.83</v>
      </c>
      <c r="V55" s="198">
        <v>0.18</v>
      </c>
      <c r="W55" s="198">
        <v>0.54</v>
      </c>
      <c r="X55" s="198">
        <v>2.2999999999999998</v>
      </c>
      <c r="Y55" s="198">
        <v>0</v>
      </c>
      <c r="Z55" s="198">
        <v>4.33</v>
      </c>
      <c r="AA55" s="198">
        <v>1.0900000000000001</v>
      </c>
      <c r="AB55" s="198">
        <v>0</v>
      </c>
      <c r="AC55" s="198">
        <v>23.03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8.49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241.4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7.15</v>
      </c>
      <c r="G56" s="198">
        <v>0</v>
      </c>
      <c r="H56" s="198">
        <v>0</v>
      </c>
      <c r="I56" s="198">
        <v>0</v>
      </c>
      <c r="J56" s="198">
        <v>0</v>
      </c>
      <c r="K56" s="198">
        <v>18.14</v>
      </c>
      <c r="L56" s="198">
        <v>0.39</v>
      </c>
      <c r="M56" s="198">
        <v>2.2599999999999998</v>
      </c>
      <c r="N56" s="198">
        <v>1.84</v>
      </c>
      <c r="O56" s="198">
        <v>2.6</v>
      </c>
      <c r="P56" s="198">
        <v>0.88</v>
      </c>
      <c r="Q56" s="198">
        <v>0.32</v>
      </c>
      <c r="R56" s="198">
        <v>0.66</v>
      </c>
      <c r="S56" s="198">
        <v>0.41</v>
      </c>
      <c r="T56" s="198">
        <v>0</v>
      </c>
      <c r="U56" s="198">
        <v>1.83</v>
      </c>
      <c r="V56" s="198">
        <v>0.18</v>
      </c>
      <c r="W56" s="198">
        <v>0.54</v>
      </c>
      <c r="X56" s="198">
        <v>2.2999999999999998</v>
      </c>
      <c r="Y56" s="198">
        <v>0</v>
      </c>
      <c r="Z56" s="198">
        <v>4.33</v>
      </c>
      <c r="AA56" s="198">
        <v>1.0900000000000001</v>
      </c>
      <c r="AB56" s="198">
        <v>0</v>
      </c>
      <c r="AC56" s="198">
        <v>23.03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8.49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241.4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7.15</v>
      </c>
      <c r="G57" s="198">
        <v>0</v>
      </c>
      <c r="H57" s="198">
        <v>0</v>
      </c>
      <c r="I57" s="198">
        <v>0</v>
      </c>
      <c r="J57" s="198">
        <v>0</v>
      </c>
      <c r="K57" s="198">
        <v>18.14</v>
      </c>
      <c r="L57" s="198">
        <v>0.39</v>
      </c>
      <c r="M57" s="198">
        <v>2.2599999999999998</v>
      </c>
      <c r="N57" s="198">
        <v>1.84</v>
      </c>
      <c r="O57" s="198">
        <v>2.6</v>
      </c>
      <c r="P57" s="198">
        <v>0.88</v>
      </c>
      <c r="Q57" s="198">
        <v>0.32</v>
      </c>
      <c r="R57" s="198">
        <v>0.66</v>
      </c>
      <c r="S57" s="198">
        <v>0.41</v>
      </c>
      <c r="T57" s="198">
        <v>0</v>
      </c>
      <c r="U57" s="198">
        <v>1.83</v>
      </c>
      <c r="V57" s="198">
        <v>0.18</v>
      </c>
      <c r="W57" s="198">
        <v>0.54</v>
      </c>
      <c r="X57" s="198">
        <v>2.2999999999999998</v>
      </c>
      <c r="Y57" s="198">
        <v>0</v>
      </c>
      <c r="Z57" s="198">
        <v>4.33</v>
      </c>
      <c r="AA57" s="198">
        <v>1.0900000000000001</v>
      </c>
      <c r="AB57" s="198">
        <v>0</v>
      </c>
      <c r="AC57" s="198">
        <v>23.03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8.49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241.4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7.15</v>
      </c>
      <c r="G58" s="198">
        <v>0</v>
      </c>
      <c r="H58" s="198">
        <v>0</v>
      </c>
      <c r="I58" s="198">
        <v>0</v>
      </c>
      <c r="J58" s="198">
        <v>0</v>
      </c>
      <c r="K58" s="198">
        <v>18.14</v>
      </c>
      <c r="L58" s="198">
        <v>0.39</v>
      </c>
      <c r="M58" s="198">
        <v>2.2599999999999998</v>
      </c>
      <c r="N58" s="198">
        <v>1.84</v>
      </c>
      <c r="O58" s="198">
        <v>2.6</v>
      </c>
      <c r="P58" s="198">
        <v>0.88</v>
      </c>
      <c r="Q58" s="198">
        <v>0.32</v>
      </c>
      <c r="R58" s="198">
        <v>0.66</v>
      </c>
      <c r="S58" s="198">
        <v>0.41</v>
      </c>
      <c r="T58" s="198">
        <v>0</v>
      </c>
      <c r="U58" s="198">
        <v>1.83</v>
      </c>
      <c r="V58" s="198">
        <v>0.18</v>
      </c>
      <c r="W58" s="198">
        <v>0.54</v>
      </c>
      <c r="X58" s="198">
        <v>2.2999999999999998</v>
      </c>
      <c r="Y58" s="198">
        <v>0</v>
      </c>
      <c r="Z58" s="198">
        <v>4.33</v>
      </c>
      <c r="AA58" s="198">
        <v>1.0900000000000001</v>
      </c>
      <c r="AB58" s="198">
        <v>0</v>
      </c>
      <c r="AC58" s="198">
        <v>23.48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8.49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241.4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7.15</v>
      </c>
      <c r="G59" s="198">
        <v>0</v>
      </c>
      <c r="H59" s="198">
        <v>0</v>
      </c>
      <c r="I59" s="198">
        <v>0</v>
      </c>
      <c r="J59" s="198">
        <v>0</v>
      </c>
      <c r="K59" s="198">
        <v>18.14</v>
      </c>
      <c r="L59" s="198">
        <v>0.39</v>
      </c>
      <c r="M59" s="198">
        <v>2.2599999999999998</v>
      </c>
      <c r="N59" s="198">
        <v>1.84</v>
      </c>
      <c r="O59" s="198">
        <v>2.6</v>
      </c>
      <c r="P59" s="198">
        <v>0.88</v>
      </c>
      <c r="Q59" s="198">
        <v>0.32</v>
      </c>
      <c r="R59" s="198">
        <v>0.66</v>
      </c>
      <c r="S59" s="198">
        <v>0.41</v>
      </c>
      <c r="T59" s="198">
        <v>0</v>
      </c>
      <c r="U59" s="198">
        <v>1.83</v>
      </c>
      <c r="V59" s="198">
        <v>0.18</v>
      </c>
      <c r="W59" s="198">
        <v>0.54</v>
      </c>
      <c r="X59" s="198">
        <v>2.2999999999999998</v>
      </c>
      <c r="Y59" s="198">
        <v>0</v>
      </c>
      <c r="Z59" s="198">
        <v>4.33</v>
      </c>
      <c r="AA59" s="198">
        <v>1.0900000000000001</v>
      </c>
      <c r="AB59" s="198">
        <v>0</v>
      </c>
      <c r="AC59" s="198">
        <v>23.48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8.49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241.4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7.15</v>
      </c>
      <c r="G60" s="198">
        <v>0</v>
      </c>
      <c r="H60" s="198">
        <v>0</v>
      </c>
      <c r="I60" s="198">
        <v>0</v>
      </c>
      <c r="J60" s="198">
        <v>0</v>
      </c>
      <c r="K60" s="198">
        <v>18.14</v>
      </c>
      <c r="L60" s="198">
        <v>0.39</v>
      </c>
      <c r="M60" s="198">
        <v>2.2599999999999998</v>
      </c>
      <c r="N60" s="198">
        <v>1.84</v>
      </c>
      <c r="O60" s="198">
        <v>2.6</v>
      </c>
      <c r="P60" s="198">
        <v>0.88</v>
      </c>
      <c r="Q60" s="198">
        <v>0.32</v>
      </c>
      <c r="R60" s="198">
        <v>0.66</v>
      </c>
      <c r="S60" s="198">
        <v>0.41</v>
      </c>
      <c r="T60" s="198">
        <v>0</v>
      </c>
      <c r="U60" s="198">
        <v>1.83</v>
      </c>
      <c r="V60" s="198">
        <v>0.18</v>
      </c>
      <c r="W60" s="198">
        <v>0.54</v>
      </c>
      <c r="X60" s="198">
        <v>2.2999999999999998</v>
      </c>
      <c r="Y60" s="198">
        <v>0</v>
      </c>
      <c r="Z60" s="198">
        <v>4.33</v>
      </c>
      <c r="AA60" s="198">
        <v>1.0900000000000001</v>
      </c>
      <c r="AB60" s="198">
        <v>0</v>
      </c>
      <c r="AC60" s="198">
        <v>23.48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8.49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241.4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7.15</v>
      </c>
      <c r="G61" s="198">
        <v>0</v>
      </c>
      <c r="H61" s="198">
        <v>0</v>
      </c>
      <c r="I61" s="198">
        <v>0</v>
      </c>
      <c r="J61" s="198">
        <v>0</v>
      </c>
      <c r="K61" s="198">
        <v>18.14</v>
      </c>
      <c r="L61" s="198">
        <v>0.39</v>
      </c>
      <c r="M61" s="198">
        <v>2.2599999999999998</v>
      </c>
      <c r="N61" s="198">
        <v>1.84</v>
      </c>
      <c r="O61" s="198">
        <v>2.6</v>
      </c>
      <c r="P61" s="198">
        <v>0.88</v>
      </c>
      <c r="Q61" s="198">
        <v>0.32</v>
      </c>
      <c r="R61" s="198">
        <v>0.66</v>
      </c>
      <c r="S61" s="198">
        <v>0.41</v>
      </c>
      <c r="T61" s="198">
        <v>0</v>
      </c>
      <c r="U61" s="198">
        <v>1.83</v>
      </c>
      <c r="V61" s="198">
        <v>0.18</v>
      </c>
      <c r="W61" s="198">
        <v>0.54</v>
      </c>
      <c r="X61" s="198">
        <v>2.2999999999999998</v>
      </c>
      <c r="Y61" s="198">
        <v>0</v>
      </c>
      <c r="Z61" s="198">
        <v>4.33</v>
      </c>
      <c r="AA61" s="198">
        <v>1.0900000000000001</v>
      </c>
      <c r="AB61" s="198">
        <v>0</v>
      </c>
      <c r="AC61" s="198">
        <v>23.48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8.49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241.4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7.15</v>
      </c>
      <c r="G62" s="198">
        <v>0</v>
      </c>
      <c r="H62" s="198">
        <v>0</v>
      </c>
      <c r="I62" s="198">
        <v>0</v>
      </c>
      <c r="J62" s="198">
        <v>0</v>
      </c>
      <c r="K62" s="198">
        <v>18.14</v>
      </c>
      <c r="L62" s="198">
        <v>0.39</v>
      </c>
      <c r="M62" s="198">
        <v>2.2599999999999998</v>
      </c>
      <c r="N62" s="198">
        <v>1.84</v>
      </c>
      <c r="O62" s="198">
        <v>2.6</v>
      </c>
      <c r="P62" s="198">
        <v>0.88</v>
      </c>
      <c r="Q62" s="198">
        <v>0.32</v>
      </c>
      <c r="R62" s="198">
        <v>0.66</v>
      </c>
      <c r="S62" s="198">
        <v>0.41</v>
      </c>
      <c r="T62" s="198">
        <v>0</v>
      </c>
      <c r="U62" s="198">
        <v>1.83</v>
      </c>
      <c r="V62" s="198">
        <v>0.18</v>
      </c>
      <c r="W62" s="198">
        <v>0.54</v>
      </c>
      <c r="X62" s="198">
        <v>2.2999999999999998</v>
      </c>
      <c r="Y62" s="198">
        <v>0</v>
      </c>
      <c r="Z62" s="198">
        <v>4.33</v>
      </c>
      <c r="AA62" s="198">
        <v>1.0900000000000001</v>
      </c>
      <c r="AB62" s="198">
        <v>0</v>
      </c>
      <c r="AC62" s="198">
        <v>23.48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10.24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241.4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7.15</v>
      </c>
      <c r="H63" s="198">
        <v>0</v>
      </c>
      <c r="I63" s="198">
        <v>0</v>
      </c>
      <c r="J63" s="198">
        <v>0</v>
      </c>
      <c r="K63" s="198">
        <v>18.14</v>
      </c>
      <c r="L63" s="198">
        <v>0.39</v>
      </c>
      <c r="M63" s="198">
        <v>2.2599999999999998</v>
      </c>
      <c r="N63" s="198">
        <v>1.84</v>
      </c>
      <c r="O63" s="198">
        <v>2.6</v>
      </c>
      <c r="P63" s="198">
        <v>0.88</v>
      </c>
      <c r="Q63" s="198">
        <v>0.32</v>
      </c>
      <c r="R63" s="198">
        <v>0.66</v>
      </c>
      <c r="S63" s="198">
        <v>0.41</v>
      </c>
      <c r="T63" s="198">
        <v>0</v>
      </c>
      <c r="U63" s="198">
        <v>1.83</v>
      </c>
      <c r="V63" s="198">
        <v>0.18</v>
      </c>
      <c r="W63" s="198">
        <v>0.54</v>
      </c>
      <c r="X63" s="198">
        <v>2.2999999999999998</v>
      </c>
      <c r="Y63" s="198">
        <v>0</v>
      </c>
      <c r="Z63" s="198">
        <v>4.33</v>
      </c>
      <c r="AA63" s="198">
        <v>1.0900000000000001</v>
      </c>
      <c r="AB63" s="198">
        <v>0</v>
      </c>
      <c r="AC63" s="198">
        <v>23.48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10.24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241.4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7.15</v>
      </c>
      <c r="H64" s="198">
        <v>0</v>
      </c>
      <c r="I64" s="198">
        <v>0</v>
      </c>
      <c r="J64" s="198">
        <v>0</v>
      </c>
      <c r="K64" s="198">
        <v>18.14</v>
      </c>
      <c r="L64" s="198">
        <v>0.39</v>
      </c>
      <c r="M64" s="198">
        <v>2.2599999999999998</v>
      </c>
      <c r="N64" s="198">
        <v>1.84</v>
      </c>
      <c r="O64" s="198">
        <v>2.6</v>
      </c>
      <c r="P64" s="198">
        <v>0.88</v>
      </c>
      <c r="Q64" s="198">
        <v>0.32</v>
      </c>
      <c r="R64" s="198">
        <v>0.66</v>
      </c>
      <c r="S64" s="198">
        <v>0.41</v>
      </c>
      <c r="T64" s="198">
        <v>0</v>
      </c>
      <c r="U64" s="198">
        <v>1.83</v>
      </c>
      <c r="V64" s="198">
        <v>0.18</v>
      </c>
      <c r="W64" s="198">
        <v>0.54</v>
      </c>
      <c r="X64" s="198">
        <v>2.2999999999999998</v>
      </c>
      <c r="Y64" s="198">
        <v>0</v>
      </c>
      <c r="Z64" s="198">
        <v>4.33</v>
      </c>
      <c r="AA64" s="198">
        <v>1.0900000000000001</v>
      </c>
      <c r="AB64" s="198">
        <v>0</v>
      </c>
      <c r="AC64" s="198">
        <v>23.48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10.24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241.4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7.15</v>
      </c>
      <c r="H65" s="198">
        <v>0</v>
      </c>
      <c r="I65" s="198">
        <v>0</v>
      </c>
      <c r="J65" s="198">
        <v>0</v>
      </c>
      <c r="K65" s="198">
        <v>18.14</v>
      </c>
      <c r="L65" s="198">
        <v>0.39</v>
      </c>
      <c r="M65" s="198">
        <v>2.2599999999999998</v>
      </c>
      <c r="N65" s="198">
        <v>1.84</v>
      </c>
      <c r="O65" s="198">
        <v>2.6</v>
      </c>
      <c r="P65" s="198">
        <v>0.88</v>
      </c>
      <c r="Q65" s="198">
        <v>0.32</v>
      </c>
      <c r="R65" s="198">
        <v>0.66</v>
      </c>
      <c r="S65" s="198">
        <v>0.41</v>
      </c>
      <c r="T65" s="198">
        <v>0</v>
      </c>
      <c r="U65" s="198">
        <v>1.83</v>
      </c>
      <c r="V65" s="198">
        <v>0.18</v>
      </c>
      <c r="W65" s="198">
        <v>0.5</v>
      </c>
      <c r="X65" s="198">
        <v>2.2999999999999998</v>
      </c>
      <c r="Y65" s="198">
        <v>0</v>
      </c>
      <c r="Z65" s="198">
        <v>4.33</v>
      </c>
      <c r="AA65" s="198">
        <v>1.0900000000000001</v>
      </c>
      <c r="AB65" s="198">
        <v>0</v>
      </c>
      <c r="AC65" s="198">
        <v>23.48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10.24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241.4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7.15</v>
      </c>
      <c r="H66" s="198">
        <v>0</v>
      </c>
      <c r="I66" s="198">
        <v>0</v>
      </c>
      <c r="J66" s="198">
        <v>0</v>
      </c>
      <c r="K66" s="198">
        <v>18.14</v>
      </c>
      <c r="L66" s="198">
        <v>0.39</v>
      </c>
      <c r="M66" s="198">
        <v>2.2599999999999998</v>
      </c>
      <c r="N66" s="198">
        <v>1.84</v>
      </c>
      <c r="O66" s="198">
        <v>2.6</v>
      </c>
      <c r="P66" s="198">
        <v>0.88</v>
      </c>
      <c r="Q66" s="198">
        <v>0.32</v>
      </c>
      <c r="R66" s="198">
        <v>0.66</v>
      </c>
      <c r="S66" s="198">
        <v>0.41</v>
      </c>
      <c r="T66" s="198">
        <v>0</v>
      </c>
      <c r="U66" s="198">
        <v>1.83</v>
      </c>
      <c r="V66" s="198">
        <v>0.18</v>
      </c>
      <c r="W66" s="198">
        <v>0.5</v>
      </c>
      <c r="X66" s="198">
        <v>2.2999999999999998</v>
      </c>
      <c r="Y66" s="198">
        <v>0</v>
      </c>
      <c r="Z66" s="198">
        <v>4.33</v>
      </c>
      <c r="AA66" s="198">
        <v>1.0900000000000001</v>
      </c>
      <c r="AB66" s="198">
        <v>0</v>
      </c>
      <c r="AC66" s="198">
        <v>23.48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10.24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241.4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7.15</v>
      </c>
      <c r="H67" s="198">
        <v>0</v>
      </c>
      <c r="I67" s="198">
        <v>0</v>
      </c>
      <c r="J67" s="198">
        <v>0</v>
      </c>
      <c r="K67" s="198">
        <v>18.14</v>
      </c>
      <c r="L67" s="198">
        <v>0.39</v>
      </c>
      <c r="M67" s="198">
        <v>2.2599999999999998</v>
      </c>
      <c r="N67" s="198">
        <v>1.84</v>
      </c>
      <c r="O67" s="198">
        <v>2.6</v>
      </c>
      <c r="P67" s="198">
        <v>0.88</v>
      </c>
      <c r="Q67" s="198">
        <v>0.32</v>
      </c>
      <c r="R67" s="198">
        <v>0.66</v>
      </c>
      <c r="S67" s="198">
        <v>0.41</v>
      </c>
      <c r="T67" s="198">
        <v>0</v>
      </c>
      <c r="U67" s="198">
        <v>1.83</v>
      </c>
      <c r="V67" s="198">
        <v>0.18</v>
      </c>
      <c r="W67" s="198">
        <v>0.5</v>
      </c>
      <c r="X67" s="198">
        <v>2.2999999999999998</v>
      </c>
      <c r="Y67" s="198">
        <v>0</v>
      </c>
      <c r="Z67" s="198">
        <v>4.33</v>
      </c>
      <c r="AA67" s="198">
        <v>1.0900000000000001</v>
      </c>
      <c r="AB67" s="198">
        <v>0</v>
      </c>
      <c r="AC67" s="198">
        <v>23.48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9.0299999999999994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241.4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7.15</v>
      </c>
      <c r="H68" s="198">
        <v>0</v>
      </c>
      <c r="I68" s="198">
        <v>0</v>
      </c>
      <c r="J68" s="198">
        <v>0</v>
      </c>
      <c r="K68" s="198">
        <v>18.14</v>
      </c>
      <c r="L68" s="198">
        <v>0.39</v>
      </c>
      <c r="M68" s="198">
        <v>2.2599999999999998</v>
      </c>
      <c r="N68" s="198">
        <v>1.84</v>
      </c>
      <c r="O68" s="198">
        <v>2.6</v>
      </c>
      <c r="P68" s="198">
        <v>0.88</v>
      </c>
      <c r="Q68" s="198">
        <v>0.32</v>
      </c>
      <c r="R68" s="198">
        <v>0.66</v>
      </c>
      <c r="S68" s="198">
        <v>0.41</v>
      </c>
      <c r="T68" s="198">
        <v>0</v>
      </c>
      <c r="U68" s="198">
        <v>1.83</v>
      </c>
      <c r="V68" s="198">
        <v>0.18</v>
      </c>
      <c r="W68" s="198">
        <v>0.5</v>
      </c>
      <c r="X68" s="198">
        <v>2.2999999999999998</v>
      </c>
      <c r="Y68" s="198">
        <v>0</v>
      </c>
      <c r="Z68" s="198">
        <v>4.33</v>
      </c>
      <c r="AA68" s="198">
        <v>1.0900000000000001</v>
      </c>
      <c r="AB68" s="198">
        <v>0</v>
      </c>
      <c r="AC68" s="198">
        <v>23.48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10.24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241.4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7.15</v>
      </c>
      <c r="H69" s="198">
        <v>0</v>
      </c>
      <c r="I69" s="198">
        <v>0</v>
      </c>
      <c r="J69" s="198">
        <v>0</v>
      </c>
      <c r="K69" s="198">
        <v>18.14</v>
      </c>
      <c r="L69" s="198">
        <v>0.39</v>
      </c>
      <c r="M69" s="198">
        <v>2.2599999999999998</v>
      </c>
      <c r="N69" s="198">
        <v>1.84</v>
      </c>
      <c r="O69" s="198">
        <v>2.6</v>
      </c>
      <c r="P69" s="198">
        <v>0.88</v>
      </c>
      <c r="Q69" s="198">
        <v>0.32</v>
      </c>
      <c r="R69" s="198">
        <v>0.66</v>
      </c>
      <c r="S69" s="198">
        <v>0.41</v>
      </c>
      <c r="T69" s="198">
        <v>0</v>
      </c>
      <c r="U69" s="198">
        <v>1.83</v>
      </c>
      <c r="V69" s="198">
        <v>0.18</v>
      </c>
      <c r="W69" s="198">
        <v>0.5</v>
      </c>
      <c r="X69" s="198">
        <v>2.2999999999999998</v>
      </c>
      <c r="Y69" s="198">
        <v>0</v>
      </c>
      <c r="Z69" s="198">
        <v>4.33</v>
      </c>
      <c r="AA69" s="198">
        <v>1.0900000000000001</v>
      </c>
      <c r="AB69" s="198">
        <v>0</v>
      </c>
      <c r="AC69" s="198">
        <v>23.48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10.24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241.4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7.15</v>
      </c>
      <c r="H70" s="198">
        <v>0</v>
      </c>
      <c r="I70" s="198">
        <v>0</v>
      </c>
      <c r="J70" s="198">
        <v>0</v>
      </c>
      <c r="K70" s="198">
        <v>18.14</v>
      </c>
      <c r="L70" s="198">
        <v>0.39</v>
      </c>
      <c r="M70" s="198">
        <v>2.2599999999999998</v>
      </c>
      <c r="N70" s="198">
        <v>1.84</v>
      </c>
      <c r="O70" s="198">
        <v>2.6</v>
      </c>
      <c r="P70" s="198">
        <v>0.88</v>
      </c>
      <c r="Q70" s="198">
        <v>0.32</v>
      </c>
      <c r="R70" s="198">
        <v>0.66</v>
      </c>
      <c r="S70" s="198">
        <v>0.41</v>
      </c>
      <c r="T70" s="198">
        <v>0</v>
      </c>
      <c r="U70" s="198">
        <v>1.83</v>
      </c>
      <c r="V70" s="198">
        <v>0.18</v>
      </c>
      <c r="W70" s="198">
        <v>0.5</v>
      </c>
      <c r="X70" s="198">
        <v>2.2999999999999998</v>
      </c>
      <c r="Y70" s="198">
        <v>0</v>
      </c>
      <c r="Z70" s="198">
        <v>4.33</v>
      </c>
      <c r="AA70" s="198">
        <v>1.0900000000000001</v>
      </c>
      <c r="AB70" s="198">
        <v>0</v>
      </c>
      <c r="AC70" s="198">
        <v>23.48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16.760000000000002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241.4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7.15</v>
      </c>
      <c r="H71" s="198">
        <v>0</v>
      </c>
      <c r="I71" s="198">
        <v>0</v>
      </c>
      <c r="J71" s="198">
        <v>0</v>
      </c>
      <c r="K71" s="198">
        <v>18.14</v>
      </c>
      <c r="L71" s="198">
        <v>0.39</v>
      </c>
      <c r="M71" s="198">
        <v>2.2599999999999998</v>
      </c>
      <c r="N71" s="198">
        <v>1.84</v>
      </c>
      <c r="O71" s="198">
        <v>2.6</v>
      </c>
      <c r="P71" s="198">
        <v>0.88</v>
      </c>
      <c r="Q71" s="198">
        <v>0.32</v>
      </c>
      <c r="R71" s="198">
        <v>0.66</v>
      </c>
      <c r="S71" s="198">
        <v>0.41</v>
      </c>
      <c r="T71" s="198">
        <v>0</v>
      </c>
      <c r="U71" s="198">
        <v>1.83</v>
      </c>
      <c r="V71" s="198">
        <v>0.18</v>
      </c>
      <c r="W71" s="198">
        <v>0.5</v>
      </c>
      <c r="X71" s="198">
        <v>2.2999999999999998</v>
      </c>
      <c r="Y71" s="198">
        <v>0</v>
      </c>
      <c r="Z71" s="198">
        <v>4.33</v>
      </c>
      <c r="AA71" s="198">
        <v>1.0900000000000001</v>
      </c>
      <c r="AB71" s="198">
        <v>0</v>
      </c>
      <c r="AC71" s="198">
        <v>23.63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10.24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241.4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7.15</v>
      </c>
      <c r="H72" s="198">
        <v>0</v>
      </c>
      <c r="I72" s="198">
        <v>0</v>
      </c>
      <c r="J72" s="198">
        <v>0</v>
      </c>
      <c r="K72" s="198">
        <v>18.14</v>
      </c>
      <c r="L72" s="198">
        <v>0.39</v>
      </c>
      <c r="M72" s="198">
        <v>2.2599999999999998</v>
      </c>
      <c r="N72" s="198">
        <v>1.84</v>
      </c>
      <c r="O72" s="198">
        <v>2.6</v>
      </c>
      <c r="P72" s="198">
        <v>0.88</v>
      </c>
      <c r="Q72" s="198">
        <v>0.32</v>
      </c>
      <c r="R72" s="198">
        <v>0.66</v>
      </c>
      <c r="S72" s="198">
        <v>0.41</v>
      </c>
      <c r="T72" s="198">
        <v>0</v>
      </c>
      <c r="U72" s="198">
        <v>1.83</v>
      </c>
      <c r="V72" s="198">
        <v>0.18</v>
      </c>
      <c r="W72" s="198">
        <v>0.5</v>
      </c>
      <c r="X72" s="198">
        <v>2.2999999999999998</v>
      </c>
      <c r="Y72" s="198">
        <v>0</v>
      </c>
      <c r="Z72" s="198">
        <v>4.33</v>
      </c>
      <c r="AA72" s="198">
        <v>1.0900000000000001</v>
      </c>
      <c r="AB72" s="198">
        <v>0</v>
      </c>
      <c r="AC72" s="198">
        <v>23.63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10.24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241.4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7.15</v>
      </c>
      <c r="H73" s="198">
        <v>0</v>
      </c>
      <c r="I73" s="198">
        <v>0</v>
      </c>
      <c r="J73" s="198">
        <v>0</v>
      </c>
      <c r="K73" s="198">
        <v>18.14</v>
      </c>
      <c r="L73" s="198">
        <v>0.39</v>
      </c>
      <c r="M73" s="198">
        <v>2.2599999999999998</v>
      </c>
      <c r="N73" s="198">
        <v>1.84</v>
      </c>
      <c r="O73" s="198">
        <v>2.6</v>
      </c>
      <c r="P73" s="198">
        <v>0.88</v>
      </c>
      <c r="Q73" s="198">
        <v>0.32</v>
      </c>
      <c r="R73" s="198">
        <v>0.66</v>
      </c>
      <c r="S73" s="198">
        <v>0.41</v>
      </c>
      <c r="T73" s="198">
        <v>0</v>
      </c>
      <c r="U73" s="198">
        <v>1.83</v>
      </c>
      <c r="V73" s="198">
        <v>0.18</v>
      </c>
      <c r="W73" s="198">
        <v>0.5</v>
      </c>
      <c r="X73" s="198">
        <v>2.2999999999999998</v>
      </c>
      <c r="Y73" s="198">
        <v>0</v>
      </c>
      <c r="Z73" s="198">
        <v>4.33</v>
      </c>
      <c r="AA73" s="198">
        <v>1.0900000000000001</v>
      </c>
      <c r="AB73" s="198">
        <v>0</v>
      </c>
      <c r="AC73" s="198">
        <v>23.63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16.760000000000002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241.4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7.15</v>
      </c>
      <c r="H74" s="198">
        <v>0</v>
      </c>
      <c r="I74" s="198">
        <v>0</v>
      </c>
      <c r="J74" s="198">
        <v>0</v>
      </c>
      <c r="K74" s="198">
        <v>18.14</v>
      </c>
      <c r="L74" s="198">
        <v>0.39</v>
      </c>
      <c r="M74" s="198">
        <v>2.2599999999999998</v>
      </c>
      <c r="N74" s="198">
        <v>1.84</v>
      </c>
      <c r="O74" s="198">
        <v>2.6</v>
      </c>
      <c r="P74" s="198">
        <v>0.88</v>
      </c>
      <c r="Q74" s="198">
        <v>0.32</v>
      </c>
      <c r="R74" s="198">
        <v>0.66</v>
      </c>
      <c r="S74" s="198">
        <v>0.41</v>
      </c>
      <c r="T74" s="198">
        <v>0</v>
      </c>
      <c r="U74" s="198">
        <v>1.83</v>
      </c>
      <c r="V74" s="198">
        <v>0.18</v>
      </c>
      <c r="W74" s="198">
        <v>0.5</v>
      </c>
      <c r="X74" s="198">
        <v>2.2999999999999998</v>
      </c>
      <c r="Y74" s="198">
        <v>0</v>
      </c>
      <c r="Z74" s="198">
        <v>4.33</v>
      </c>
      <c r="AA74" s="198">
        <v>1.0900000000000001</v>
      </c>
      <c r="AB74" s="198">
        <v>0</v>
      </c>
      <c r="AC74" s="198">
        <v>23.63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16.760000000000002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241.4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7.15</v>
      </c>
      <c r="H75" s="198">
        <v>0</v>
      </c>
      <c r="I75" s="198">
        <v>0</v>
      </c>
      <c r="J75" s="198">
        <v>0</v>
      </c>
      <c r="K75" s="198">
        <v>18.14</v>
      </c>
      <c r="L75" s="198">
        <v>0.39</v>
      </c>
      <c r="M75" s="198">
        <v>2.2599999999999998</v>
      </c>
      <c r="N75" s="198">
        <v>1.84</v>
      </c>
      <c r="O75" s="198">
        <v>2.6</v>
      </c>
      <c r="P75" s="198">
        <v>0.88</v>
      </c>
      <c r="Q75" s="198">
        <v>0.32</v>
      </c>
      <c r="R75" s="198">
        <v>0.66</v>
      </c>
      <c r="S75" s="198">
        <v>0.41</v>
      </c>
      <c r="T75" s="198">
        <v>0</v>
      </c>
      <c r="U75" s="198">
        <v>1.83</v>
      </c>
      <c r="V75" s="198">
        <v>0.18</v>
      </c>
      <c r="W75" s="198">
        <v>0.5</v>
      </c>
      <c r="X75" s="198">
        <v>2.2999999999999998</v>
      </c>
      <c r="Y75" s="198">
        <v>0</v>
      </c>
      <c r="Z75" s="198">
        <v>4.33</v>
      </c>
      <c r="AA75" s="198">
        <v>1.0900000000000001</v>
      </c>
      <c r="AB75" s="198">
        <v>0</v>
      </c>
      <c r="AC75" s="198">
        <v>23.63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16.760000000000002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253.85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7.15</v>
      </c>
      <c r="H76" s="198">
        <v>0</v>
      </c>
      <c r="I76" s="198">
        <v>0</v>
      </c>
      <c r="J76" s="198">
        <v>0</v>
      </c>
      <c r="K76" s="198">
        <v>18.14</v>
      </c>
      <c r="L76" s="198">
        <v>0.39</v>
      </c>
      <c r="M76" s="198">
        <v>2.2599999999999998</v>
      </c>
      <c r="N76" s="198">
        <v>1.84</v>
      </c>
      <c r="O76" s="198">
        <v>2.6</v>
      </c>
      <c r="P76" s="198">
        <v>0.88</v>
      </c>
      <c r="Q76" s="198">
        <v>0.32</v>
      </c>
      <c r="R76" s="198">
        <v>0.66</v>
      </c>
      <c r="S76" s="198">
        <v>0.41</v>
      </c>
      <c r="T76" s="198">
        <v>0</v>
      </c>
      <c r="U76" s="198">
        <v>1.83</v>
      </c>
      <c r="V76" s="198">
        <v>0.18</v>
      </c>
      <c r="W76" s="198">
        <v>0.5</v>
      </c>
      <c r="X76" s="198">
        <v>2.2999999999999998</v>
      </c>
      <c r="Y76" s="198">
        <v>0</v>
      </c>
      <c r="Z76" s="198">
        <v>4.33</v>
      </c>
      <c r="AA76" s="198">
        <v>1.0900000000000001</v>
      </c>
      <c r="AB76" s="198">
        <v>0</v>
      </c>
      <c r="AC76" s="198">
        <v>23.63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16.760000000000002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253.85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7.15</v>
      </c>
      <c r="H77" s="198">
        <v>0</v>
      </c>
      <c r="I77" s="198">
        <v>0</v>
      </c>
      <c r="J77" s="198">
        <v>0</v>
      </c>
      <c r="K77" s="198">
        <v>18.14</v>
      </c>
      <c r="L77" s="198">
        <v>0.39</v>
      </c>
      <c r="M77" s="198">
        <v>2.2599999999999998</v>
      </c>
      <c r="N77" s="198">
        <v>1.84</v>
      </c>
      <c r="O77" s="198">
        <v>2.6</v>
      </c>
      <c r="P77" s="198">
        <v>0.88</v>
      </c>
      <c r="Q77" s="198">
        <v>0.32</v>
      </c>
      <c r="R77" s="198">
        <v>0.66</v>
      </c>
      <c r="S77" s="198">
        <v>0.41</v>
      </c>
      <c r="T77" s="198">
        <v>0</v>
      </c>
      <c r="U77" s="198">
        <v>1.83</v>
      </c>
      <c r="V77" s="198">
        <v>0.18</v>
      </c>
      <c r="W77" s="198">
        <v>0.5</v>
      </c>
      <c r="X77" s="198">
        <v>2.2999999999999998</v>
      </c>
      <c r="Y77" s="198">
        <v>0</v>
      </c>
      <c r="Z77" s="198">
        <v>4.33</v>
      </c>
      <c r="AA77" s="198">
        <v>1.0900000000000001</v>
      </c>
      <c r="AB77" s="198">
        <v>0</v>
      </c>
      <c r="AC77" s="198">
        <v>23.63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32.29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253.85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7.15</v>
      </c>
      <c r="H78" s="198">
        <v>0</v>
      </c>
      <c r="I78" s="198">
        <v>0</v>
      </c>
      <c r="J78" s="198">
        <v>0</v>
      </c>
      <c r="K78" s="198">
        <v>18.14</v>
      </c>
      <c r="L78" s="198">
        <v>0.39</v>
      </c>
      <c r="M78" s="198">
        <v>2.2599999999999998</v>
      </c>
      <c r="N78" s="198">
        <v>1.84</v>
      </c>
      <c r="O78" s="198">
        <v>2.6</v>
      </c>
      <c r="P78" s="198">
        <v>0.88</v>
      </c>
      <c r="Q78" s="198">
        <v>0.32</v>
      </c>
      <c r="R78" s="198">
        <v>0.66</v>
      </c>
      <c r="S78" s="198">
        <v>0.41</v>
      </c>
      <c r="T78" s="198">
        <v>0</v>
      </c>
      <c r="U78" s="198">
        <v>1.83</v>
      </c>
      <c r="V78" s="198">
        <v>0.18</v>
      </c>
      <c r="W78" s="198">
        <v>0.5</v>
      </c>
      <c r="X78" s="198">
        <v>2.2999999999999998</v>
      </c>
      <c r="Y78" s="198">
        <v>0</v>
      </c>
      <c r="Z78" s="198">
        <v>4.33</v>
      </c>
      <c r="AA78" s="198">
        <v>1.0900000000000001</v>
      </c>
      <c r="AB78" s="198">
        <v>0</v>
      </c>
      <c r="AC78" s="198">
        <v>23.18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32.29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253.85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7.15</v>
      </c>
      <c r="H79" s="198">
        <v>0</v>
      </c>
      <c r="I79" s="198">
        <v>0</v>
      </c>
      <c r="J79" s="198">
        <v>0</v>
      </c>
      <c r="K79" s="198">
        <v>18.14</v>
      </c>
      <c r="L79" s="198">
        <v>0.39</v>
      </c>
      <c r="M79" s="198">
        <v>2.2599999999999998</v>
      </c>
      <c r="N79" s="198">
        <v>1.84</v>
      </c>
      <c r="O79" s="198">
        <v>2.6</v>
      </c>
      <c r="P79" s="198">
        <v>0.88</v>
      </c>
      <c r="Q79" s="198">
        <v>0.32</v>
      </c>
      <c r="R79" s="198">
        <v>0.66</v>
      </c>
      <c r="S79" s="198">
        <v>0.41</v>
      </c>
      <c r="T79" s="198">
        <v>0</v>
      </c>
      <c r="U79" s="198">
        <v>1.83</v>
      </c>
      <c r="V79" s="198">
        <v>0.18</v>
      </c>
      <c r="W79" s="198">
        <v>0.5</v>
      </c>
      <c r="X79" s="198">
        <v>2.2999999999999998</v>
      </c>
      <c r="Y79" s="198">
        <v>0</v>
      </c>
      <c r="Z79" s="198">
        <v>4.33</v>
      </c>
      <c r="AA79" s="198">
        <v>1.0900000000000001</v>
      </c>
      <c r="AB79" s="198">
        <v>0</v>
      </c>
      <c r="AC79" s="198">
        <v>23.18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17.329999999999998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253.85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7.15</v>
      </c>
      <c r="H80" s="198">
        <v>0</v>
      </c>
      <c r="I80" s="198">
        <v>0</v>
      </c>
      <c r="J80" s="198">
        <v>0</v>
      </c>
      <c r="K80" s="198">
        <v>18.14</v>
      </c>
      <c r="L80" s="198">
        <v>0.39</v>
      </c>
      <c r="M80" s="198">
        <v>2.2599999999999998</v>
      </c>
      <c r="N80" s="198">
        <v>1.84</v>
      </c>
      <c r="O80" s="198">
        <v>2.6</v>
      </c>
      <c r="P80" s="198">
        <v>0.88</v>
      </c>
      <c r="Q80" s="198">
        <v>0.32</v>
      </c>
      <c r="R80" s="198">
        <v>0.66</v>
      </c>
      <c r="S80" s="198">
        <v>0.41</v>
      </c>
      <c r="T80" s="198">
        <v>0</v>
      </c>
      <c r="U80" s="198">
        <v>1.83</v>
      </c>
      <c r="V80" s="198">
        <v>0.18</v>
      </c>
      <c r="W80" s="198">
        <v>0.5</v>
      </c>
      <c r="X80" s="198">
        <v>2.2999999999999998</v>
      </c>
      <c r="Y80" s="198">
        <v>0</v>
      </c>
      <c r="Z80" s="198">
        <v>4.33</v>
      </c>
      <c r="AA80" s="198">
        <v>1.0900000000000001</v>
      </c>
      <c r="AB80" s="198">
        <v>0</v>
      </c>
      <c r="AC80" s="198">
        <v>23.18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2.33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253.85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7.15</v>
      </c>
      <c r="H81" s="198">
        <v>0</v>
      </c>
      <c r="I81" s="198">
        <v>0</v>
      </c>
      <c r="J81" s="198">
        <v>0</v>
      </c>
      <c r="K81" s="198">
        <v>18.14</v>
      </c>
      <c r="L81" s="198">
        <v>0.39</v>
      </c>
      <c r="M81" s="198">
        <v>2.2599999999999998</v>
      </c>
      <c r="N81" s="198">
        <v>1.84</v>
      </c>
      <c r="O81" s="198">
        <v>2.6</v>
      </c>
      <c r="P81" s="198">
        <v>0.88</v>
      </c>
      <c r="Q81" s="198">
        <v>0.32</v>
      </c>
      <c r="R81" s="198">
        <v>0.66</v>
      </c>
      <c r="S81" s="198">
        <v>0.41</v>
      </c>
      <c r="T81" s="198">
        <v>0</v>
      </c>
      <c r="U81" s="198">
        <v>1.83</v>
      </c>
      <c r="V81" s="198">
        <v>0.18</v>
      </c>
      <c r="W81" s="198">
        <v>0.5</v>
      </c>
      <c r="X81" s="198">
        <v>2.2999999999999998</v>
      </c>
      <c r="Y81" s="198">
        <v>0</v>
      </c>
      <c r="Z81" s="198">
        <v>4.33</v>
      </c>
      <c r="AA81" s="198">
        <v>1.0900000000000001</v>
      </c>
      <c r="AB81" s="198">
        <v>0</v>
      </c>
      <c r="AC81" s="198">
        <v>23.18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2.33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253.85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7.15</v>
      </c>
      <c r="H82" s="198">
        <v>0</v>
      </c>
      <c r="I82" s="198">
        <v>0</v>
      </c>
      <c r="J82" s="198">
        <v>0</v>
      </c>
      <c r="K82" s="198">
        <v>18.14</v>
      </c>
      <c r="L82" s="198">
        <v>0.39</v>
      </c>
      <c r="M82" s="198">
        <v>2.2599999999999998</v>
      </c>
      <c r="N82" s="198">
        <v>1.84</v>
      </c>
      <c r="O82" s="198">
        <v>2.6</v>
      </c>
      <c r="P82" s="198">
        <v>0.88</v>
      </c>
      <c r="Q82" s="198">
        <v>0.32</v>
      </c>
      <c r="R82" s="198">
        <v>0.66</v>
      </c>
      <c r="S82" s="198">
        <v>0.41</v>
      </c>
      <c r="T82" s="198">
        <v>0</v>
      </c>
      <c r="U82" s="198">
        <v>1.83</v>
      </c>
      <c r="V82" s="198">
        <v>0.18</v>
      </c>
      <c r="W82" s="198">
        <v>0.5</v>
      </c>
      <c r="X82" s="198">
        <v>2.2999999999999998</v>
      </c>
      <c r="Y82" s="198">
        <v>0</v>
      </c>
      <c r="Z82" s="198">
        <v>4.33</v>
      </c>
      <c r="AA82" s="198">
        <v>1.0900000000000001</v>
      </c>
      <c r="AB82" s="198">
        <v>0</v>
      </c>
      <c r="AC82" s="198">
        <v>23.18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2.33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253.85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7.15</v>
      </c>
      <c r="H83" s="198">
        <v>0</v>
      </c>
      <c r="I83" s="198">
        <v>0</v>
      </c>
      <c r="J83" s="198">
        <v>0</v>
      </c>
      <c r="K83" s="198">
        <v>18.14</v>
      </c>
      <c r="L83" s="198">
        <v>0.39</v>
      </c>
      <c r="M83" s="198">
        <v>2.2599999999999998</v>
      </c>
      <c r="N83" s="198">
        <v>1.84</v>
      </c>
      <c r="O83" s="198">
        <v>2.6</v>
      </c>
      <c r="P83" s="198">
        <v>0.88</v>
      </c>
      <c r="Q83" s="198">
        <v>0.32</v>
      </c>
      <c r="R83" s="198">
        <v>0.66</v>
      </c>
      <c r="S83" s="198">
        <v>0.41</v>
      </c>
      <c r="T83" s="198">
        <v>0</v>
      </c>
      <c r="U83" s="198">
        <v>1.83</v>
      </c>
      <c r="V83" s="198">
        <v>0.18</v>
      </c>
      <c r="W83" s="198">
        <v>0.5</v>
      </c>
      <c r="X83" s="198">
        <v>2.2999999999999998</v>
      </c>
      <c r="Y83" s="198">
        <v>0</v>
      </c>
      <c r="Z83" s="198">
        <v>4.33</v>
      </c>
      <c r="AA83" s="198">
        <v>1.0900000000000001</v>
      </c>
      <c r="AB83" s="198">
        <v>0</v>
      </c>
      <c r="AC83" s="198">
        <v>23.18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2.33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253.85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7.15</v>
      </c>
      <c r="H84" s="198">
        <v>0</v>
      </c>
      <c r="I84" s="198">
        <v>0</v>
      </c>
      <c r="J84" s="198">
        <v>0</v>
      </c>
      <c r="K84" s="198">
        <v>18.14</v>
      </c>
      <c r="L84" s="198">
        <v>0.39</v>
      </c>
      <c r="M84" s="198">
        <v>2.2599999999999998</v>
      </c>
      <c r="N84" s="198">
        <v>1.84</v>
      </c>
      <c r="O84" s="198">
        <v>2.6</v>
      </c>
      <c r="P84" s="198">
        <v>0.88</v>
      </c>
      <c r="Q84" s="198">
        <v>0.32</v>
      </c>
      <c r="R84" s="198">
        <v>0.66</v>
      </c>
      <c r="S84" s="198">
        <v>0.41</v>
      </c>
      <c r="T84" s="198">
        <v>0</v>
      </c>
      <c r="U84" s="198">
        <v>1.83</v>
      </c>
      <c r="V84" s="198">
        <v>0.18</v>
      </c>
      <c r="W84" s="198">
        <v>0.5</v>
      </c>
      <c r="X84" s="198">
        <v>2.2999999999999998</v>
      </c>
      <c r="Y84" s="198">
        <v>0</v>
      </c>
      <c r="Z84" s="198">
        <v>4.33</v>
      </c>
      <c r="AA84" s="198">
        <v>1.0900000000000001</v>
      </c>
      <c r="AB84" s="198">
        <v>0</v>
      </c>
      <c r="AC84" s="198">
        <v>23.18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2.33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253.85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7.15</v>
      </c>
      <c r="H85" s="198">
        <v>0</v>
      </c>
      <c r="I85" s="198">
        <v>0</v>
      </c>
      <c r="J85" s="198">
        <v>0</v>
      </c>
      <c r="K85" s="198">
        <v>18.14</v>
      </c>
      <c r="L85" s="198">
        <v>0.39</v>
      </c>
      <c r="M85" s="198">
        <v>2.2599999999999998</v>
      </c>
      <c r="N85" s="198">
        <v>1.84</v>
      </c>
      <c r="O85" s="198">
        <v>2.6</v>
      </c>
      <c r="P85" s="198">
        <v>0.88</v>
      </c>
      <c r="Q85" s="198">
        <v>0.32</v>
      </c>
      <c r="R85" s="198">
        <v>0.66</v>
      </c>
      <c r="S85" s="198">
        <v>0.41</v>
      </c>
      <c r="T85" s="198">
        <v>0</v>
      </c>
      <c r="U85" s="198">
        <v>1.83</v>
      </c>
      <c r="V85" s="198">
        <v>0.18</v>
      </c>
      <c r="W85" s="198">
        <v>0.5</v>
      </c>
      <c r="X85" s="198">
        <v>2.2999999999999998</v>
      </c>
      <c r="Y85" s="198">
        <v>0</v>
      </c>
      <c r="Z85" s="198">
        <v>4.33</v>
      </c>
      <c r="AA85" s="198">
        <v>1.0900000000000001</v>
      </c>
      <c r="AB85" s="198">
        <v>0</v>
      </c>
      <c r="AC85" s="198">
        <v>23.18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2.33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253.85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2.38</v>
      </c>
      <c r="G86" s="198">
        <v>7.15</v>
      </c>
      <c r="H86" s="198">
        <v>0</v>
      </c>
      <c r="I86" s="198">
        <v>0</v>
      </c>
      <c r="J86" s="198">
        <v>0</v>
      </c>
      <c r="K86" s="198">
        <v>18.14</v>
      </c>
      <c r="L86" s="198">
        <v>0.39</v>
      </c>
      <c r="M86" s="198">
        <v>2.2599999999999998</v>
      </c>
      <c r="N86" s="198">
        <v>1.84</v>
      </c>
      <c r="O86" s="198">
        <v>2.6</v>
      </c>
      <c r="P86" s="198">
        <v>0.88</v>
      </c>
      <c r="Q86" s="198">
        <v>0.32</v>
      </c>
      <c r="R86" s="198">
        <v>0.66</v>
      </c>
      <c r="S86" s="198">
        <v>0.41</v>
      </c>
      <c r="T86" s="198">
        <v>0</v>
      </c>
      <c r="U86" s="198">
        <v>1.83</v>
      </c>
      <c r="V86" s="198">
        <v>0.18</v>
      </c>
      <c r="W86" s="198">
        <v>0.5</v>
      </c>
      <c r="X86" s="198">
        <v>2.2999999999999998</v>
      </c>
      <c r="Y86" s="198">
        <v>0</v>
      </c>
      <c r="Z86" s="198">
        <v>4.33</v>
      </c>
      <c r="AA86" s="198">
        <v>1.0900000000000001</v>
      </c>
      <c r="AB86" s="198">
        <v>0</v>
      </c>
      <c r="AC86" s="198">
        <v>22.73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2.33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253.85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4.7699999999999996</v>
      </c>
      <c r="G87" s="198">
        <v>0</v>
      </c>
      <c r="H87" s="198">
        <v>0</v>
      </c>
      <c r="I87" s="198">
        <v>0</v>
      </c>
      <c r="J87" s="198">
        <v>0</v>
      </c>
      <c r="K87" s="198">
        <v>18.14</v>
      </c>
      <c r="L87" s="198">
        <v>0.39</v>
      </c>
      <c r="M87" s="198">
        <v>2.2599999999999998</v>
      </c>
      <c r="N87" s="198">
        <v>1.84</v>
      </c>
      <c r="O87" s="198">
        <v>2.6</v>
      </c>
      <c r="P87" s="198">
        <v>0.88</v>
      </c>
      <c r="Q87" s="198">
        <v>0.32</v>
      </c>
      <c r="R87" s="198">
        <v>0.66</v>
      </c>
      <c r="S87" s="198">
        <v>0.41</v>
      </c>
      <c r="T87" s="198">
        <v>0</v>
      </c>
      <c r="U87" s="198">
        <v>1.83</v>
      </c>
      <c r="V87" s="198">
        <v>0.18</v>
      </c>
      <c r="W87" s="198">
        <v>0.49</v>
      </c>
      <c r="X87" s="198">
        <v>2.2999999999999998</v>
      </c>
      <c r="Y87" s="198">
        <v>0</v>
      </c>
      <c r="Z87" s="198">
        <v>4.33</v>
      </c>
      <c r="AA87" s="198">
        <v>1.0900000000000001</v>
      </c>
      <c r="AB87" s="198">
        <v>0</v>
      </c>
      <c r="AC87" s="198">
        <v>22.73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2.33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253.85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4.7699999999999996</v>
      </c>
      <c r="G88" s="198">
        <v>0</v>
      </c>
      <c r="H88" s="198">
        <v>0</v>
      </c>
      <c r="I88" s="198">
        <v>0</v>
      </c>
      <c r="J88" s="198">
        <v>0</v>
      </c>
      <c r="K88" s="198">
        <v>18.14</v>
      </c>
      <c r="L88" s="198">
        <v>0.39</v>
      </c>
      <c r="M88" s="198">
        <v>2.2599999999999998</v>
      </c>
      <c r="N88" s="198">
        <v>1.84</v>
      </c>
      <c r="O88" s="198">
        <v>2.6</v>
      </c>
      <c r="P88" s="198">
        <v>0.88</v>
      </c>
      <c r="Q88" s="198">
        <v>0.32</v>
      </c>
      <c r="R88" s="198">
        <v>0.66</v>
      </c>
      <c r="S88" s="198">
        <v>0.41</v>
      </c>
      <c r="T88" s="198">
        <v>0</v>
      </c>
      <c r="U88" s="198">
        <v>1.83</v>
      </c>
      <c r="V88" s="198">
        <v>0.18</v>
      </c>
      <c r="W88" s="198">
        <v>0.49</v>
      </c>
      <c r="X88" s="198">
        <v>2.2999999999999998</v>
      </c>
      <c r="Y88" s="198">
        <v>0</v>
      </c>
      <c r="Z88" s="198">
        <v>4.33</v>
      </c>
      <c r="AA88" s="198">
        <v>1.0900000000000001</v>
      </c>
      <c r="AB88" s="198">
        <v>0</v>
      </c>
      <c r="AC88" s="198">
        <v>22.73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2.33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253.85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4.7699999999999996</v>
      </c>
      <c r="G89" s="198">
        <v>0</v>
      </c>
      <c r="H89" s="198">
        <v>0</v>
      </c>
      <c r="I89" s="198">
        <v>0</v>
      </c>
      <c r="J89" s="198">
        <v>0</v>
      </c>
      <c r="K89" s="198">
        <v>18.14</v>
      </c>
      <c r="L89" s="198">
        <v>0.39</v>
      </c>
      <c r="M89" s="198">
        <v>2.2599999999999998</v>
      </c>
      <c r="N89" s="198">
        <v>1.84</v>
      </c>
      <c r="O89" s="198">
        <v>2.6</v>
      </c>
      <c r="P89" s="198">
        <v>0.88</v>
      </c>
      <c r="Q89" s="198">
        <v>0.32</v>
      </c>
      <c r="R89" s="198">
        <v>0.66</v>
      </c>
      <c r="S89" s="198">
        <v>0.41</v>
      </c>
      <c r="T89" s="198">
        <v>0</v>
      </c>
      <c r="U89" s="198">
        <v>1.83</v>
      </c>
      <c r="V89" s="198">
        <v>0.18</v>
      </c>
      <c r="W89" s="198">
        <v>0.49</v>
      </c>
      <c r="X89" s="198">
        <v>2.2999999999999998</v>
      </c>
      <c r="Y89" s="198">
        <v>0</v>
      </c>
      <c r="Z89" s="198">
        <v>4.33</v>
      </c>
      <c r="AA89" s="198">
        <v>1.0900000000000001</v>
      </c>
      <c r="AB89" s="198">
        <v>0</v>
      </c>
      <c r="AC89" s="198">
        <v>22.73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2.33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253.85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4.7699999999999996</v>
      </c>
      <c r="G90" s="198">
        <v>0</v>
      </c>
      <c r="H90" s="198">
        <v>0</v>
      </c>
      <c r="I90" s="198">
        <v>0</v>
      </c>
      <c r="J90" s="198">
        <v>0</v>
      </c>
      <c r="K90" s="198">
        <v>18.14</v>
      </c>
      <c r="L90" s="198">
        <v>0.39</v>
      </c>
      <c r="M90" s="198">
        <v>2.2599999999999998</v>
      </c>
      <c r="N90" s="198">
        <v>1.84</v>
      </c>
      <c r="O90" s="198">
        <v>2.6</v>
      </c>
      <c r="P90" s="198">
        <v>0.88</v>
      </c>
      <c r="Q90" s="198">
        <v>0.32</v>
      </c>
      <c r="R90" s="198">
        <v>0.66</v>
      </c>
      <c r="S90" s="198">
        <v>0.41</v>
      </c>
      <c r="T90" s="198">
        <v>0</v>
      </c>
      <c r="U90" s="198">
        <v>1.83</v>
      </c>
      <c r="V90" s="198">
        <v>0.18</v>
      </c>
      <c r="W90" s="198">
        <v>0.49</v>
      </c>
      <c r="X90" s="198">
        <v>2.2999999999999998</v>
      </c>
      <c r="Y90" s="198">
        <v>0</v>
      </c>
      <c r="Z90" s="198">
        <v>4.33</v>
      </c>
      <c r="AA90" s="198">
        <v>1.0900000000000001</v>
      </c>
      <c r="AB90" s="198">
        <v>0</v>
      </c>
      <c r="AC90" s="198">
        <v>22.73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2.33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253.85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4.7699999999999996</v>
      </c>
      <c r="G91" s="198">
        <v>0</v>
      </c>
      <c r="H91" s="198">
        <v>0</v>
      </c>
      <c r="I91" s="198">
        <v>0</v>
      </c>
      <c r="J91" s="198">
        <v>0</v>
      </c>
      <c r="K91" s="198">
        <v>18.14</v>
      </c>
      <c r="L91" s="198">
        <v>0.39</v>
      </c>
      <c r="M91" s="198">
        <v>2.2599999999999998</v>
      </c>
      <c r="N91" s="198">
        <v>1.84</v>
      </c>
      <c r="O91" s="198">
        <v>2.6</v>
      </c>
      <c r="P91" s="198">
        <v>0.88</v>
      </c>
      <c r="Q91" s="198">
        <v>0.32</v>
      </c>
      <c r="R91" s="198">
        <v>0.66</v>
      </c>
      <c r="S91" s="198">
        <v>0.41</v>
      </c>
      <c r="T91" s="198">
        <v>0</v>
      </c>
      <c r="U91" s="198">
        <v>1.83</v>
      </c>
      <c r="V91" s="198">
        <v>0.44</v>
      </c>
      <c r="W91" s="198">
        <v>0.49</v>
      </c>
      <c r="X91" s="198">
        <v>2.2999999999999998</v>
      </c>
      <c r="Y91" s="198">
        <v>0</v>
      </c>
      <c r="Z91" s="198">
        <v>4.33</v>
      </c>
      <c r="AA91" s="198">
        <v>1.0900000000000001</v>
      </c>
      <c r="AB91" s="198">
        <v>0</v>
      </c>
      <c r="AC91" s="198">
        <v>22.73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2.33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253.85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2.38</v>
      </c>
      <c r="G92" s="198">
        <v>0</v>
      </c>
      <c r="H92" s="198">
        <v>0</v>
      </c>
      <c r="I92" s="198">
        <v>0</v>
      </c>
      <c r="J92" s="198">
        <v>0</v>
      </c>
      <c r="K92" s="198">
        <v>18.14</v>
      </c>
      <c r="L92" s="198">
        <v>0.39</v>
      </c>
      <c r="M92" s="198">
        <v>2.2599999999999998</v>
      </c>
      <c r="N92" s="198">
        <v>1.84</v>
      </c>
      <c r="O92" s="198">
        <v>2.6</v>
      </c>
      <c r="P92" s="198">
        <v>0.88</v>
      </c>
      <c r="Q92" s="198">
        <v>0.32</v>
      </c>
      <c r="R92" s="198">
        <v>0.66</v>
      </c>
      <c r="S92" s="198">
        <v>0.41</v>
      </c>
      <c r="T92" s="198">
        <v>0</v>
      </c>
      <c r="U92" s="198">
        <v>1.83</v>
      </c>
      <c r="V92" s="198">
        <v>0.68</v>
      </c>
      <c r="W92" s="198">
        <v>0.49</v>
      </c>
      <c r="X92" s="198">
        <v>2.2999999999999998</v>
      </c>
      <c r="Y92" s="198">
        <v>0</v>
      </c>
      <c r="Z92" s="198">
        <v>4.33</v>
      </c>
      <c r="AA92" s="198">
        <v>1.0900000000000001</v>
      </c>
      <c r="AB92" s="198">
        <v>0</v>
      </c>
      <c r="AC92" s="198">
        <v>22.73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2.33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253.85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3.46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18.14</v>
      </c>
      <c r="L93" s="198">
        <v>0.39</v>
      </c>
      <c r="M93" s="198">
        <v>2.2599999999999998</v>
      </c>
      <c r="N93" s="198">
        <v>1.84</v>
      </c>
      <c r="O93" s="198">
        <v>2.6</v>
      </c>
      <c r="P93" s="198">
        <v>0.88</v>
      </c>
      <c r="Q93" s="198">
        <v>0.32</v>
      </c>
      <c r="R93" s="198">
        <v>0.66</v>
      </c>
      <c r="S93" s="198">
        <v>0.41</v>
      </c>
      <c r="T93" s="198">
        <v>0</v>
      </c>
      <c r="U93" s="198">
        <v>1.83</v>
      </c>
      <c r="V93" s="198">
        <v>0.68</v>
      </c>
      <c r="W93" s="198">
        <v>0.49</v>
      </c>
      <c r="X93" s="198">
        <v>2.2999999999999998</v>
      </c>
      <c r="Y93" s="198">
        <v>0</v>
      </c>
      <c r="Z93" s="198">
        <v>4.33</v>
      </c>
      <c r="AA93" s="198">
        <v>1.0900000000000001</v>
      </c>
      <c r="AB93" s="198">
        <v>0</v>
      </c>
      <c r="AC93" s="198">
        <v>22.73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2.33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253.85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3.46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18.14</v>
      </c>
      <c r="L94" s="198">
        <v>0.39</v>
      </c>
      <c r="M94" s="198">
        <v>2.2599999999999998</v>
      </c>
      <c r="N94" s="198">
        <v>1.84</v>
      </c>
      <c r="O94" s="198">
        <v>2.6</v>
      </c>
      <c r="P94" s="198">
        <v>0.88</v>
      </c>
      <c r="Q94" s="198">
        <v>0.32</v>
      </c>
      <c r="R94" s="198">
        <v>0.66</v>
      </c>
      <c r="S94" s="198">
        <v>0.41</v>
      </c>
      <c r="T94" s="198">
        <v>0</v>
      </c>
      <c r="U94" s="198">
        <v>1.83</v>
      </c>
      <c r="V94" s="198">
        <v>0.98</v>
      </c>
      <c r="W94" s="198">
        <v>0.49</v>
      </c>
      <c r="X94" s="198">
        <v>2.2999999999999998</v>
      </c>
      <c r="Y94" s="198">
        <v>0</v>
      </c>
      <c r="Z94" s="198">
        <v>4.33</v>
      </c>
      <c r="AA94" s="198">
        <v>1.0900000000000001</v>
      </c>
      <c r="AB94" s="198">
        <v>0</v>
      </c>
      <c r="AC94" s="198">
        <v>22.73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2.33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253.85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3.46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18.14</v>
      </c>
      <c r="L95" s="198">
        <v>0.39</v>
      </c>
      <c r="M95" s="198">
        <v>2.2599999999999998</v>
      </c>
      <c r="N95" s="198">
        <v>1.84</v>
      </c>
      <c r="O95" s="198">
        <v>2.6</v>
      </c>
      <c r="P95" s="198">
        <v>0.88</v>
      </c>
      <c r="Q95" s="198">
        <v>0.32</v>
      </c>
      <c r="R95" s="198">
        <v>0.66</v>
      </c>
      <c r="S95" s="198">
        <v>0.41</v>
      </c>
      <c r="T95" s="198">
        <v>0</v>
      </c>
      <c r="U95" s="198">
        <v>1.83</v>
      </c>
      <c r="V95" s="198">
        <v>0.98</v>
      </c>
      <c r="W95" s="198">
        <v>0.49</v>
      </c>
      <c r="X95" s="198">
        <v>2.2999999999999998</v>
      </c>
      <c r="Y95" s="198">
        <v>0</v>
      </c>
      <c r="Z95" s="198">
        <v>4.33</v>
      </c>
      <c r="AA95" s="198">
        <v>1.0900000000000001</v>
      </c>
      <c r="AB95" s="198">
        <v>0</v>
      </c>
      <c r="AC95" s="198">
        <v>22.73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2.33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253.85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3.46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18.14</v>
      </c>
      <c r="L96" s="198">
        <v>0.39</v>
      </c>
      <c r="M96" s="198">
        <v>2.2599999999999998</v>
      </c>
      <c r="N96" s="198">
        <v>1.84</v>
      </c>
      <c r="O96" s="198">
        <v>2.6</v>
      </c>
      <c r="P96" s="198">
        <v>0.88</v>
      </c>
      <c r="Q96" s="198">
        <v>0.32</v>
      </c>
      <c r="R96" s="198">
        <v>0.66</v>
      </c>
      <c r="S96" s="198">
        <v>0.41</v>
      </c>
      <c r="T96" s="198">
        <v>0</v>
      </c>
      <c r="U96" s="198">
        <v>1.83</v>
      </c>
      <c r="V96" s="198">
        <v>1.1599999999999999</v>
      </c>
      <c r="W96" s="198">
        <v>0.49</v>
      </c>
      <c r="X96" s="198">
        <v>2.2999999999999998</v>
      </c>
      <c r="Y96" s="198">
        <v>0</v>
      </c>
      <c r="Z96" s="198">
        <v>4.33</v>
      </c>
      <c r="AA96" s="198">
        <v>1.0900000000000001</v>
      </c>
      <c r="AB96" s="198">
        <v>0</v>
      </c>
      <c r="AC96" s="198">
        <v>22.73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2.33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253.85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3.46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18.14</v>
      </c>
      <c r="L97" s="198">
        <v>0.39</v>
      </c>
      <c r="M97" s="198">
        <v>2.2599999999999998</v>
      </c>
      <c r="N97" s="198">
        <v>1.84</v>
      </c>
      <c r="O97" s="198">
        <v>2.6</v>
      </c>
      <c r="P97" s="198">
        <v>0.88</v>
      </c>
      <c r="Q97" s="198">
        <v>0.32</v>
      </c>
      <c r="R97" s="198">
        <v>0.66</v>
      </c>
      <c r="S97" s="198">
        <v>0.41</v>
      </c>
      <c r="T97" s="198">
        <v>0</v>
      </c>
      <c r="U97" s="198">
        <v>1.83</v>
      </c>
      <c r="V97" s="198">
        <v>1.1599999999999999</v>
      </c>
      <c r="W97" s="198">
        <v>0.54</v>
      </c>
      <c r="X97" s="198">
        <v>2.2999999999999998</v>
      </c>
      <c r="Y97" s="198">
        <v>0</v>
      </c>
      <c r="Z97" s="198">
        <v>4.33</v>
      </c>
      <c r="AA97" s="198">
        <v>1.0900000000000001</v>
      </c>
      <c r="AB97" s="198">
        <v>0</v>
      </c>
      <c r="AC97" s="198">
        <v>22.73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2.33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253.85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3.46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18.14</v>
      </c>
      <c r="L98" s="198">
        <v>0.39</v>
      </c>
      <c r="M98" s="198">
        <v>2.2599999999999998</v>
      </c>
      <c r="N98" s="198">
        <v>1.84</v>
      </c>
      <c r="O98" s="198">
        <v>2.6</v>
      </c>
      <c r="P98" s="198">
        <v>0.88</v>
      </c>
      <c r="Q98" s="198">
        <v>0.32</v>
      </c>
      <c r="R98" s="198">
        <v>0.66</v>
      </c>
      <c r="S98" s="198">
        <v>0.41</v>
      </c>
      <c r="T98" s="198">
        <v>0</v>
      </c>
      <c r="U98" s="198">
        <v>1.83</v>
      </c>
      <c r="V98" s="198">
        <v>1.1599999999999999</v>
      </c>
      <c r="W98" s="198">
        <v>0.54</v>
      </c>
      <c r="X98" s="198">
        <v>2.2999999999999998</v>
      </c>
      <c r="Y98" s="198">
        <v>0</v>
      </c>
      <c r="Z98" s="198">
        <v>4.33</v>
      </c>
      <c r="AA98" s="198">
        <v>1.0900000000000001</v>
      </c>
      <c r="AB98" s="198">
        <v>0</v>
      </c>
      <c r="AC98" s="198">
        <v>22.73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2.33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253.85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1.0710000000000004E-2</v>
      </c>
      <c r="E99">
        <f t="shared" si="0"/>
        <v>0</v>
      </c>
      <c r="F99">
        <f t="shared" si="0"/>
        <v>0.11440249999999988</v>
      </c>
      <c r="G99">
        <f t="shared" si="0"/>
        <v>8.5799999999999974E-2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0.6443599999999996</v>
      </c>
      <c r="L99">
        <f t="shared" si="0"/>
        <v>3.0660000000000003E-2</v>
      </c>
      <c r="M99">
        <f t="shared" si="0"/>
        <v>5.3147499999999931E-2</v>
      </c>
      <c r="N99">
        <f t="shared" si="0"/>
        <v>4.4160000000000067E-2</v>
      </c>
      <c r="O99">
        <f t="shared" si="0"/>
        <v>6.2399999999999907E-2</v>
      </c>
      <c r="P99">
        <f t="shared" si="0"/>
        <v>2.1119999999999993E-2</v>
      </c>
      <c r="Q99">
        <f t="shared" si="0"/>
        <v>7.6800000000000054E-3</v>
      </c>
      <c r="R99">
        <f t="shared" si="0"/>
        <v>1.5839999999999962E-2</v>
      </c>
      <c r="S99">
        <f t="shared" si="0"/>
        <v>9.8399999999999876E-3</v>
      </c>
      <c r="T99">
        <f t="shared" si="0"/>
        <v>0</v>
      </c>
      <c r="U99">
        <f t="shared" si="0"/>
        <v>4.3920000000000056E-2</v>
      </c>
      <c r="V99">
        <f t="shared" si="0"/>
        <v>5.7699999999999956E-3</v>
      </c>
      <c r="W99">
        <f t="shared" si="0"/>
        <v>1.2564999999999996E-2</v>
      </c>
      <c r="X99">
        <f t="shared" si="0"/>
        <v>5.5200000000000089E-2</v>
      </c>
      <c r="Y99">
        <f t="shared" si="0"/>
        <v>0</v>
      </c>
      <c r="Z99">
        <f t="shared" si="0"/>
        <v>0.10391999999999994</v>
      </c>
      <c r="AA99">
        <f t="shared" si="0"/>
        <v>2.6160000000000058E-2</v>
      </c>
      <c r="AB99">
        <f t="shared" si="0"/>
        <v>0</v>
      </c>
      <c r="AC99">
        <f t="shared" si="0"/>
        <v>0.43547750000000041</v>
      </c>
      <c r="AD99">
        <f t="shared" si="0"/>
        <v>2.8025000000000003E-3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0.22481500000000032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6.0176999999999943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0.53</v>
      </c>
      <c r="E3" s="198">
        <v>0</v>
      </c>
      <c r="F3" s="198">
        <v>4.1399999999999997</v>
      </c>
      <c r="G3" s="198">
        <v>4.1399999999999997</v>
      </c>
      <c r="H3" s="198">
        <v>0</v>
      </c>
      <c r="I3" s="198">
        <v>0</v>
      </c>
      <c r="J3" s="198">
        <v>0</v>
      </c>
      <c r="K3" s="198">
        <v>5.84</v>
      </c>
      <c r="L3" s="198">
        <v>2.25</v>
      </c>
      <c r="M3" s="198">
        <v>0</v>
      </c>
      <c r="N3" s="198">
        <v>1.07</v>
      </c>
      <c r="O3" s="198">
        <v>1.78</v>
      </c>
      <c r="P3" s="198">
        <v>2.21</v>
      </c>
      <c r="Q3" s="198">
        <v>0.19</v>
      </c>
      <c r="R3" s="198">
        <v>0.38</v>
      </c>
      <c r="S3" s="198">
        <v>0.24</v>
      </c>
      <c r="T3" s="198">
        <v>0</v>
      </c>
      <c r="U3" s="198">
        <v>6.73</v>
      </c>
      <c r="V3" s="198">
        <v>0.1</v>
      </c>
      <c r="W3" s="198">
        <v>0.3</v>
      </c>
      <c r="X3" s="198">
        <v>1.33</v>
      </c>
      <c r="Y3" s="198">
        <v>0</v>
      </c>
      <c r="Z3" s="198">
        <v>2.5</v>
      </c>
      <c r="AA3" s="198">
        <v>0.63</v>
      </c>
      <c r="AB3" s="198">
        <v>0</v>
      </c>
      <c r="AC3" s="198">
        <v>4.8899999999999997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0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94.76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0.53</v>
      </c>
      <c r="E4" s="198">
        <v>0</v>
      </c>
      <c r="F4" s="198">
        <v>4.1399999999999997</v>
      </c>
      <c r="G4" s="198">
        <v>4.1399999999999997</v>
      </c>
      <c r="H4" s="198">
        <v>0</v>
      </c>
      <c r="I4" s="198">
        <v>0</v>
      </c>
      <c r="J4" s="198">
        <v>0</v>
      </c>
      <c r="K4" s="198">
        <v>5.84</v>
      </c>
      <c r="L4" s="198">
        <v>2.25</v>
      </c>
      <c r="M4" s="198">
        <v>0</v>
      </c>
      <c r="N4" s="198">
        <v>1.07</v>
      </c>
      <c r="O4" s="198">
        <v>1.78</v>
      </c>
      <c r="P4" s="198">
        <v>2.21</v>
      </c>
      <c r="Q4" s="198">
        <v>0.19</v>
      </c>
      <c r="R4" s="198">
        <v>0.38</v>
      </c>
      <c r="S4" s="198">
        <v>0.24</v>
      </c>
      <c r="T4" s="198">
        <v>0</v>
      </c>
      <c r="U4" s="198">
        <v>6.73</v>
      </c>
      <c r="V4" s="198">
        <v>0.1</v>
      </c>
      <c r="W4" s="198">
        <v>0.3</v>
      </c>
      <c r="X4" s="198">
        <v>1.33</v>
      </c>
      <c r="Y4" s="198">
        <v>0</v>
      </c>
      <c r="Z4" s="198">
        <v>2.5</v>
      </c>
      <c r="AA4" s="198">
        <v>0.63</v>
      </c>
      <c r="AB4" s="198">
        <v>0</v>
      </c>
      <c r="AC4" s="198">
        <v>4.8899999999999997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0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94.76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0.53</v>
      </c>
      <c r="E5" s="198">
        <v>0</v>
      </c>
      <c r="F5" s="198">
        <v>4.1399999999999997</v>
      </c>
      <c r="G5" s="198">
        <v>4.1399999999999997</v>
      </c>
      <c r="H5" s="198">
        <v>0</v>
      </c>
      <c r="I5" s="198">
        <v>0</v>
      </c>
      <c r="J5" s="198">
        <v>0</v>
      </c>
      <c r="K5" s="198">
        <v>5.84</v>
      </c>
      <c r="L5" s="198">
        <v>2.25</v>
      </c>
      <c r="M5" s="198">
        <v>0</v>
      </c>
      <c r="N5" s="198">
        <v>1.07</v>
      </c>
      <c r="O5" s="198">
        <v>1.78</v>
      </c>
      <c r="P5" s="198">
        <v>2.21</v>
      </c>
      <c r="Q5" s="198">
        <v>0.19</v>
      </c>
      <c r="R5" s="198">
        <v>0.38</v>
      </c>
      <c r="S5" s="198">
        <v>0.24</v>
      </c>
      <c r="T5" s="198">
        <v>0</v>
      </c>
      <c r="U5" s="198">
        <v>6.73</v>
      </c>
      <c r="V5" s="198">
        <v>0.1</v>
      </c>
      <c r="W5" s="198">
        <v>0.3</v>
      </c>
      <c r="X5" s="198">
        <v>1.33</v>
      </c>
      <c r="Y5" s="198">
        <v>0</v>
      </c>
      <c r="Z5" s="198">
        <v>2.5</v>
      </c>
      <c r="AA5" s="198">
        <v>0.63</v>
      </c>
      <c r="AB5" s="198">
        <v>0</v>
      </c>
      <c r="AC5" s="198">
        <v>11.89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0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94.76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0.53</v>
      </c>
      <c r="E6" s="198">
        <v>0</v>
      </c>
      <c r="F6" s="198">
        <v>4.1399999999999997</v>
      </c>
      <c r="G6" s="198">
        <v>4.1399999999999997</v>
      </c>
      <c r="H6" s="198">
        <v>0</v>
      </c>
      <c r="I6" s="198">
        <v>0</v>
      </c>
      <c r="J6" s="198">
        <v>0</v>
      </c>
      <c r="K6" s="198">
        <v>5.84</v>
      </c>
      <c r="L6" s="198">
        <v>2.25</v>
      </c>
      <c r="M6" s="198">
        <v>0</v>
      </c>
      <c r="N6" s="198">
        <v>1.07</v>
      </c>
      <c r="O6" s="198">
        <v>1.78</v>
      </c>
      <c r="P6" s="198">
        <v>2.21</v>
      </c>
      <c r="Q6" s="198">
        <v>0.19</v>
      </c>
      <c r="R6" s="198">
        <v>0.38</v>
      </c>
      <c r="S6" s="198">
        <v>0.24</v>
      </c>
      <c r="T6" s="198">
        <v>0</v>
      </c>
      <c r="U6" s="198">
        <v>6.73</v>
      </c>
      <c r="V6" s="198">
        <v>0.1</v>
      </c>
      <c r="W6" s="198">
        <v>0.3</v>
      </c>
      <c r="X6" s="198">
        <v>1.33</v>
      </c>
      <c r="Y6" s="198">
        <v>0</v>
      </c>
      <c r="Z6" s="198">
        <v>2.5</v>
      </c>
      <c r="AA6" s="198">
        <v>0.63</v>
      </c>
      <c r="AB6" s="198">
        <v>0</v>
      </c>
      <c r="AC6" s="198">
        <v>4.8899999999999997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0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104.76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0.53</v>
      </c>
      <c r="E7" s="198">
        <v>0</v>
      </c>
      <c r="F7" s="198">
        <v>4.1399999999999997</v>
      </c>
      <c r="G7" s="198">
        <v>4.1399999999999997</v>
      </c>
      <c r="H7" s="198">
        <v>0</v>
      </c>
      <c r="I7" s="198">
        <v>0</v>
      </c>
      <c r="J7" s="198">
        <v>0</v>
      </c>
      <c r="K7" s="198">
        <v>5.84</v>
      </c>
      <c r="L7" s="198">
        <v>2.25</v>
      </c>
      <c r="M7" s="198">
        <v>0</v>
      </c>
      <c r="N7" s="198">
        <v>1.07</v>
      </c>
      <c r="O7" s="198">
        <v>1.78</v>
      </c>
      <c r="P7" s="198">
        <v>2.21</v>
      </c>
      <c r="Q7" s="198">
        <v>0.19</v>
      </c>
      <c r="R7" s="198">
        <v>0.38</v>
      </c>
      <c r="S7" s="198">
        <v>0.24</v>
      </c>
      <c r="T7" s="198">
        <v>0</v>
      </c>
      <c r="U7" s="198">
        <v>6.73</v>
      </c>
      <c r="V7" s="198">
        <v>0.1</v>
      </c>
      <c r="W7" s="198">
        <v>0.3</v>
      </c>
      <c r="X7" s="198">
        <v>1.33</v>
      </c>
      <c r="Y7" s="198">
        <v>0</v>
      </c>
      <c r="Z7" s="198">
        <v>2.5</v>
      </c>
      <c r="AA7" s="198">
        <v>0.63</v>
      </c>
      <c r="AB7" s="198">
        <v>0</v>
      </c>
      <c r="AC7" s="198">
        <v>4.8899999999999997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0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94.76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0.53</v>
      </c>
      <c r="E8" s="198">
        <v>0</v>
      </c>
      <c r="F8" s="198">
        <v>4.1399999999999997</v>
      </c>
      <c r="G8" s="198">
        <v>4.1399999999999997</v>
      </c>
      <c r="H8" s="198">
        <v>0</v>
      </c>
      <c r="I8" s="198">
        <v>0</v>
      </c>
      <c r="J8" s="198">
        <v>0</v>
      </c>
      <c r="K8" s="198">
        <v>5.84</v>
      </c>
      <c r="L8" s="198">
        <v>2.25</v>
      </c>
      <c r="M8" s="198">
        <v>0</v>
      </c>
      <c r="N8" s="198">
        <v>1.07</v>
      </c>
      <c r="O8" s="198">
        <v>1.78</v>
      </c>
      <c r="P8" s="198">
        <v>2.21</v>
      </c>
      <c r="Q8" s="198">
        <v>0.19</v>
      </c>
      <c r="R8" s="198">
        <v>0.38</v>
      </c>
      <c r="S8" s="198">
        <v>0.24</v>
      </c>
      <c r="T8" s="198">
        <v>0</v>
      </c>
      <c r="U8" s="198">
        <v>6.73</v>
      </c>
      <c r="V8" s="198">
        <v>0.1</v>
      </c>
      <c r="W8" s="198">
        <v>0.3</v>
      </c>
      <c r="X8" s="198">
        <v>1.33</v>
      </c>
      <c r="Y8" s="198">
        <v>0</v>
      </c>
      <c r="Z8" s="198">
        <v>2.5</v>
      </c>
      <c r="AA8" s="198">
        <v>0.63</v>
      </c>
      <c r="AB8" s="198">
        <v>0</v>
      </c>
      <c r="AC8" s="198">
        <v>4.8899999999999997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0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94.76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0.53</v>
      </c>
      <c r="E9" s="198">
        <v>0</v>
      </c>
      <c r="F9" s="198">
        <v>4.1399999999999997</v>
      </c>
      <c r="G9" s="198">
        <v>4.1399999999999997</v>
      </c>
      <c r="H9" s="198">
        <v>0</v>
      </c>
      <c r="I9" s="198">
        <v>0</v>
      </c>
      <c r="J9" s="198">
        <v>0</v>
      </c>
      <c r="K9" s="198">
        <v>5.84</v>
      </c>
      <c r="L9" s="198">
        <v>2.25</v>
      </c>
      <c r="M9" s="198">
        <v>0</v>
      </c>
      <c r="N9" s="198">
        <v>1.07</v>
      </c>
      <c r="O9" s="198">
        <v>1.78</v>
      </c>
      <c r="P9" s="198">
        <v>2.21</v>
      </c>
      <c r="Q9" s="198">
        <v>0.19</v>
      </c>
      <c r="R9" s="198">
        <v>0.38</v>
      </c>
      <c r="S9" s="198">
        <v>0.24</v>
      </c>
      <c r="T9" s="198">
        <v>0</v>
      </c>
      <c r="U9" s="198">
        <v>6.73</v>
      </c>
      <c r="V9" s="198">
        <v>0.1</v>
      </c>
      <c r="W9" s="198">
        <v>0.3</v>
      </c>
      <c r="X9" s="198">
        <v>1.33</v>
      </c>
      <c r="Y9" s="198">
        <v>0</v>
      </c>
      <c r="Z9" s="198">
        <v>2.5</v>
      </c>
      <c r="AA9" s="198">
        <v>0.63</v>
      </c>
      <c r="AB9" s="198">
        <v>0</v>
      </c>
      <c r="AC9" s="198">
        <v>4.8899999999999997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0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99.76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0.53</v>
      </c>
      <c r="E10" s="198">
        <v>0</v>
      </c>
      <c r="F10" s="198">
        <v>4.1399999999999997</v>
      </c>
      <c r="G10" s="198">
        <v>4.1399999999999997</v>
      </c>
      <c r="H10" s="198">
        <v>0</v>
      </c>
      <c r="I10" s="198">
        <v>0</v>
      </c>
      <c r="J10" s="198">
        <v>0</v>
      </c>
      <c r="K10" s="198">
        <v>5.84</v>
      </c>
      <c r="L10" s="198">
        <v>2.25</v>
      </c>
      <c r="M10" s="198">
        <v>0</v>
      </c>
      <c r="N10" s="198">
        <v>1.07</v>
      </c>
      <c r="O10" s="198">
        <v>1.78</v>
      </c>
      <c r="P10" s="198">
        <v>2.21</v>
      </c>
      <c r="Q10" s="198">
        <v>0.19</v>
      </c>
      <c r="R10" s="198">
        <v>0.38</v>
      </c>
      <c r="S10" s="198">
        <v>0.24</v>
      </c>
      <c r="T10" s="198">
        <v>0</v>
      </c>
      <c r="U10" s="198">
        <v>6.73</v>
      </c>
      <c r="V10" s="198">
        <v>0.1</v>
      </c>
      <c r="W10" s="198">
        <v>0.3</v>
      </c>
      <c r="X10" s="198">
        <v>1.33</v>
      </c>
      <c r="Y10" s="198">
        <v>0</v>
      </c>
      <c r="Z10" s="198">
        <v>2.5</v>
      </c>
      <c r="AA10" s="198">
        <v>0.63</v>
      </c>
      <c r="AB10" s="198">
        <v>0</v>
      </c>
      <c r="AC10" s="198">
        <v>4.8899999999999997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0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114.76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0.53</v>
      </c>
      <c r="E11" s="198">
        <v>0</v>
      </c>
      <c r="F11" s="198">
        <v>4.1399999999999997</v>
      </c>
      <c r="G11" s="198">
        <v>4.1399999999999997</v>
      </c>
      <c r="H11" s="198">
        <v>0</v>
      </c>
      <c r="I11" s="198">
        <v>0</v>
      </c>
      <c r="J11" s="198">
        <v>0</v>
      </c>
      <c r="K11" s="198">
        <v>5.84</v>
      </c>
      <c r="L11" s="198">
        <v>2.25</v>
      </c>
      <c r="M11" s="198">
        <v>0</v>
      </c>
      <c r="N11" s="198">
        <v>1.07</v>
      </c>
      <c r="O11" s="198">
        <v>1.78</v>
      </c>
      <c r="P11" s="198">
        <v>2.21</v>
      </c>
      <c r="Q11" s="198">
        <v>0.19</v>
      </c>
      <c r="R11" s="198">
        <v>0.38</v>
      </c>
      <c r="S11" s="198">
        <v>0.24</v>
      </c>
      <c r="T11" s="198">
        <v>0</v>
      </c>
      <c r="U11" s="198">
        <v>6.73</v>
      </c>
      <c r="V11" s="198">
        <v>0.1</v>
      </c>
      <c r="W11" s="198">
        <v>0.3</v>
      </c>
      <c r="X11" s="198">
        <v>1.33</v>
      </c>
      <c r="Y11" s="198">
        <v>0</v>
      </c>
      <c r="Z11" s="198">
        <v>2.5</v>
      </c>
      <c r="AA11" s="198">
        <v>0.63</v>
      </c>
      <c r="AB11" s="198">
        <v>0</v>
      </c>
      <c r="AC11" s="198">
        <v>4.8899999999999997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0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54.76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0.53</v>
      </c>
      <c r="E12" s="198">
        <v>0</v>
      </c>
      <c r="F12" s="198">
        <v>4.1399999999999997</v>
      </c>
      <c r="G12" s="198">
        <v>4.1399999999999997</v>
      </c>
      <c r="H12" s="198">
        <v>0</v>
      </c>
      <c r="I12" s="198">
        <v>0</v>
      </c>
      <c r="J12" s="198">
        <v>0</v>
      </c>
      <c r="K12" s="198">
        <v>5.84</v>
      </c>
      <c r="L12" s="198">
        <v>2.25</v>
      </c>
      <c r="M12" s="198">
        <v>0</v>
      </c>
      <c r="N12" s="198">
        <v>1.07</v>
      </c>
      <c r="O12" s="198">
        <v>1.78</v>
      </c>
      <c r="P12" s="198">
        <v>2.21</v>
      </c>
      <c r="Q12" s="198">
        <v>0.19</v>
      </c>
      <c r="R12" s="198">
        <v>0.38</v>
      </c>
      <c r="S12" s="198">
        <v>0.24</v>
      </c>
      <c r="T12" s="198">
        <v>0</v>
      </c>
      <c r="U12" s="198">
        <v>6.73</v>
      </c>
      <c r="V12" s="198">
        <v>0.1</v>
      </c>
      <c r="W12" s="198">
        <v>0.3</v>
      </c>
      <c r="X12" s="198">
        <v>1.33</v>
      </c>
      <c r="Y12" s="198">
        <v>0</v>
      </c>
      <c r="Z12" s="198">
        <v>2.5</v>
      </c>
      <c r="AA12" s="198">
        <v>0.63</v>
      </c>
      <c r="AB12" s="198">
        <v>0</v>
      </c>
      <c r="AC12" s="198">
        <v>4.8899999999999997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0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49.76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0.53</v>
      </c>
      <c r="E13" s="198">
        <v>0</v>
      </c>
      <c r="F13" s="198">
        <v>4.1399999999999997</v>
      </c>
      <c r="G13" s="198">
        <v>4.1399999999999997</v>
      </c>
      <c r="H13" s="198">
        <v>0</v>
      </c>
      <c r="I13" s="198">
        <v>0</v>
      </c>
      <c r="J13" s="198">
        <v>0</v>
      </c>
      <c r="K13" s="198">
        <v>5.84</v>
      </c>
      <c r="L13" s="198">
        <v>2.25</v>
      </c>
      <c r="M13" s="198">
        <v>0</v>
      </c>
      <c r="N13" s="198">
        <v>1.07</v>
      </c>
      <c r="O13" s="198">
        <v>1.78</v>
      </c>
      <c r="P13" s="198">
        <v>2.21</v>
      </c>
      <c r="Q13" s="198">
        <v>0.19</v>
      </c>
      <c r="R13" s="198">
        <v>0.38</v>
      </c>
      <c r="S13" s="198">
        <v>0.24</v>
      </c>
      <c r="T13" s="198">
        <v>0</v>
      </c>
      <c r="U13" s="198">
        <v>6.73</v>
      </c>
      <c r="V13" s="198">
        <v>0.1</v>
      </c>
      <c r="W13" s="198">
        <v>0.31</v>
      </c>
      <c r="X13" s="198">
        <v>1.33</v>
      </c>
      <c r="Y13" s="198">
        <v>0</v>
      </c>
      <c r="Z13" s="198">
        <v>2.5</v>
      </c>
      <c r="AA13" s="198">
        <v>0.63</v>
      </c>
      <c r="AB13" s="198">
        <v>0</v>
      </c>
      <c r="AC13" s="198">
        <v>4.8899999999999997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0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79.760000000000005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0.53</v>
      </c>
      <c r="E14" s="198">
        <v>0</v>
      </c>
      <c r="F14" s="198">
        <v>4.1399999999999997</v>
      </c>
      <c r="G14" s="198">
        <v>4.1399999999999997</v>
      </c>
      <c r="H14" s="198">
        <v>0</v>
      </c>
      <c r="I14" s="198">
        <v>0</v>
      </c>
      <c r="J14" s="198">
        <v>0</v>
      </c>
      <c r="K14" s="198">
        <v>5.84</v>
      </c>
      <c r="L14" s="198">
        <v>2.25</v>
      </c>
      <c r="M14" s="198">
        <v>0</v>
      </c>
      <c r="N14" s="198">
        <v>1.07</v>
      </c>
      <c r="O14" s="198">
        <v>1.78</v>
      </c>
      <c r="P14" s="198">
        <v>2.21</v>
      </c>
      <c r="Q14" s="198">
        <v>0.19</v>
      </c>
      <c r="R14" s="198">
        <v>0.38</v>
      </c>
      <c r="S14" s="198">
        <v>0.24</v>
      </c>
      <c r="T14" s="198">
        <v>0</v>
      </c>
      <c r="U14" s="198">
        <v>6.73</v>
      </c>
      <c r="V14" s="198">
        <v>0.1</v>
      </c>
      <c r="W14" s="198">
        <v>0.31</v>
      </c>
      <c r="X14" s="198">
        <v>1.33</v>
      </c>
      <c r="Y14" s="198">
        <v>0</v>
      </c>
      <c r="Z14" s="198">
        <v>2.5</v>
      </c>
      <c r="AA14" s="198">
        <v>0.63</v>
      </c>
      <c r="AB14" s="198">
        <v>0</v>
      </c>
      <c r="AC14" s="198">
        <v>4.8899999999999997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0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49.76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0.53</v>
      </c>
      <c r="E15" s="198">
        <v>0</v>
      </c>
      <c r="F15" s="198">
        <v>4.1399999999999997</v>
      </c>
      <c r="G15" s="198">
        <v>4.1399999999999997</v>
      </c>
      <c r="H15" s="198">
        <v>0</v>
      </c>
      <c r="I15" s="198">
        <v>0</v>
      </c>
      <c r="J15" s="198">
        <v>0</v>
      </c>
      <c r="K15" s="198">
        <v>5.84</v>
      </c>
      <c r="L15" s="198">
        <v>2.25</v>
      </c>
      <c r="M15" s="198">
        <v>0</v>
      </c>
      <c r="N15" s="198">
        <v>1.07</v>
      </c>
      <c r="O15" s="198">
        <v>1.78</v>
      </c>
      <c r="P15" s="198">
        <v>2.21</v>
      </c>
      <c r="Q15" s="198">
        <v>0.19</v>
      </c>
      <c r="R15" s="198">
        <v>0.38</v>
      </c>
      <c r="S15" s="198">
        <v>0.24</v>
      </c>
      <c r="T15" s="198">
        <v>0</v>
      </c>
      <c r="U15" s="198">
        <v>6.73</v>
      </c>
      <c r="V15" s="198">
        <v>0.1</v>
      </c>
      <c r="W15" s="198">
        <v>0.31</v>
      </c>
      <c r="X15" s="198">
        <v>1.33</v>
      </c>
      <c r="Y15" s="198">
        <v>0</v>
      </c>
      <c r="Z15" s="198">
        <v>2.5</v>
      </c>
      <c r="AA15" s="198">
        <v>0.63</v>
      </c>
      <c r="AB15" s="198">
        <v>0</v>
      </c>
      <c r="AC15" s="198">
        <v>4.8899999999999997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0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64.760000000000005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0.53</v>
      </c>
      <c r="E16" s="198">
        <v>0</v>
      </c>
      <c r="F16" s="198">
        <v>4.1399999999999997</v>
      </c>
      <c r="G16" s="198">
        <v>4.1399999999999997</v>
      </c>
      <c r="H16" s="198">
        <v>0</v>
      </c>
      <c r="I16" s="198">
        <v>0</v>
      </c>
      <c r="J16" s="198">
        <v>0</v>
      </c>
      <c r="K16" s="198">
        <v>5.84</v>
      </c>
      <c r="L16" s="198">
        <v>2.25</v>
      </c>
      <c r="M16" s="198">
        <v>0</v>
      </c>
      <c r="N16" s="198">
        <v>1.07</v>
      </c>
      <c r="O16" s="198">
        <v>1.78</v>
      </c>
      <c r="P16" s="198">
        <v>2.21</v>
      </c>
      <c r="Q16" s="198">
        <v>0.19</v>
      </c>
      <c r="R16" s="198">
        <v>0.38</v>
      </c>
      <c r="S16" s="198">
        <v>0.24</v>
      </c>
      <c r="T16" s="198">
        <v>0</v>
      </c>
      <c r="U16" s="198">
        <v>6.73</v>
      </c>
      <c r="V16" s="198">
        <v>0.1</v>
      </c>
      <c r="W16" s="198">
        <v>0.31</v>
      </c>
      <c r="X16" s="198">
        <v>1.33</v>
      </c>
      <c r="Y16" s="198">
        <v>0</v>
      </c>
      <c r="Z16" s="198">
        <v>2.5</v>
      </c>
      <c r="AA16" s="198">
        <v>0.63</v>
      </c>
      <c r="AB16" s="198">
        <v>0</v>
      </c>
      <c r="AC16" s="198">
        <v>4.8899999999999997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0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84.76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0.53</v>
      </c>
      <c r="E17" s="198">
        <v>0</v>
      </c>
      <c r="F17" s="198">
        <v>4.1399999999999997</v>
      </c>
      <c r="G17" s="198">
        <v>4.1399999999999997</v>
      </c>
      <c r="H17" s="198">
        <v>0</v>
      </c>
      <c r="I17" s="198">
        <v>0</v>
      </c>
      <c r="J17" s="198">
        <v>0</v>
      </c>
      <c r="K17" s="198">
        <v>5.84</v>
      </c>
      <c r="L17" s="198">
        <v>2.25</v>
      </c>
      <c r="M17" s="198">
        <v>0</v>
      </c>
      <c r="N17" s="198">
        <v>1.07</v>
      </c>
      <c r="O17" s="198">
        <v>1.78</v>
      </c>
      <c r="P17" s="198">
        <v>2.21</v>
      </c>
      <c r="Q17" s="198">
        <v>0.19</v>
      </c>
      <c r="R17" s="198">
        <v>0.38</v>
      </c>
      <c r="S17" s="198">
        <v>0.24</v>
      </c>
      <c r="T17" s="198">
        <v>0</v>
      </c>
      <c r="U17" s="198">
        <v>6.73</v>
      </c>
      <c r="V17" s="198">
        <v>0.1</v>
      </c>
      <c r="W17" s="198">
        <v>0.31</v>
      </c>
      <c r="X17" s="198">
        <v>1.33</v>
      </c>
      <c r="Y17" s="198">
        <v>0</v>
      </c>
      <c r="Z17" s="198">
        <v>2.5</v>
      </c>
      <c r="AA17" s="198">
        <v>0.63</v>
      </c>
      <c r="AB17" s="198">
        <v>0</v>
      </c>
      <c r="AC17" s="198">
        <v>0</v>
      </c>
      <c r="AD17" s="198">
        <v>6.14</v>
      </c>
      <c r="AE17" s="198">
        <v>0</v>
      </c>
      <c r="AF17" s="198">
        <v>0</v>
      </c>
      <c r="AG17" s="198">
        <v>0</v>
      </c>
      <c r="AH17" s="198">
        <v>0</v>
      </c>
      <c r="AI17" s="198">
        <v>0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84.76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0.53</v>
      </c>
      <c r="E18" s="198">
        <v>0</v>
      </c>
      <c r="F18" s="198">
        <v>4.1399999999999997</v>
      </c>
      <c r="G18" s="198">
        <v>4.1399999999999997</v>
      </c>
      <c r="H18" s="198">
        <v>0</v>
      </c>
      <c r="I18" s="198">
        <v>0</v>
      </c>
      <c r="J18" s="198">
        <v>0</v>
      </c>
      <c r="K18" s="198">
        <v>5.84</v>
      </c>
      <c r="L18" s="198">
        <v>2.25</v>
      </c>
      <c r="M18" s="198">
        <v>0</v>
      </c>
      <c r="N18" s="198">
        <v>1.07</v>
      </c>
      <c r="O18" s="198">
        <v>1.78</v>
      </c>
      <c r="P18" s="198">
        <v>2.21</v>
      </c>
      <c r="Q18" s="198">
        <v>0.19</v>
      </c>
      <c r="R18" s="198">
        <v>0.38</v>
      </c>
      <c r="S18" s="198">
        <v>0.24</v>
      </c>
      <c r="T18" s="198">
        <v>0</v>
      </c>
      <c r="U18" s="198">
        <v>6.73</v>
      </c>
      <c r="V18" s="198">
        <v>0.1</v>
      </c>
      <c r="W18" s="198">
        <v>0.31</v>
      </c>
      <c r="X18" s="198">
        <v>1.33</v>
      </c>
      <c r="Y18" s="198">
        <v>0</v>
      </c>
      <c r="Z18" s="198">
        <v>2.5</v>
      </c>
      <c r="AA18" s="198">
        <v>0.63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0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114.76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0.53</v>
      </c>
      <c r="E19" s="198">
        <v>0</v>
      </c>
      <c r="F19" s="198">
        <v>4.1399999999999997</v>
      </c>
      <c r="G19" s="198">
        <v>4.1399999999999997</v>
      </c>
      <c r="H19" s="198">
        <v>0</v>
      </c>
      <c r="I19" s="198">
        <v>0</v>
      </c>
      <c r="J19" s="198">
        <v>0</v>
      </c>
      <c r="K19" s="198">
        <v>5.84</v>
      </c>
      <c r="L19" s="198">
        <v>2.25</v>
      </c>
      <c r="M19" s="198">
        <v>0</v>
      </c>
      <c r="N19" s="198">
        <v>1.07</v>
      </c>
      <c r="O19" s="198">
        <v>1.78</v>
      </c>
      <c r="P19" s="198">
        <v>2.21</v>
      </c>
      <c r="Q19" s="198">
        <v>0.19</v>
      </c>
      <c r="R19" s="198">
        <v>0.38</v>
      </c>
      <c r="S19" s="198">
        <v>0.24</v>
      </c>
      <c r="T19" s="198">
        <v>0</v>
      </c>
      <c r="U19" s="198">
        <v>6.73</v>
      </c>
      <c r="V19" s="198">
        <v>0.1</v>
      </c>
      <c r="W19" s="198">
        <v>0.31</v>
      </c>
      <c r="X19" s="198">
        <v>1.33</v>
      </c>
      <c r="Y19" s="198">
        <v>0</v>
      </c>
      <c r="Z19" s="198">
        <v>2.5</v>
      </c>
      <c r="AA19" s="198">
        <v>0.63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0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104.76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0.53</v>
      </c>
      <c r="E20" s="198">
        <v>0</v>
      </c>
      <c r="F20" s="198">
        <v>4.1399999999999997</v>
      </c>
      <c r="G20" s="198">
        <v>4.1399999999999997</v>
      </c>
      <c r="H20" s="198">
        <v>0</v>
      </c>
      <c r="I20" s="198">
        <v>0</v>
      </c>
      <c r="J20" s="198">
        <v>0</v>
      </c>
      <c r="K20" s="198">
        <v>5.84</v>
      </c>
      <c r="L20" s="198">
        <v>2.25</v>
      </c>
      <c r="M20" s="198">
        <v>0</v>
      </c>
      <c r="N20" s="198">
        <v>1.07</v>
      </c>
      <c r="O20" s="198">
        <v>1.78</v>
      </c>
      <c r="P20" s="198">
        <v>2.21</v>
      </c>
      <c r="Q20" s="198">
        <v>0.19</v>
      </c>
      <c r="R20" s="198">
        <v>0.38</v>
      </c>
      <c r="S20" s="198">
        <v>0.24</v>
      </c>
      <c r="T20" s="198">
        <v>0</v>
      </c>
      <c r="U20" s="198">
        <v>6.73</v>
      </c>
      <c r="V20" s="198">
        <v>0.1</v>
      </c>
      <c r="W20" s="198">
        <v>0.31</v>
      </c>
      <c r="X20" s="198">
        <v>1.33</v>
      </c>
      <c r="Y20" s="198">
        <v>0</v>
      </c>
      <c r="Z20" s="198">
        <v>2.5</v>
      </c>
      <c r="AA20" s="198">
        <v>0.63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0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114.76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0.53</v>
      </c>
      <c r="E21" s="198">
        <v>0</v>
      </c>
      <c r="F21" s="198">
        <v>4.1399999999999997</v>
      </c>
      <c r="G21" s="198">
        <v>4.1399999999999997</v>
      </c>
      <c r="H21" s="198">
        <v>0</v>
      </c>
      <c r="I21" s="198">
        <v>0</v>
      </c>
      <c r="J21" s="198">
        <v>0</v>
      </c>
      <c r="K21" s="198">
        <v>5.84</v>
      </c>
      <c r="L21" s="198">
        <v>2.25</v>
      </c>
      <c r="M21" s="198">
        <v>0</v>
      </c>
      <c r="N21" s="198">
        <v>1.07</v>
      </c>
      <c r="O21" s="198">
        <v>1.78</v>
      </c>
      <c r="P21" s="198">
        <v>2.21</v>
      </c>
      <c r="Q21" s="198">
        <v>0.19</v>
      </c>
      <c r="R21" s="198">
        <v>0.38</v>
      </c>
      <c r="S21" s="198">
        <v>0.24</v>
      </c>
      <c r="T21" s="198">
        <v>0</v>
      </c>
      <c r="U21" s="198">
        <v>6.73</v>
      </c>
      <c r="V21" s="198">
        <v>0.1</v>
      </c>
      <c r="W21" s="198">
        <v>0.31</v>
      </c>
      <c r="X21" s="198">
        <v>1.33</v>
      </c>
      <c r="Y21" s="198">
        <v>0</v>
      </c>
      <c r="Z21" s="198">
        <v>2.5</v>
      </c>
      <c r="AA21" s="198">
        <v>0.63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0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114.76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0.53</v>
      </c>
      <c r="E22" s="198">
        <v>0</v>
      </c>
      <c r="F22" s="198">
        <v>4.1399999999999997</v>
      </c>
      <c r="G22" s="198">
        <v>4.1399999999999997</v>
      </c>
      <c r="H22" s="198">
        <v>0</v>
      </c>
      <c r="I22" s="198">
        <v>0</v>
      </c>
      <c r="J22" s="198">
        <v>0</v>
      </c>
      <c r="K22" s="198">
        <v>5.84</v>
      </c>
      <c r="L22" s="198">
        <v>2.25</v>
      </c>
      <c r="M22" s="198">
        <v>0</v>
      </c>
      <c r="N22" s="198">
        <v>1.07</v>
      </c>
      <c r="O22" s="198">
        <v>1.78</v>
      </c>
      <c r="P22" s="198">
        <v>2.21</v>
      </c>
      <c r="Q22" s="198">
        <v>0.19</v>
      </c>
      <c r="R22" s="198">
        <v>0.38</v>
      </c>
      <c r="S22" s="198">
        <v>0.24</v>
      </c>
      <c r="T22" s="198">
        <v>0</v>
      </c>
      <c r="U22" s="198">
        <v>6.73</v>
      </c>
      <c r="V22" s="198">
        <v>0.1</v>
      </c>
      <c r="W22" s="198">
        <v>0.31</v>
      </c>
      <c r="X22" s="198">
        <v>1.33</v>
      </c>
      <c r="Y22" s="198">
        <v>0</v>
      </c>
      <c r="Z22" s="198">
        <v>2.5</v>
      </c>
      <c r="AA22" s="198">
        <v>0.63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0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114.76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0.53</v>
      </c>
      <c r="E23" s="198">
        <v>0</v>
      </c>
      <c r="F23" s="198">
        <v>4.1399999999999997</v>
      </c>
      <c r="G23" s="198">
        <v>4.1399999999999997</v>
      </c>
      <c r="H23" s="198">
        <v>0</v>
      </c>
      <c r="I23" s="198">
        <v>0</v>
      </c>
      <c r="J23" s="198">
        <v>0</v>
      </c>
      <c r="K23" s="198">
        <v>5.84</v>
      </c>
      <c r="L23" s="198">
        <v>2.25</v>
      </c>
      <c r="M23" s="198">
        <v>0</v>
      </c>
      <c r="N23" s="198">
        <v>1.07</v>
      </c>
      <c r="O23" s="198">
        <v>1.78</v>
      </c>
      <c r="P23" s="198">
        <v>2.21</v>
      </c>
      <c r="Q23" s="198">
        <v>0.19</v>
      </c>
      <c r="R23" s="198">
        <v>0.38</v>
      </c>
      <c r="S23" s="198">
        <v>0.24</v>
      </c>
      <c r="T23" s="198">
        <v>0</v>
      </c>
      <c r="U23" s="198">
        <v>6.73</v>
      </c>
      <c r="V23" s="198">
        <v>0.1</v>
      </c>
      <c r="W23" s="198">
        <v>0.31</v>
      </c>
      <c r="X23" s="198">
        <v>1.33</v>
      </c>
      <c r="Y23" s="198">
        <v>0</v>
      </c>
      <c r="Z23" s="198">
        <v>2.5</v>
      </c>
      <c r="AA23" s="198">
        <v>0.63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0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114.76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0.53</v>
      </c>
      <c r="E24" s="198">
        <v>0</v>
      </c>
      <c r="F24" s="198">
        <v>4.1399999999999997</v>
      </c>
      <c r="G24" s="198">
        <v>4.1399999999999997</v>
      </c>
      <c r="H24" s="198">
        <v>0</v>
      </c>
      <c r="I24" s="198">
        <v>0</v>
      </c>
      <c r="J24" s="198">
        <v>0</v>
      </c>
      <c r="K24" s="198">
        <v>5.84</v>
      </c>
      <c r="L24" s="198">
        <v>2.25</v>
      </c>
      <c r="M24" s="198">
        <v>0</v>
      </c>
      <c r="N24" s="198">
        <v>1.07</v>
      </c>
      <c r="O24" s="198">
        <v>1.78</v>
      </c>
      <c r="P24" s="198">
        <v>2.21</v>
      </c>
      <c r="Q24" s="198">
        <v>0.19</v>
      </c>
      <c r="R24" s="198">
        <v>0.38</v>
      </c>
      <c r="S24" s="198">
        <v>0.24</v>
      </c>
      <c r="T24" s="198">
        <v>0</v>
      </c>
      <c r="U24" s="198">
        <v>6.73</v>
      </c>
      <c r="V24" s="198">
        <v>0.1</v>
      </c>
      <c r="W24" s="198">
        <v>0.31</v>
      </c>
      <c r="X24" s="198">
        <v>1.33</v>
      </c>
      <c r="Y24" s="198">
        <v>0</v>
      </c>
      <c r="Z24" s="198">
        <v>2.5</v>
      </c>
      <c r="AA24" s="198">
        <v>0.63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0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114.76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0.53</v>
      </c>
      <c r="E25" s="198">
        <v>0</v>
      </c>
      <c r="F25" s="198">
        <v>4.1399999999999997</v>
      </c>
      <c r="G25" s="198">
        <v>4.1399999999999997</v>
      </c>
      <c r="H25" s="198">
        <v>0</v>
      </c>
      <c r="I25" s="198">
        <v>0</v>
      </c>
      <c r="J25" s="198">
        <v>0</v>
      </c>
      <c r="K25" s="198">
        <v>5.84</v>
      </c>
      <c r="L25" s="198">
        <v>2.25</v>
      </c>
      <c r="M25" s="198">
        <v>0</v>
      </c>
      <c r="N25" s="198">
        <v>1.07</v>
      </c>
      <c r="O25" s="198">
        <v>1.78</v>
      </c>
      <c r="P25" s="198">
        <v>2.21</v>
      </c>
      <c r="Q25" s="198">
        <v>0.19</v>
      </c>
      <c r="R25" s="198">
        <v>0.38</v>
      </c>
      <c r="S25" s="198">
        <v>0.24</v>
      </c>
      <c r="T25" s="198">
        <v>0</v>
      </c>
      <c r="U25" s="198">
        <v>6.73</v>
      </c>
      <c r="V25" s="198">
        <v>0.1</v>
      </c>
      <c r="W25" s="198">
        <v>0.31</v>
      </c>
      <c r="X25" s="198">
        <v>1.33</v>
      </c>
      <c r="Y25" s="198">
        <v>0</v>
      </c>
      <c r="Z25" s="198">
        <v>2.5</v>
      </c>
      <c r="AA25" s="198">
        <v>0.63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0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114.76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0.53</v>
      </c>
      <c r="E26" s="198">
        <v>0</v>
      </c>
      <c r="F26" s="198">
        <v>4.1399999999999997</v>
      </c>
      <c r="G26" s="198">
        <v>4.1399999999999997</v>
      </c>
      <c r="H26" s="198">
        <v>0</v>
      </c>
      <c r="I26" s="198">
        <v>0</v>
      </c>
      <c r="J26" s="198">
        <v>0</v>
      </c>
      <c r="K26" s="198">
        <v>5.84</v>
      </c>
      <c r="L26" s="198">
        <v>2.25</v>
      </c>
      <c r="M26" s="198">
        <v>0</v>
      </c>
      <c r="N26" s="198">
        <v>1.07</v>
      </c>
      <c r="O26" s="198">
        <v>1.78</v>
      </c>
      <c r="P26" s="198">
        <v>2.21</v>
      </c>
      <c r="Q26" s="198">
        <v>0.19</v>
      </c>
      <c r="R26" s="198">
        <v>0.38</v>
      </c>
      <c r="S26" s="198">
        <v>0.24</v>
      </c>
      <c r="T26" s="198">
        <v>0</v>
      </c>
      <c r="U26" s="198">
        <v>6.73</v>
      </c>
      <c r="V26" s="198">
        <v>0.1</v>
      </c>
      <c r="W26" s="198">
        <v>0.31</v>
      </c>
      <c r="X26" s="198">
        <v>1.33</v>
      </c>
      <c r="Y26" s="198">
        <v>0</v>
      </c>
      <c r="Z26" s="198">
        <v>2.5</v>
      </c>
      <c r="AA26" s="198">
        <v>0.63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0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114.76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4.1399999999999997</v>
      </c>
      <c r="G27" s="198">
        <v>0</v>
      </c>
      <c r="H27" s="198">
        <v>0</v>
      </c>
      <c r="I27" s="198">
        <v>0</v>
      </c>
      <c r="J27" s="198">
        <v>0</v>
      </c>
      <c r="K27" s="198">
        <v>5.84</v>
      </c>
      <c r="L27" s="198">
        <v>2.25</v>
      </c>
      <c r="M27" s="198">
        <v>0</v>
      </c>
      <c r="N27" s="198">
        <v>1.07</v>
      </c>
      <c r="O27" s="198">
        <v>1.78</v>
      </c>
      <c r="P27" s="198">
        <v>2.21</v>
      </c>
      <c r="Q27" s="198">
        <v>0.19</v>
      </c>
      <c r="R27" s="198">
        <v>0.38</v>
      </c>
      <c r="S27" s="198">
        <v>0.24</v>
      </c>
      <c r="T27" s="198">
        <v>0</v>
      </c>
      <c r="U27" s="198">
        <v>6.73</v>
      </c>
      <c r="V27" s="198">
        <v>0.1</v>
      </c>
      <c r="W27" s="198">
        <v>0.31</v>
      </c>
      <c r="X27" s="198">
        <v>1.33</v>
      </c>
      <c r="Y27" s="198">
        <v>0</v>
      </c>
      <c r="Z27" s="198">
        <v>2.5</v>
      </c>
      <c r="AA27" s="198">
        <v>0.63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0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114.76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4.1399999999999997</v>
      </c>
      <c r="G28" s="198">
        <v>0</v>
      </c>
      <c r="H28" s="198">
        <v>0</v>
      </c>
      <c r="I28" s="198">
        <v>0</v>
      </c>
      <c r="J28" s="198">
        <v>0</v>
      </c>
      <c r="K28" s="198">
        <v>5.84</v>
      </c>
      <c r="L28" s="198">
        <v>2.25</v>
      </c>
      <c r="M28" s="198">
        <v>0</v>
      </c>
      <c r="N28" s="198">
        <v>1.07</v>
      </c>
      <c r="O28" s="198">
        <v>1.78</v>
      </c>
      <c r="P28" s="198">
        <v>2.21</v>
      </c>
      <c r="Q28" s="198">
        <v>0.19</v>
      </c>
      <c r="R28" s="198">
        <v>0.38</v>
      </c>
      <c r="S28" s="198">
        <v>0.24</v>
      </c>
      <c r="T28" s="198">
        <v>0</v>
      </c>
      <c r="U28" s="198">
        <v>6.73</v>
      </c>
      <c r="V28" s="198">
        <v>0.1</v>
      </c>
      <c r="W28" s="198">
        <v>0.31</v>
      </c>
      <c r="X28" s="198">
        <v>1.33</v>
      </c>
      <c r="Y28" s="198">
        <v>0</v>
      </c>
      <c r="Z28" s="198">
        <v>2.5</v>
      </c>
      <c r="AA28" s="198">
        <v>0.63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0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99.76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4.1399999999999997</v>
      </c>
      <c r="G29" s="198">
        <v>0</v>
      </c>
      <c r="H29" s="198">
        <v>0</v>
      </c>
      <c r="I29" s="198">
        <v>0</v>
      </c>
      <c r="J29" s="198">
        <v>0</v>
      </c>
      <c r="K29" s="198">
        <v>5.84</v>
      </c>
      <c r="L29" s="198">
        <v>2.25</v>
      </c>
      <c r="M29" s="198">
        <v>0</v>
      </c>
      <c r="N29" s="198">
        <v>1.07</v>
      </c>
      <c r="O29" s="198">
        <v>1.78</v>
      </c>
      <c r="P29" s="198">
        <v>2.21</v>
      </c>
      <c r="Q29" s="198">
        <v>0.19</v>
      </c>
      <c r="R29" s="198">
        <v>0.38</v>
      </c>
      <c r="S29" s="198">
        <v>0.24</v>
      </c>
      <c r="T29" s="198">
        <v>0</v>
      </c>
      <c r="U29" s="198">
        <v>6.73</v>
      </c>
      <c r="V29" s="198">
        <v>0.1</v>
      </c>
      <c r="W29" s="198">
        <v>0.31</v>
      </c>
      <c r="X29" s="198">
        <v>1.33</v>
      </c>
      <c r="Y29" s="198">
        <v>0</v>
      </c>
      <c r="Z29" s="198">
        <v>2.5</v>
      </c>
      <c r="AA29" s="198">
        <v>0.63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0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99.76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4.1399999999999997</v>
      </c>
      <c r="G30" s="198">
        <v>0</v>
      </c>
      <c r="H30" s="198">
        <v>0</v>
      </c>
      <c r="I30" s="198">
        <v>0</v>
      </c>
      <c r="J30" s="198">
        <v>0</v>
      </c>
      <c r="K30" s="198">
        <v>5.84</v>
      </c>
      <c r="L30" s="198">
        <v>2.25</v>
      </c>
      <c r="M30" s="198">
        <v>0</v>
      </c>
      <c r="N30" s="198">
        <v>1.07</v>
      </c>
      <c r="O30" s="198">
        <v>1.78</v>
      </c>
      <c r="P30" s="198">
        <v>2.21</v>
      </c>
      <c r="Q30" s="198">
        <v>0.19</v>
      </c>
      <c r="R30" s="198">
        <v>0.38</v>
      </c>
      <c r="S30" s="198">
        <v>0.24</v>
      </c>
      <c r="T30" s="198">
        <v>0</v>
      </c>
      <c r="U30" s="198">
        <v>6.73</v>
      </c>
      <c r="V30" s="198">
        <v>0.1</v>
      </c>
      <c r="W30" s="198">
        <v>0.31</v>
      </c>
      <c r="X30" s="198">
        <v>1.33</v>
      </c>
      <c r="Y30" s="198">
        <v>0</v>
      </c>
      <c r="Z30" s="198">
        <v>2.5</v>
      </c>
      <c r="AA30" s="198">
        <v>0.63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0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99.76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4.1399999999999997</v>
      </c>
      <c r="G31" s="198">
        <v>0</v>
      </c>
      <c r="H31" s="198">
        <v>0</v>
      </c>
      <c r="I31" s="198">
        <v>0</v>
      </c>
      <c r="J31" s="198">
        <v>0</v>
      </c>
      <c r="K31" s="198">
        <v>5.84</v>
      </c>
      <c r="L31" s="198">
        <v>2.25</v>
      </c>
      <c r="M31" s="198">
        <v>0</v>
      </c>
      <c r="N31" s="198">
        <v>1.07</v>
      </c>
      <c r="O31" s="198">
        <v>1.78</v>
      </c>
      <c r="P31" s="198">
        <v>2.21</v>
      </c>
      <c r="Q31" s="198">
        <v>0.19</v>
      </c>
      <c r="R31" s="198">
        <v>0.38</v>
      </c>
      <c r="S31" s="198">
        <v>0.24</v>
      </c>
      <c r="T31" s="198">
        <v>0</v>
      </c>
      <c r="U31" s="198">
        <v>6.73</v>
      </c>
      <c r="V31" s="198">
        <v>0.1</v>
      </c>
      <c r="W31" s="198">
        <v>0.31</v>
      </c>
      <c r="X31" s="198">
        <v>1.33</v>
      </c>
      <c r="Y31" s="198">
        <v>0</v>
      </c>
      <c r="Z31" s="198">
        <v>2.5</v>
      </c>
      <c r="AA31" s="198">
        <v>0.63</v>
      </c>
      <c r="AB31" s="198">
        <v>0</v>
      </c>
      <c r="AC31" s="198">
        <v>2.63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0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99.76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4.1399999999999997</v>
      </c>
      <c r="G32" s="198">
        <v>0</v>
      </c>
      <c r="H32" s="198">
        <v>0</v>
      </c>
      <c r="I32" s="198">
        <v>0</v>
      </c>
      <c r="J32" s="198">
        <v>0</v>
      </c>
      <c r="K32" s="198">
        <v>5.84</v>
      </c>
      <c r="L32" s="198">
        <v>2.25</v>
      </c>
      <c r="M32" s="198">
        <v>0</v>
      </c>
      <c r="N32" s="198">
        <v>1.07</v>
      </c>
      <c r="O32" s="198">
        <v>1.78</v>
      </c>
      <c r="P32" s="198">
        <v>2.21</v>
      </c>
      <c r="Q32" s="198">
        <v>0.19</v>
      </c>
      <c r="R32" s="198">
        <v>0.38</v>
      </c>
      <c r="S32" s="198">
        <v>0.24</v>
      </c>
      <c r="T32" s="198">
        <v>0</v>
      </c>
      <c r="U32" s="198">
        <v>6.73</v>
      </c>
      <c r="V32" s="198">
        <v>0.1</v>
      </c>
      <c r="W32" s="198">
        <v>0.31</v>
      </c>
      <c r="X32" s="198">
        <v>1.33</v>
      </c>
      <c r="Y32" s="198">
        <v>0</v>
      </c>
      <c r="Z32" s="198">
        <v>2.5</v>
      </c>
      <c r="AA32" s="198">
        <v>0.63</v>
      </c>
      <c r="AB32" s="198">
        <v>0</v>
      </c>
      <c r="AC32" s="198">
        <v>2.63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0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99.76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4.1399999999999997</v>
      </c>
      <c r="G33" s="198">
        <v>0</v>
      </c>
      <c r="H33" s="198">
        <v>0</v>
      </c>
      <c r="I33" s="198">
        <v>0</v>
      </c>
      <c r="J33" s="198">
        <v>0</v>
      </c>
      <c r="K33" s="198">
        <v>5.84</v>
      </c>
      <c r="L33" s="198">
        <v>2.25</v>
      </c>
      <c r="M33" s="198">
        <v>0</v>
      </c>
      <c r="N33" s="198">
        <v>1.07</v>
      </c>
      <c r="O33" s="198">
        <v>1.78</v>
      </c>
      <c r="P33" s="198">
        <v>2.21</v>
      </c>
      <c r="Q33" s="198">
        <v>0.19</v>
      </c>
      <c r="R33" s="198">
        <v>0.38</v>
      </c>
      <c r="S33" s="198">
        <v>0.24</v>
      </c>
      <c r="T33" s="198">
        <v>0</v>
      </c>
      <c r="U33" s="198">
        <v>6.73</v>
      </c>
      <c r="V33" s="198">
        <v>0.1</v>
      </c>
      <c r="W33" s="198">
        <v>0.31</v>
      </c>
      <c r="X33" s="198">
        <v>1.33</v>
      </c>
      <c r="Y33" s="198">
        <v>0</v>
      </c>
      <c r="Z33" s="198">
        <v>2.5</v>
      </c>
      <c r="AA33" s="198">
        <v>0.63</v>
      </c>
      <c r="AB33" s="198">
        <v>0</v>
      </c>
      <c r="AC33" s="198">
        <v>9.19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0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99.76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4.1399999999999997</v>
      </c>
      <c r="G34" s="198">
        <v>0</v>
      </c>
      <c r="H34" s="198">
        <v>0</v>
      </c>
      <c r="I34" s="198">
        <v>0</v>
      </c>
      <c r="J34" s="198">
        <v>0</v>
      </c>
      <c r="K34" s="198">
        <v>5.84</v>
      </c>
      <c r="L34" s="198">
        <v>2.25</v>
      </c>
      <c r="M34" s="198">
        <v>0</v>
      </c>
      <c r="N34" s="198">
        <v>1.07</v>
      </c>
      <c r="O34" s="198">
        <v>1.78</v>
      </c>
      <c r="P34" s="198">
        <v>2.21</v>
      </c>
      <c r="Q34" s="198">
        <v>0.19</v>
      </c>
      <c r="R34" s="198">
        <v>0.38</v>
      </c>
      <c r="S34" s="198">
        <v>0.24</v>
      </c>
      <c r="T34" s="198">
        <v>0</v>
      </c>
      <c r="U34" s="198">
        <v>6.73</v>
      </c>
      <c r="V34" s="198">
        <v>0.1</v>
      </c>
      <c r="W34" s="198">
        <v>0.31</v>
      </c>
      <c r="X34" s="198">
        <v>1.33</v>
      </c>
      <c r="Y34" s="198">
        <v>0</v>
      </c>
      <c r="Z34" s="198">
        <v>2.5</v>
      </c>
      <c r="AA34" s="198">
        <v>0.63</v>
      </c>
      <c r="AB34" s="198">
        <v>0</v>
      </c>
      <c r="AC34" s="198">
        <v>9.19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0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94.76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4.1399999999999997</v>
      </c>
      <c r="G35" s="198">
        <v>0</v>
      </c>
      <c r="H35" s="198">
        <v>0</v>
      </c>
      <c r="I35" s="198">
        <v>0</v>
      </c>
      <c r="J35" s="198">
        <v>0</v>
      </c>
      <c r="K35" s="198">
        <v>5.84</v>
      </c>
      <c r="L35" s="198">
        <v>2.25</v>
      </c>
      <c r="M35" s="198">
        <v>0</v>
      </c>
      <c r="N35" s="198">
        <v>1.07</v>
      </c>
      <c r="O35" s="198">
        <v>1.78</v>
      </c>
      <c r="P35" s="198">
        <v>2.21</v>
      </c>
      <c r="Q35" s="198">
        <v>0.19</v>
      </c>
      <c r="R35" s="198">
        <v>0.38</v>
      </c>
      <c r="S35" s="198">
        <v>0.24</v>
      </c>
      <c r="T35" s="198">
        <v>0</v>
      </c>
      <c r="U35" s="198">
        <v>6.73</v>
      </c>
      <c r="V35" s="198">
        <v>0.1</v>
      </c>
      <c r="W35" s="198">
        <v>0.31</v>
      </c>
      <c r="X35" s="198">
        <v>1.33</v>
      </c>
      <c r="Y35" s="198">
        <v>0</v>
      </c>
      <c r="Z35" s="198">
        <v>2.5</v>
      </c>
      <c r="AA35" s="198">
        <v>0.63</v>
      </c>
      <c r="AB35" s="198">
        <v>0</v>
      </c>
      <c r="AC35" s="198">
        <v>9.19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0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94.76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4.1399999999999997</v>
      </c>
      <c r="G36" s="198">
        <v>0</v>
      </c>
      <c r="H36" s="198">
        <v>0</v>
      </c>
      <c r="I36" s="198">
        <v>0</v>
      </c>
      <c r="J36" s="198">
        <v>0</v>
      </c>
      <c r="K36" s="198">
        <v>5.84</v>
      </c>
      <c r="L36" s="198">
        <v>2.25</v>
      </c>
      <c r="M36" s="198">
        <v>0</v>
      </c>
      <c r="N36" s="198">
        <v>1.07</v>
      </c>
      <c r="O36" s="198">
        <v>1.78</v>
      </c>
      <c r="P36" s="198">
        <v>2.21</v>
      </c>
      <c r="Q36" s="198">
        <v>0.19</v>
      </c>
      <c r="R36" s="198">
        <v>0.38</v>
      </c>
      <c r="S36" s="198">
        <v>0.24</v>
      </c>
      <c r="T36" s="198">
        <v>0</v>
      </c>
      <c r="U36" s="198">
        <v>6.73</v>
      </c>
      <c r="V36" s="198">
        <v>0.1</v>
      </c>
      <c r="W36" s="198">
        <v>0.31</v>
      </c>
      <c r="X36" s="198">
        <v>1.33</v>
      </c>
      <c r="Y36" s="198">
        <v>0</v>
      </c>
      <c r="Z36" s="198">
        <v>2.5</v>
      </c>
      <c r="AA36" s="198">
        <v>0.63</v>
      </c>
      <c r="AB36" s="198">
        <v>0</v>
      </c>
      <c r="AC36" s="198">
        <v>9.19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0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94.76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4.1399999999999997</v>
      </c>
      <c r="G37" s="198">
        <v>0</v>
      </c>
      <c r="H37" s="198">
        <v>0</v>
      </c>
      <c r="I37" s="198">
        <v>0</v>
      </c>
      <c r="J37" s="198">
        <v>0</v>
      </c>
      <c r="K37" s="198">
        <v>5.84</v>
      </c>
      <c r="L37" s="198">
        <v>2.25</v>
      </c>
      <c r="M37" s="198">
        <v>0</v>
      </c>
      <c r="N37" s="198">
        <v>1.07</v>
      </c>
      <c r="O37" s="198">
        <v>1.78</v>
      </c>
      <c r="P37" s="198">
        <v>2.21</v>
      </c>
      <c r="Q37" s="198">
        <v>0.19</v>
      </c>
      <c r="R37" s="198">
        <v>0.38</v>
      </c>
      <c r="S37" s="198">
        <v>0.24</v>
      </c>
      <c r="T37" s="198">
        <v>0</v>
      </c>
      <c r="U37" s="198">
        <v>6.73</v>
      </c>
      <c r="V37" s="198">
        <v>0.1</v>
      </c>
      <c r="W37" s="198">
        <v>0.31</v>
      </c>
      <c r="X37" s="198">
        <v>1.33</v>
      </c>
      <c r="Y37" s="198">
        <v>0</v>
      </c>
      <c r="Z37" s="198">
        <v>2.5</v>
      </c>
      <c r="AA37" s="198">
        <v>0.63</v>
      </c>
      <c r="AB37" s="198">
        <v>0</v>
      </c>
      <c r="AC37" s="198">
        <v>9.19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0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109.76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4.1399999999999997</v>
      </c>
      <c r="G38" s="198">
        <v>0</v>
      </c>
      <c r="H38" s="198">
        <v>0</v>
      </c>
      <c r="I38" s="198">
        <v>0</v>
      </c>
      <c r="J38" s="198">
        <v>0</v>
      </c>
      <c r="K38" s="198">
        <v>5.84</v>
      </c>
      <c r="L38" s="198">
        <v>2.25</v>
      </c>
      <c r="M38" s="198">
        <v>0</v>
      </c>
      <c r="N38" s="198">
        <v>1.07</v>
      </c>
      <c r="O38" s="198">
        <v>1.78</v>
      </c>
      <c r="P38" s="198">
        <v>2.21</v>
      </c>
      <c r="Q38" s="198">
        <v>0.19</v>
      </c>
      <c r="R38" s="198">
        <v>0.38</v>
      </c>
      <c r="S38" s="198">
        <v>0.24</v>
      </c>
      <c r="T38" s="198">
        <v>0</v>
      </c>
      <c r="U38" s="198">
        <v>6.73</v>
      </c>
      <c r="V38" s="198">
        <v>0.1</v>
      </c>
      <c r="W38" s="198">
        <v>0.31</v>
      </c>
      <c r="X38" s="198">
        <v>1.33</v>
      </c>
      <c r="Y38" s="198">
        <v>0</v>
      </c>
      <c r="Z38" s="198">
        <v>2.5</v>
      </c>
      <c r="AA38" s="198">
        <v>0.63</v>
      </c>
      <c r="AB38" s="198">
        <v>0</v>
      </c>
      <c r="AC38" s="198">
        <v>9.19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0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109.76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4.1399999999999997</v>
      </c>
      <c r="G39" s="198">
        <v>0</v>
      </c>
      <c r="H39" s="198">
        <v>0</v>
      </c>
      <c r="I39" s="198">
        <v>0</v>
      </c>
      <c r="J39" s="198">
        <v>0</v>
      </c>
      <c r="K39" s="198">
        <v>5.84</v>
      </c>
      <c r="L39" s="198">
        <v>2.25</v>
      </c>
      <c r="M39" s="198">
        <v>0</v>
      </c>
      <c r="N39" s="198">
        <v>1.07</v>
      </c>
      <c r="O39" s="198">
        <v>1.78</v>
      </c>
      <c r="P39" s="198">
        <v>2.21</v>
      </c>
      <c r="Q39" s="198">
        <v>0.19</v>
      </c>
      <c r="R39" s="198">
        <v>0.38</v>
      </c>
      <c r="S39" s="198">
        <v>0.24</v>
      </c>
      <c r="T39" s="198">
        <v>0</v>
      </c>
      <c r="U39" s="198">
        <v>6.73</v>
      </c>
      <c r="V39" s="198">
        <v>0.1</v>
      </c>
      <c r="W39" s="198">
        <v>0.31</v>
      </c>
      <c r="X39" s="198">
        <v>1.33</v>
      </c>
      <c r="Y39" s="198">
        <v>0</v>
      </c>
      <c r="Z39" s="198">
        <v>2.5</v>
      </c>
      <c r="AA39" s="198">
        <v>0.63</v>
      </c>
      <c r="AB39" s="198">
        <v>0</v>
      </c>
      <c r="AC39" s="198">
        <v>9.19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0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109.76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4.1399999999999997</v>
      </c>
      <c r="G40" s="198">
        <v>0</v>
      </c>
      <c r="H40" s="198">
        <v>0</v>
      </c>
      <c r="I40" s="198">
        <v>0</v>
      </c>
      <c r="J40" s="198">
        <v>0</v>
      </c>
      <c r="K40" s="198">
        <v>5.84</v>
      </c>
      <c r="L40" s="198">
        <v>2.25</v>
      </c>
      <c r="M40" s="198">
        <v>0</v>
      </c>
      <c r="N40" s="198">
        <v>1.07</v>
      </c>
      <c r="O40" s="198">
        <v>1.78</v>
      </c>
      <c r="P40" s="198">
        <v>2.21</v>
      </c>
      <c r="Q40" s="198">
        <v>0.19</v>
      </c>
      <c r="R40" s="198">
        <v>0.38</v>
      </c>
      <c r="S40" s="198">
        <v>0.24</v>
      </c>
      <c r="T40" s="198">
        <v>0</v>
      </c>
      <c r="U40" s="198">
        <v>6.73</v>
      </c>
      <c r="V40" s="198">
        <v>0.1</v>
      </c>
      <c r="W40" s="198">
        <v>0.31</v>
      </c>
      <c r="X40" s="198">
        <v>1.33</v>
      </c>
      <c r="Y40" s="198">
        <v>0</v>
      </c>
      <c r="Z40" s="198">
        <v>2.5</v>
      </c>
      <c r="AA40" s="198">
        <v>0.63</v>
      </c>
      <c r="AB40" s="198">
        <v>0</v>
      </c>
      <c r="AC40" s="198">
        <v>9.19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0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109.76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4.1399999999999997</v>
      </c>
      <c r="G41" s="198">
        <v>0</v>
      </c>
      <c r="H41" s="198">
        <v>0</v>
      </c>
      <c r="I41" s="198">
        <v>0</v>
      </c>
      <c r="J41" s="198">
        <v>0</v>
      </c>
      <c r="K41" s="198">
        <v>5.84</v>
      </c>
      <c r="L41" s="198">
        <v>2.25</v>
      </c>
      <c r="M41" s="198">
        <v>0</v>
      </c>
      <c r="N41" s="198">
        <v>1.07</v>
      </c>
      <c r="O41" s="198">
        <v>1.78</v>
      </c>
      <c r="P41" s="198">
        <v>2.21</v>
      </c>
      <c r="Q41" s="198">
        <v>0.19</v>
      </c>
      <c r="R41" s="198">
        <v>0.38</v>
      </c>
      <c r="S41" s="198">
        <v>0.24</v>
      </c>
      <c r="T41" s="198">
        <v>0</v>
      </c>
      <c r="U41" s="198">
        <v>6.73</v>
      </c>
      <c r="V41" s="198">
        <v>0.1</v>
      </c>
      <c r="W41" s="198">
        <v>0.31</v>
      </c>
      <c r="X41" s="198">
        <v>1.33</v>
      </c>
      <c r="Y41" s="198">
        <v>0</v>
      </c>
      <c r="Z41" s="198">
        <v>2.5</v>
      </c>
      <c r="AA41" s="198">
        <v>0.63</v>
      </c>
      <c r="AB41" s="198">
        <v>0</v>
      </c>
      <c r="AC41" s="198">
        <v>9.44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0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109.76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4.1399999999999997</v>
      </c>
      <c r="G42" s="198">
        <v>0</v>
      </c>
      <c r="H42" s="198">
        <v>0</v>
      </c>
      <c r="I42" s="198">
        <v>0</v>
      </c>
      <c r="J42" s="198">
        <v>0</v>
      </c>
      <c r="K42" s="198">
        <v>5.84</v>
      </c>
      <c r="L42" s="198">
        <v>2.25</v>
      </c>
      <c r="M42" s="198">
        <v>0</v>
      </c>
      <c r="N42" s="198">
        <v>1.07</v>
      </c>
      <c r="O42" s="198">
        <v>1.78</v>
      </c>
      <c r="P42" s="198">
        <v>2.21</v>
      </c>
      <c r="Q42" s="198">
        <v>0.19</v>
      </c>
      <c r="R42" s="198">
        <v>0.38</v>
      </c>
      <c r="S42" s="198">
        <v>0.24</v>
      </c>
      <c r="T42" s="198">
        <v>0</v>
      </c>
      <c r="U42" s="198">
        <v>6.73</v>
      </c>
      <c r="V42" s="198">
        <v>0.1</v>
      </c>
      <c r="W42" s="198">
        <v>0.31</v>
      </c>
      <c r="X42" s="198">
        <v>1.33</v>
      </c>
      <c r="Y42" s="198">
        <v>0</v>
      </c>
      <c r="Z42" s="198">
        <v>2.5</v>
      </c>
      <c r="AA42" s="198">
        <v>0.63</v>
      </c>
      <c r="AB42" s="198">
        <v>0</v>
      </c>
      <c r="AC42" s="198">
        <v>9.44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0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109.76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4.1399999999999997</v>
      </c>
      <c r="G43" s="198">
        <v>0</v>
      </c>
      <c r="H43" s="198">
        <v>0</v>
      </c>
      <c r="I43" s="198">
        <v>0</v>
      </c>
      <c r="J43" s="198">
        <v>0</v>
      </c>
      <c r="K43" s="198">
        <v>5.84</v>
      </c>
      <c r="L43" s="198">
        <v>2.25</v>
      </c>
      <c r="M43" s="198">
        <v>0</v>
      </c>
      <c r="N43" s="198">
        <v>1.07</v>
      </c>
      <c r="O43" s="198">
        <v>1.78</v>
      </c>
      <c r="P43" s="198">
        <v>2.21</v>
      </c>
      <c r="Q43" s="198">
        <v>0.19</v>
      </c>
      <c r="R43" s="198">
        <v>0.38</v>
      </c>
      <c r="S43" s="198">
        <v>0.24</v>
      </c>
      <c r="T43" s="198">
        <v>0</v>
      </c>
      <c r="U43" s="198">
        <v>6.73</v>
      </c>
      <c r="V43" s="198">
        <v>0.1</v>
      </c>
      <c r="W43" s="198">
        <v>0.31</v>
      </c>
      <c r="X43" s="198">
        <v>1.33</v>
      </c>
      <c r="Y43" s="198">
        <v>0</v>
      </c>
      <c r="Z43" s="198">
        <v>2.5</v>
      </c>
      <c r="AA43" s="198">
        <v>0.63</v>
      </c>
      <c r="AB43" s="198">
        <v>0</v>
      </c>
      <c r="AC43" s="198">
        <v>9.44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0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109.76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4.1399999999999997</v>
      </c>
      <c r="G44" s="198">
        <v>0</v>
      </c>
      <c r="H44" s="198">
        <v>0</v>
      </c>
      <c r="I44" s="198">
        <v>0</v>
      </c>
      <c r="J44" s="198">
        <v>0</v>
      </c>
      <c r="K44" s="198">
        <v>5.84</v>
      </c>
      <c r="L44" s="198">
        <v>2.25</v>
      </c>
      <c r="M44" s="198">
        <v>0</v>
      </c>
      <c r="N44" s="198">
        <v>1.07</v>
      </c>
      <c r="O44" s="198">
        <v>1.78</v>
      </c>
      <c r="P44" s="198">
        <v>2.21</v>
      </c>
      <c r="Q44" s="198">
        <v>0.19</v>
      </c>
      <c r="R44" s="198">
        <v>0.38</v>
      </c>
      <c r="S44" s="198">
        <v>0.24</v>
      </c>
      <c r="T44" s="198">
        <v>0</v>
      </c>
      <c r="U44" s="198">
        <v>6.73</v>
      </c>
      <c r="V44" s="198">
        <v>0.1</v>
      </c>
      <c r="W44" s="198">
        <v>0.31</v>
      </c>
      <c r="X44" s="198">
        <v>1.33</v>
      </c>
      <c r="Y44" s="198">
        <v>0</v>
      </c>
      <c r="Z44" s="198">
        <v>2.5</v>
      </c>
      <c r="AA44" s="198">
        <v>0.63</v>
      </c>
      <c r="AB44" s="198">
        <v>0</v>
      </c>
      <c r="AC44" s="198">
        <v>9.44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0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109.76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4.1399999999999997</v>
      </c>
      <c r="G45" s="198">
        <v>0</v>
      </c>
      <c r="H45" s="198">
        <v>0</v>
      </c>
      <c r="I45" s="198">
        <v>0</v>
      </c>
      <c r="J45" s="198">
        <v>0</v>
      </c>
      <c r="K45" s="198">
        <v>5.84</v>
      </c>
      <c r="L45" s="198">
        <v>2.25</v>
      </c>
      <c r="M45" s="198">
        <v>0</v>
      </c>
      <c r="N45" s="198">
        <v>1.07</v>
      </c>
      <c r="O45" s="198">
        <v>1.78</v>
      </c>
      <c r="P45" s="198">
        <v>2.21</v>
      </c>
      <c r="Q45" s="198">
        <v>0.19</v>
      </c>
      <c r="R45" s="198">
        <v>0.38</v>
      </c>
      <c r="S45" s="198">
        <v>0.24</v>
      </c>
      <c r="T45" s="198">
        <v>0</v>
      </c>
      <c r="U45" s="198">
        <v>6.73</v>
      </c>
      <c r="V45" s="198">
        <v>0.1</v>
      </c>
      <c r="W45" s="198">
        <v>0.31</v>
      </c>
      <c r="X45" s="198">
        <v>1.33</v>
      </c>
      <c r="Y45" s="198">
        <v>0</v>
      </c>
      <c r="Z45" s="198">
        <v>2.5</v>
      </c>
      <c r="AA45" s="198">
        <v>0.63</v>
      </c>
      <c r="AB45" s="198">
        <v>0</v>
      </c>
      <c r="AC45" s="198">
        <v>9.44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0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109.76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4.1399999999999997</v>
      </c>
      <c r="G46" s="198">
        <v>0</v>
      </c>
      <c r="H46" s="198">
        <v>0</v>
      </c>
      <c r="I46" s="198">
        <v>0</v>
      </c>
      <c r="J46" s="198">
        <v>0</v>
      </c>
      <c r="K46" s="198">
        <v>5.84</v>
      </c>
      <c r="L46" s="198">
        <v>2.25</v>
      </c>
      <c r="M46" s="198">
        <v>0</v>
      </c>
      <c r="N46" s="198">
        <v>1.07</v>
      </c>
      <c r="O46" s="198">
        <v>1.78</v>
      </c>
      <c r="P46" s="198">
        <v>2.21</v>
      </c>
      <c r="Q46" s="198">
        <v>0.19</v>
      </c>
      <c r="R46" s="198">
        <v>0.38</v>
      </c>
      <c r="S46" s="198">
        <v>0.24</v>
      </c>
      <c r="T46" s="198">
        <v>0</v>
      </c>
      <c r="U46" s="198">
        <v>6.73</v>
      </c>
      <c r="V46" s="198">
        <v>0.1</v>
      </c>
      <c r="W46" s="198">
        <v>0.31</v>
      </c>
      <c r="X46" s="198">
        <v>1.33</v>
      </c>
      <c r="Y46" s="198">
        <v>0</v>
      </c>
      <c r="Z46" s="198">
        <v>2.5</v>
      </c>
      <c r="AA46" s="198">
        <v>0.63</v>
      </c>
      <c r="AB46" s="198">
        <v>0</v>
      </c>
      <c r="AC46" s="198">
        <v>9.44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0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109.76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4.1399999999999997</v>
      </c>
      <c r="G47" s="198">
        <v>0</v>
      </c>
      <c r="H47" s="198">
        <v>0</v>
      </c>
      <c r="I47" s="198">
        <v>0</v>
      </c>
      <c r="J47" s="198">
        <v>0</v>
      </c>
      <c r="K47" s="198">
        <v>5.84</v>
      </c>
      <c r="L47" s="198">
        <v>2.25</v>
      </c>
      <c r="M47" s="198">
        <v>0</v>
      </c>
      <c r="N47" s="198">
        <v>1.07</v>
      </c>
      <c r="O47" s="198">
        <v>1.78</v>
      </c>
      <c r="P47" s="198">
        <v>2.21</v>
      </c>
      <c r="Q47" s="198">
        <v>0.19</v>
      </c>
      <c r="R47" s="198">
        <v>0.38</v>
      </c>
      <c r="S47" s="198">
        <v>0.24</v>
      </c>
      <c r="T47" s="198">
        <v>0</v>
      </c>
      <c r="U47" s="198">
        <v>6.73</v>
      </c>
      <c r="V47" s="198">
        <v>0.1</v>
      </c>
      <c r="W47" s="198">
        <v>0.31</v>
      </c>
      <c r="X47" s="198">
        <v>1.33</v>
      </c>
      <c r="Y47" s="198">
        <v>0</v>
      </c>
      <c r="Z47" s="198">
        <v>2.5</v>
      </c>
      <c r="AA47" s="198">
        <v>0.63</v>
      </c>
      <c r="AB47" s="198">
        <v>0</v>
      </c>
      <c r="AC47" s="198">
        <v>9.44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0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109.76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4.1399999999999997</v>
      </c>
      <c r="G48" s="198">
        <v>0</v>
      </c>
      <c r="H48" s="198">
        <v>0</v>
      </c>
      <c r="I48" s="198">
        <v>0</v>
      </c>
      <c r="J48" s="198">
        <v>0</v>
      </c>
      <c r="K48" s="198">
        <v>5.84</v>
      </c>
      <c r="L48" s="198">
        <v>2.25</v>
      </c>
      <c r="M48" s="198">
        <v>0</v>
      </c>
      <c r="N48" s="198">
        <v>1.07</v>
      </c>
      <c r="O48" s="198">
        <v>1.78</v>
      </c>
      <c r="P48" s="198">
        <v>2.21</v>
      </c>
      <c r="Q48" s="198">
        <v>0.19</v>
      </c>
      <c r="R48" s="198">
        <v>0.38</v>
      </c>
      <c r="S48" s="198">
        <v>0.24</v>
      </c>
      <c r="T48" s="198">
        <v>0</v>
      </c>
      <c r="U48" s="198">
        <v>6.73</v>
      </c>
      <c r="V48" s="198">
        <v>0.1</v>
      </c>
      <c r="W48" s="198">
        <v>0.31</v>
      </c>
      <c r="X48" s="198">
        <v>1.33</v>
      </c>
      <c r="Y48" s="198">
        <v>0</v>
      </c>
      <c r="Z48" s="198">
        <v>2.5</v>
      </c>
      <c r="AA48" s="198">
        <v>0.63</v>
      </c>
      <c r="AB48" s="198">
        <v>0</v>
      </c>
      <c r="AC48" s="198">
        <v>10.76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0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99.76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4.1399999999999997</v>
      </c>
      <c r="G49" s="198">
        <v>0</v>
      </c>
      <c r="H49" s="198">
        <v>0</v>
      </c>
      <c r="I49" s="198">
        <v>0</v>
      </c>
      <c r="J49" s="198">
        <v>0</v>
      </c>
      <c r="K49" s="198">
        <v>5.84</v>
      </c>
      <c r="L49" s="198">
        <v>2.25</v>
      </c>
      <c r="M49" s="198">
        <v>0</v>
      </c>
      <c r="N49" s="198">
        <v>1.07</v>
      </c>
      <c r="O49" s="198">
        <v>1.78</v>
      </c>
      <c r="P49" s="198">
        <v>2.21</v>
      </c>
      <c r="Q49" s="198">
        <v>0.19</v>
      </c>
      <c r="R49" s="198">
        <v>0.38</v>
      </c>
      <c r="S49" s="198">
        <v>0.24</v>
      </c>
      <c r="T49" s="198">
        <v>0</v>
      </c>
      <c r="U49" s="198">
        <v>6.73</v>
      </c>
      <c r="V49" s="198">
        <v>0.1</v>
      </c>
      <c r="W49" s="198">
        <v>0.31</v>
      </c>
      <c r="X49" s="198">
        <v>1.33</v>
      </c>
      <c r="Y49" s="198">
        <v>0</v>
      </c>
      <c r="Z49" s="198">
        <v>2.5</v>
      </c>
      <c r="AA49" s="198">
        <v>0.63</v>
      </c>
      <c r="AB49" s="198">
        <v>0</v>
      </c>
      <c r="AC49" s="198">
        <v>13.94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4.82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99.76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4.1399999999999997</v>
      </c>
      <c r="G50" s="198">
        <v>0</v>
      </c>
      <c r="H50" s="198">
        <v>0</v>
      </c>
      <c r="I50" s="198">
        <v>0</v>
      </c>
      <c r="J50" s="198">
        <v>0</v>
      </c>
      <c r="K50" s="198">
        <v>5.84</v>
      </c>
      <c r="L50" s="198">
        <v>2.25</v>
      </c>
      <c r="M50" s="198">
        <v>0</v>
      </c>
      <c r="N50" s="198">
        <v>1.07</v>
      </c>
      <c r="O50" s="198">
        <v>1.78</v>
      </c>
      <c r="P50" s="198">
        <v>2.21</v>
      </c>
      <c r="Q50" s="198">
        <v>0.19</v>
      </c>
      <c r="R50" s="198">
        <v>0.38</v>
      </c>
      <c r="S50" s="198">
        <v>0.24</v>
      </c>
      <c r="T50" s="198">
        <v>0</v>
      </c>
      <c r="U50" s="198">
        <v>6.73</v>
      </c>
      <c r="V50" s="198">
        <v>0.1</v>
      </c>
      <c r="W50" s="198">
        <v>0.31</v>
      </c>
      <c r="X50" s="198">
        <v>1.33</v>
      </c>
      <c r="Y50" s="198">
        <v>0</v>
      </c>
      <c r="Z50" s="198">
        <v>2.5</v>
      </c>
      <c r="AA50" s="198">
        <v>0.63</v>
      </c>
      <c r="AB50" s="198">
        <v>0</v>
      </c>
      <c r="AC50" s="198">
        <v>5.44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0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99.76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4.1399999999999997</v>
      </c>
      <c r="G51" s="198">
        <v>0</v>
      </c>
      <c r="H51" s="198">
        <v>0</v>
      </c>
      <c r="I51" s="198">
        <v>0</v>
      </c>
      <c r="J51" s="198">
        <v>0</v>
      </c>
      <c r="K51" s="198">
        <v>5.84</v>
      </c>
      <c r="L51" s="198">
        <v>2.25</v>
      </c>
      <c r="M51" s="198">
        <v>0</v>
      </c>
      <c r="N51" s="198">
        <v>1.07</v>
      </c>
      <c r="O51" s="198">
        <v>1.78</v>
      </c>
      <c r="P51" s="198">
        <v>2.21</v>
      </c>
      <c r="Q51" s="198">
        <v>0.19</v>
      </c>
      <c r="R51" s="198">
        <v>0.38</v>
      </c>
      <c r="S51" s="198">
        <v>0.24</v>
      </c>
      <c r="T51" s="198">
        <v>0</v>
      </c>
      <c r="U51" s="198">
        <v>6.73</v>
      </c>
      <c r="V51" s="198">
        <v>0.1</v>
      </c>
      <c r="W51" s="198">
        <v>0.31</v>
      </c>
      <c r="X51" s="198">
        <v>1.33</v>
      </c>
      <c r="Y51" s="198">
        <v>0</v>
      </c>
      <c r="Z51" s="198">
        <v>2.5</v>
      </c>
      <c r="AA51" s="198">
        <v>0.63</v>
      </c>
      <c r="AB51" s="198">
        <v>0</v>
      </c>
      <c r="AC51" s="198">
        <v>14.79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4.82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93.52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4.1399999999999997</v>
      </c>
      <c r="G52" s="198">
        <v>0</v>
      </c>
      <c r="H52" s="198">
        <v>0</v>
      </c>
      <c r="I52" s="198">
        <v>0</v>
      </c>
      <c r="J52" s="198">
        <v>0</v>
      </c>
      <c r="K52" s="198">
        <v>5.84</v>
      </c>
      <c r="L52" s="198">
        <v>2.25</v>
      </c>
      <c r="M52" s="198">
        <v>0</v>
      </c>
      <c r="N52" s="198">
        <v>1.07</v>
      </c>
      <c r="O52" s="198">
        <v>1.78</v>
      </c>
      <c r="P52" s="198">
        <v>2.21</v>
      </c>
      <c r="Q52" s="198">
        <v>0.19</v>
      </c>
      <c r="R52" s="198">
        <v>0.38</v>
      </c>
      <c r="S52" s="198">
        <v>0.24</v>
      </c>
      <c r="T52" s="198">
        <v>0</v>
      </c>
      <c r="U52" s="198">
        <v>6.73</v>
      </c>
      <c r="V52" s="198">
        <v>0.1</v>
      </c>
      <c r="W52" s="198">
        <v>0.31</v>
      </c>
      <c r="X52" s="198">
        <v>1.33</v>
      </c>
      <c r="Y52" s="198">
        <v>0</v>
      </c>
      <c r="Z52" s="198">
        <v>2.5</v>
      </c>
      <c r="AA52" s="198">
        <v>0.63</v>
      </c>
      <c r="AB52" s="198">
        <v>0</v>
      </c>
      <c r="AC52" s="198">
        <v>2.73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0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83.52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4.1399999999999997</v>
      </c>
      <c r="G53" s="198">
        <v>0</v>
      </c>
      <c r="H53" s="198">
        <v>0</v>
      </c>
      <c r="I53" s="198">
        <v>0</v>
      </c>
      <c r="J53" s="198">
        <v>0</v>
      </c>
      <c r="K53" s="198">
        <v>5.84</v>
      </c>
      <c r="L53" s="198">
        <v>2.25</v>
      </c>
      <c r="M53" s="198">
        <v>0</v>
      </c>
      <c r="N53" s="198">
        <v>1.07</v>
      </c>
      <c r="O53" s="198">
        <v>1.78</v>
      </c>
      <c r="P53" s="198">
        <v>2.21</v>
      </c>
      <c r="Q53" s="198">
        <v>0.19</v>
      </c>
      <c r="R53" s="198">
        <v>0.38</v>
      </c>
      <c r="S53" s="198">
        <v>0.24</v>
      </c>
      <c r="T53" s="198">
        <v>0</v>
      </c>
      <c r="U53" s="198">
        <v>6.73</v>
      </c>
      <c r="V53" s="198">
        <v>0.1</v>
      </c>
      <c r="W53" s="198">
        <v>0.31</v>
      </c>
      <c r="X53" s="198">
        <v>1.33</v>
      </c>
      <c r="Y53" s="198">
        <v>0</v>
      </c>
      <c r="Z53" s="198">
        <v>2.5</v>
      </c>
      <c r="AA53" s="198">
        <v>0.63</v>
      </c>
      <c r="AB53" s="198">
        <v>0</v>
      </c>
      <c r="AC53" s="198">
        <v>2.73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0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78.52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4.1399999999999997</v>
      </c>
      <c r="G54" s="198">
        <v>0</v>
      </c>
      <c r="H54" s="198">
        <v>0</v>
      </c>
      <c r="I54" s="198">
        <v>0</v>
      </c>
      <c r="J54" s="198">
        <v>0</v>
      </c>
      <c r="K54" s="198">
        <v>5.84</v>
      </c>
      <c r="L54" s="198">
        <v>2.25</v>
      </c>
      <c r="M54" s="198">
        <v>0</v>
      </c>
      <c r="N54" s="198">
        <v>1.07</v>
      </c>
      <c r="O54" s="198">
        <v>1.78</v>
      </c>
      <c r="P54" s="198">
        <v>2.21</v>
      </c>
      <c r="Q54" s="198">
        <v>0.19</v>
      </c>
      <c r="R54" s="198">
        <v>0.38</v>
      </c>
      <c r="S54" s="198">
        <v>0.24</v>
      </c>
      <c r="T54" s="198">
        <v>0</v>
      </c>
      <c r="U54" s="198">
        <v>6.73</v>
      </c>
      <c r="V54" s="198">
        <v>0.1</v>
      </c>
      <c r="W54" s="198">
        <v>0.31</v>
      </c>
      <c r="X54" s="198">
        <v>1.33</v>
      </c>
      <c r="Y54" s="198">
        <v>0</v>
      </c>
      <c r="Z54" s="198">
        <v>2.5</v>
      </c>
      <c r="AA54" s="198">
        <v>0.63</v>
      </c>
      <c r="AB54" s="198">
        <v>0</v>
      </c>
      <c r="AC54" s="198">
        <v>14.79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4.82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78.52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4.1399999999999997</v>
      </c>
      <c r="G55" s="198">
        <v>0</v>
      </c>
      <c r="H55" s="198">
        <v>0</v>
      </c>
      <c r="I55" s="198">
        <v>0</v>
      </c>
      <c r="J55" s="198">
        <v>0</v>
      </c>
      <c r="K55" s="198">
        <v>5.84</v>
      </c>
      <c r="L55" s="198">
        <v>2.25</v>
      </c>
      <c r="M55" s="198">
        <v>0</v>
      </c>
      <c r="N55" s="198">
        <v>1.07</v>
      </c>
      <c r="O55" s="198">
        <v>1.78</v>
      </c>
      <c r="P55" s="198">
        <v>2.21</v>
      </c>
      <c r="Q55" s="198">
        <v>0.19</v>
      </c>
      <c r="R55" s="198">
        <v>0.38</v>
      </c>
      <c r="S55" s="198">
        <v>0.24</v>
      </c>
      <c r="T55" s="198">
        <v>0</v>
      </c>
      <c r="U55" s="198">
        <v>6.73</v>
      </c>
      <c r="V55" s="198">
        <v>0.1</v>
      </c>
      <c r="W55" s="198">
        <v>0.31</v>
      </c>
      <c r="X55" s="198">
        <v>1.33</v>
      </c>
      <c r="Y55" s="198">
        <v>0</v>
      </c>
      <c r="Z55" s="198">
        <v>2.5</v>
      </c>
      <c r="AA55" s="198">
        <v>0.63</v>
      </c>
      <c r="AB55" s="198">
        <v>0</v>
      </c>
      <c r="AC55" s="198">
        <v>15.3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4.82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93.52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4.1399999999999997</v>
      </c>
      <c r="G56" s="198">
        <v>0</v>
      </c>
      <c r="H56" s="198">
        <v>0</v>
      </c>
      <c r="I56" s="198">
        <v>0</v>
      </c>
      <c r="J56" s="198">
        <v>0</v>
      </c>
      <c r="K56" s="198">
        <v>5.84</v>
      </c>
      <c r="L56" s="198">
        <v>2.25</v>
      </c>
      <c r="M56" s="198">
        <v>0</v>
      </c>
      <c r="N56" s="198">
        <v>1.07</v>
      </c>
      <c r="O56" s="198">
        <v>1.78</v>
      </c>
      <c r="P56" s="198">
        <v>2.21</v>
      </c>
      <c r="Q56" s="198">
        <v>0.19</v>
      </c>
      <c r="R56" s="198">
        <v>0.38</v>
      </c>
      <c r="S56" s="198">
        <v>0.24</v>
      </c>
      <c r="T56" s="198">
        <v>0</v>
      </c>
      <c r="U56" s="198">
        <v>6.73</v>
      </c>
      <c r="V56" s="198">
        <v>0.1</v>
      </c>
      <c r="W56" s="198">
        <v>0.31</v>
      </c>
      <c r="X56" s="198">
        <v>1.33</v>
      </c>
      <c r="Y56" s="198">
        <v>0</v>
      </c>
      <c r="Z56" s="198">
        <v>2.5</v>
      </c>
      <c r="AA56" s="198">
        <v>0.63</v>
      </c>
      <c r="AB56" s="198">
        <v>0</v>
      </c>
      <c r="AC56" s="198">
        <v>15.3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4.82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93.52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4.1399999999999997</v>
      </c>
      <c r="G57" s="198">
        <v>0</v>
      </c>
      <c r="H57" s="198">
        <v>0</v>
      </c>
      <c r="I57" s="198">
        <v>0</v>
      </c>
      <c r="J57" s="198">
        <v>0</v>
      </c>
      <c r="K57" s="198">
        <v>5.84</v>
      </c>
      <c r="L57" s="198">
        <v>2.25</v>
      </c>
      <c r="M57" s="198">
        <v>0</v>
      </c>
      <c r="N57" s="198">
        <v>1.07</v>
      </c>
      <c r="O57" s="198">
        <v>1.78</v>
      </c>
      <c r="P57" s="198">
        <v>2.21</v>
      </c>
      <c r="Q57" s="198">
        <v>0.19</v>
      </c>
      <c r="R57" s="198">
        <v>0.38</v>
      </c>
      <c r="S57" s="198">
        <v>0.24</v>
      </c>
      <c r="T57" s="198">
        <v>0</v>
      </c>
      <c r="U57" s="198">
        <v>6.73</v>
      </c>
      <c r="V57" s="198">
        <v>0.1</v>
      </c>
      <c r="W57" s="198">
        <v>0.31</v>
      </c>
      <c r="X57" s="198">
        <v>1.33</v>
      </c>
      <c r="Y57" s="198">
        <v>0</v>
      </c>
      <c r="Z57" s="198">
        <v>2.5</v>
      </c>
      <c r="AA57" s="198">
        <v>0.63</v>
      </c>
      <c r="AB57" s="198">
        <v>0</v>
      </c>
      <c r="AC57" s="198">
        <v>15.3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4.82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103.52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4.1399999999999997</v>
      </c>
      <c r="G58" s="198">
        <v>0</v>
      </c>
      <c r="H58" s="198">
        <v>0</v>
      </c>
      <c r="I58" s="198">
        <v>0</v>
      </c>
      <c r="J58" s="198">
        <v>0</v>
      </c>
      <c r="K58" s="198">
        <v>5.84</v>
      </c>
      <c r="L58" s="198">
        <v>2.25</v>
      </c>
      <c r="M58" s="198">
        <v>0</v>
      </c>
      <c r="N58" s="198">
        <v>1.07</v>
      </c>
      <c r="O58" s="198">
        <v>1.78</v>
      </c>
      <c r="P58" s="198">
        <v>2.21</v>
      </c>
      <c r="Q58" s="198">
        <v>0.19</v>
      </c>
      <c r="R58" s="198">
        <v>0.38</v>
      </c>
      <c r="S58" s="198">
        <v>0.24</v>
      </c>
      <c r="T58" s="198">
        <v>0</v>
      </c>
      <c r="U58" s="198">
        <v>6.73</v>
      </c>
      <c r="V58" s="198">
        <v>0.1</v>
      </c>
      <c r="W58" s="198">
        <v>0.31</v>
      </c>
      <c r="X58" s="198">
        <v>1.33</v>
      </c>
      <c r="Y58" s="198">
        <v>0</v>
      </c>
      <c r="Z58" s="198">
        <v>2.5</v>
      </c>
      <c r="AA58" s="198">
        <v>0.63</v>
      </c>
      <c r="AB58" s="198">
        <v>0</v>
      </c>
      <c r="AC58" s="198">
        <v>15.76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4.82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86.87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4.1399999999999997</v>
      </c>
      <c r="G59" s="198">
        <v>0</v>
      </c>
      <c r="H59" s="198">
        <v>0</v>
      </c>
      <c r="I59" s="198">
        <v>0</v>
      </c>
      <c r="J59" s="198">
        <v>0</v>
      </c>
      <c r="K59" s="198">
        <v>5.84</v>
      </c>
      <c r="L59" s="198">
        <v>2.25</v>
      </c>
      <c r="M59" s="198">
        <v>0</v>
      </c>
      <c r="N59" s="198">
        <v>1.07</v>
      </c>
      <c r="O59" s="198">
        <v>1.78</v>
      </c>
      <c r="P59" s="198">
        <v>2.21</v>
      </c>
      <c r="Q59" s="198">
        <v>0.19</v>
      </c>
      <c r="R59" s="198">
        <v>0.38</v>
      </c>
      <c r="S59" s="198">
        <v>0.24</v>
      </c>
      <c r="T59" s="198">
        <v>0</v>
      </c>
      <c r="U59" s="198">
        <v>6.73</v>
      </c>
      <c r="V59" s="198">
        <v>0.1</v>
      </c>
      <c r="W59" s="198">
        <v>0.31</v>
      </c>
      <c r="X59" s="198">
        <v>1.33</v>
      </c>
      <c r="Y59" s="198">
        <v>0</v>
      </c>
      <c r="Z59" s="198">
        <v>2.5</v>
      </c>
      <c r="AA59" s="198">
        <v>0.63</v>
      </c>
      <c r="AB59" s="198">
        <v>0</v>
      </c>
      <c r="AC59" s="198">
        <v>15.76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4.82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61.12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4.1399999999999997</v>
      </c>
      <c r="G60" s="198">
        <v>0</v>
      </c>
      <c r="H60" s="198">
        <v>0</v>
      </c>
      <c r="I60" s="198">
        <v>0</v>
      </c>
      <c r="J60" s="198">
        <v>0</v>
      </c>
      <c r="K60" s="198">
        <v>5.84</v>
      </c>
      <c r="L60" s="198">
        <v>2.25</v>
      </c>
      <c r="M60" s="198">
        <v>0</v>
      </c>
      <c r="N60" s="198">
        <v>1.07</v>
      </c>
      <c r="O60" s="198">
        <v>1.78</v>
      </c>
      <c r="P60" s="198">
        <v>2.21</v>
      </c>
      <c r="Q60" s="198">
        <v>0.19</v>
      </c>
      <c r="R60" s="198">
        <v>0.38</v>
      </c>
      <c r="S60" s="198">
        <v>0.24</v>
      </c>
      <c r="T60" s="198">
        <v>0</v>
      </c>
      <c r="U60" s="198">
        <v>6.73</v>
      </c>
      <c r="V60" s="198">
        <v>0.1</v>
      </c>
      <c r="W60" s="198">
        <v>0.31</v>
      </c>
      <c r="X60" s="198">
        <v>1.33</v>
      </c>
      <c r="Y60" s="198">
        <v>0</v>
      </c>
      <c r="Z60" s="198">
        <v>2.5</v>
      </c>
      <c r="AA60" s="198">
        <v>0.63</v>
      </c>
      <c r="AB60" s="198">
        <v>0</v>
      </c>
      <c r="AC60" s="198">
        <v>15.76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4.82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61.12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4.1399999999999997</v>
      </c>
      <c r="G61" s="198">
        <v>0</v>
      </c>
      <c r="H61" s="198">
        <v>0</v>
      </c>
      <c r="I61" s="198">
        <v>0</v>
      </c>
      <c r="J61" s="198">
        <v>0</v>
      </c>
      <c r="K61" s="198">
        <v>5.84</v>
      </c>
      <c r="L61" s="198">
        <v>2.25</v>
      </c>
      <c r="M61" s="198">
        <v>0</v>
      </c>
      <c r="N61" s="198">
        <v>1.07</v>
      </c>
      <c r="O61" s="198">
        <v>1.78</v>
      </c>
      <c r="P61" s="198">
        <v>2.21</v>
      </c>
      <c r="Q61" s="198">
        <v>0.19</v>
      </c>
      <c r="R61" s="198">
        <v>0.38</v>
      </c>
      <c r="S61" s="198">
        <v>0.24</v>
      </c>
      <c r="T61" s="198">
        <v>0</v>
      </c>
      <c r="U61" s="198">
        <v>6.73</v>
      </c>
      <c r="V61" s="198">
        <v>0.1</v>
      </c>
      <c r="W61" s="198">
        <v>0.31</v>
      </c>
      <c r="X61" s="198">
        <v>1.33</v>
      </c>
      <c r="Y61" s="198">
        <v>0</v>
      </c>
      <c r="Z61" s="198">
        <v>2.5</v>
      </c>
      <c r="AA61" s="198">
        <v>0.63</v>
      </c>
      <c r="AB61" s="198">
        <v>0</v>
      </c>
      <c r="AC61" s="198">
        <v>15.76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4.82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45.67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4.1399999999999997</v>
      </c>
      <c r="G62" s="198">
        <v>0</v>
      </c>
      <c r="H62" s="198">
        <v>0</v>
      </c>
      <c r="I62" s="198">
        <v>0</v>
      </c>
      <c r="J62" s="198">
        <v>0</v>
      </c>
      <c r="K62" s="198">
        <v>5.84</v>
      </c>
      <c r="L62" s="198">
        <v>2.25</v>
      </c>
      <c r="M62" s="198">
        <v>0</v>
      </c>
      <c r="N62" s="198">
        <v>1.07</v>
      </c>
      <c r="O62" s="198">
        <v>1.78</v>
      </c>
      <c r="P62" s="198">
        <v>2.21</v>
      </c>
      <c r="Q62" s="198">
        <v>0.19</v>
      </c>
      <c r="R62" s="198">
        <v>0.38</v>
      </c>
      <c r="S62" s="198">
        <v>0.24</v>
      </c>
      <c r="T62" s="198">
        <v>0</v>
      </c>
      <c r="U62" s="198">
        <v>6.73</v>
      </c>
      <c r="V62" s="198">
        <v>0.1</v>
      </c>
      <c r="W62" s="198">
        <v>0.31</v>
      </c>
      <c r="X62" s="198">
        <v>1.33</v>
      </c>
      <c r="Y62" s="198">
        <v>0</v>
      </c>
      <c r="Z62" s="198">
        <v>2.5</v>
      </c>
      <c r="AA62" s="198">
        <v>0.63</v>
      </c>
      <c r="AB62" s="198">
        <v>0</v>
      </c>
      <c r="AC62" s="198">
        <v>3.41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0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45.67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4.1399999999999997</v>
      </c>
      <c r="H63" s="198">
        <v>0</v>
      </c>
      <c r="I63" s="198">
        <v>0</v>
      </c>
      <c r="J63" s="198">
        <v>0</v>
      </c>
      <c r="K63" s="198">
        <v>5.84</v>
      </c>
      <c r="L63" s="198">
        <v>2.25</v>
      </c>
      <c r="M63" s="198">
        <v>0</v>
      </c>
      <c r="N63" s="198">
        <v>1.07</v>
      </c>
      <c r="O63" s="198">
        <v>1.78</v>
      </c>
      <c r="P63" s="198">
        <v>2.21</v>
      </c>
      <c r="Q63" s="198">
        <v>0.19</v>
      </c>
      <c r="R63" s="198">
        <v>0.38</v>
      </c>
      <c r="S63" s="198">
        <v>0.24</v>
      </c>
      <c r="T63" s="198">
        <v>0</v>
      </c>
      <c r="U63" s="198">
        <v>6.73</v>
      </c>
      <c r="V63" s="198">
        <v>0.1</v>
      </c>
      <c r="W63" s="198">
        <v>0.31</v>
      </c>
      <c r="X63" s="198">
        <v>1.33</v>
      </c>
      <c r="Y63" s="198">
        <v>0</v>
      </c>
      <c r="Z63" s="198">
        <v>2.5</v>
      </c>
      <c r="AA63" s="198">
        <v>0.63</v>
      </c>
      <c r="AB63" s="198">
        <v>0</v>
      </c>
      <c r="AC63" s="198">
        <v>15.76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0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43.52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4.1399999999999997</v>
      </c>
      <c r="H64" s="198">
        <v>0</v>
      </c>
      <c r="I64" s="198">
        <v>0</v>
      </c>
      <c r="J64" s="198">
        <v>0</v>
      </c>
      <c r="K64" s="198">
        <v>5.84</v>
      </c>
      <c r="L64" s="198">
        <v>2.25</v>
      </c>
      <c r="M64" s="198">
        <v>0</v>
      </c>
      <c r="N64" s="198">
        <v>1.07</v>
      </c>
      <c r="O64" s="198">
        <v>1.78</v>
      </c>
      <c r="P64" s="198">
        <v>2.21</v>
      </c>
      <c r="Q64" s="198">
        <v>0.19</v>
      </c>
      <c r="R64" s="198">
        <v>0.38</v>
      </c>
      <c r="S64" s="198">
        <v>0.24</v>
      </c>
      <c r="T64" s="198">
        <v>0</v>
      </c>
      <c r="U64" s="198">
        <v>6.73</v>
      </c>
      <c r="V64" s="198">
        <v>0.1</v>
      </c>
      <c r="W64" s="198">
        <v>0.31</v>
      </c>
      <c r="X64" s="198">
        <v>1.33</v>
      </c>
      <c r="Y64" s="198">
        <v>0</v>
      </c>
      <c r="Z64" s="198">
        <v>2.5</v>
      </c>
      <c r="AA64" s="198">
        <v>0.63</v>
      </c>
      <c r="AB64" s="198">
        <v>0</v>
      </c>
      <c r="AC64" s="198">
        <v>3.41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0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58.52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4.1399999999999997</v>
      </c>
      <c r="H65" s="198">
        <v>0</v>
      </c>
      <c r="I65" s="198">
        <v>0</v>
      </c>
      <c r="J65" s="198">
        <v>0</v>
      </c>
      <c r="K65" s="198">
        <v>5.84</v>
      </c>
      <c r="L65" s="198">
        <v>2.25</v>
      </c>
      <c r="M65" s="198">
        <v>0</v>
      </c>
      <c r="N65" s="198">
        <v>1.07</v>
      </c>
      <c r="O65" s="198">
        <v>1.78</v>
      </c>
      <c r="P65" s="198">
        <v>2.21</v>
      </c>
      <c r="Q65" s="198">
        <v>0.19</v>
      </c>
      <c r="R65" s="198">
        <v>0.38</v>
      </c>
      <c r="S65" s="198">
        <v>0.24</v>
      </c>
      <c r="T65" s="198">
        <v>0</v>
      </c>
      <c r="U65" s="198">
        <v>6.73</v>
      </c>
      <c r="V65" s="198">
        <v>0.1</v>
      </c>
      <c r="W65" s="198">
        <v>0.28999999999999998</v>
      </c>
      <c r="X65" s="198">
        <v>1.33</v>
      </c>
      <c r="Y65" s="198">
        <v>0</v>
      </c>
      <c r="Z65" s="198">
        <v>2.5</v>
      </c>
      <c r="AA65" s="198">
        <v>0.63</v>
      </c>
      <c r="AB65" s="198">
        <v>0</v>
      </c>
      <c r="AC65" s="198">
        <v>3.41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0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53.52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4.1399999999999997</v>
      </c>
      <c r="H66" s="198">
        <v>0</v>
      </c>
      <c r="I66" s="198">
        <v>0</v>
      </c>
      <c r="J66" s="198">
        <v>0</v>
      </c>
      <c r="K66" s="198">
        <v>5.84</v>
      </c>
      <c r="L66" s="198">
        <v>2.25</v>
      </c>
      <c r="M66" s="198">
        <v>0</v>
      </c>
      <c r="N66" s="198">
        <v>1.07</v>
      </c>
      <c r="O66" s="198">
        <v>1.78</v>
      </c>
      <c r="P66" s="198">
        <v>2.21</v>
      </c>
      <c r="Q66" s="198">
        <v>0.19</v>
      </c>
      <c r="R66" s="198">
        <v>0.38</v>
      </c>
      <c r="S66" s="198">
        <v>0.24</v>
      </c>
      <c r="T66" s="198">
        <v>0</v>
      </c>
      <c r="U66" s="198">
        <v>6.73</v>
      </c>
      <c r="V66" s="198">
        <v>0.1</v>
      </c>
      <c r="W66" s="198">
        <v>0.28999999999999998</v>
      </c>
      <c r="X66" s="198">
        <v>1.33</v>
      </c>
      <c r="Y66" s="198">
        <v>0</v>
      </c>
      <c r="Z66" s="198">
        <v>2.5</v>
      </c>
      <c r="AA66" s="198">
        <v>0.63</v>
      </c>
      <c r="AB66" s="198">
        <v>0</v>
      </c>
      <c r="AC66" s="198">
        <v>3.41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0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53.52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4.1399999999999997</v>
      </c>
      <c r="H67" s="198">
        <v>0</v>
      </c>
      <c r="I67" s="198">
        <v>0</v>
      </c>
      <c r="J67" s="198">
        <v>0</v>
      </c>
      <c r="K67" s="198">
        <v>5.84</v>
      </c>
      <c r="L67" s="198">
        <v>2.25</v>
      </c>
      <c r="M67" s="198">
        <v>0</v>
      </c>
      <c r="N67" s="198">
        <v>1.07</v>
      </c>
      <c r="O67" s="198">
        <v>1.78</v>
      </c>
      <c r="P67" s="198">
        <v>2.21</v>
      </c>
      <c r="Q67" s="198">
        <v>0.19</v>
      </c>
      <c r="R67" s="198">
        <v>0.38</v>
      </c>
      <c r="S67" s="198">
        <v>0.24</v>
      </c>
      <c r="T67" s="198">
        <v>0</v>
      </c>
      <c r="U67" s="198">
        <v>6.73</v>
      </c>
      <c r="V67" s="198">
        <v>0.1</v>
      </c>
      <c r="W67" s="198">
        <v>0.28999999999999998</v>
      </c>
      <c r="X67" s="198">
        <v>1.33</v>
      </c>
      <c r="Y67" s="198">
        <v>0</v>
      </c>
      <c r="Z67" s="198">
        <v>2.5</v>
      </c>
      <c r="AA67" s="198">
        <v>0.63</v>
      </c>
      <c r="AB67" s="198">
        <v>0</v>
      </c>
      <c r="AC67" s="198">
        <v>16.57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5.13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45.67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4.1399999999999997</v>
      </c>
      <c r="H68" s="198">
        <v>0</v>
      </c>
      <c r="I68" s="198">
        <v>0</v>
      </c>
      <c r="J68" s="198">
        <v>0</v>
      </c>
      <c r="K68" s="198">
        <v>5.84</v>
      </c>
      <c r="L68" s="198">
        <v>2.25</v>
      </c>
      <c r="M68" s="198">
        <v>0</v>
      </c>
      <c r="N68" s="198">
        <v>1.07</v>
      </c>
      <c r="O68" s="198">
        <v>1.78</v>
      </c>
      <c r="P68" s="198">
        <v>2.21</v>
      </c>
      <c r="Q68" s="198">
        <v>0.19</v>
      </c>
      <c r="R68" s="198">
        <v>0.38</v>
      </c>
      <c r="S68" s="198">
        <v>0.24</v>
      </c>
      <c r="T68" s="198">
        <v>0</v>
      </c>
      <c r="U68" s="198">
        <v>6.73</v>
      </c>
      <c r="V68" s="198">
        <v>0.1</v>
      </c>
      <c r="W68" s="198">
        <v>0.28999999999999998</v>
      </c>
      <c r="X68" s="198">
        <v>1.33</v>
      </c>
      <c r="Y68" s="198">
        <v>0</v>
      </c>
      <c r="Z68" s="198">
        <v>2.5</v>
      </c>
      <c r="AA68" s="198">
        <v>0.63</v>
      </c>
      <c r="AB68" s="198">
        <v>0</v>
      </c>
      <c r="AC68" s="198">
        <v>6.19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0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68.52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4.1399999999999997</v>
      </c>
      <c r="H69" s="198">
        <v>0</v>
      </c>
      <c r="I69" s="198">
        <v>0</v>
      </c>
      <c r="J69" s="198">
        <v>0</v>
      </c>
      <c r="K69" s="198">
        <v>5.84</v>
      </c>
      <c r="L69" s="198">
        <v>2.25</v>
      </c>
      <c r="M69" s="198">
        <v>0</v>
      </c>
      <c r="N69" s="198">
        <v>1.07</v>
      </c>
      <c r="O69" s="198">
        <v>1.78</v>
      </c>
      <c r="P69" s="198">
        <v>2.21</v>
      </c>
      <c r="Q69" s="198">
        <v>0.19</v>
      </c>
      <c r="R69" s="198">
        <v>0.38</v>
      </c>
      <c r="S69" s="198">
        <v>0.24</v>
      </c>
      <c r="T69" s="198">
        <v>0</v>
      </c>
      <c r="U69" s="198">
        <v>6.73</v>
      </c>
      <c r="V69" s="198">
        <v>0.1</v>
      </c>
      <c r="W69" s="198">
        <v>0.28999999999999998</v>
      </c>
      <c r="X69" s="198">
        <v>1.33</v>
      </c>
      <c r="Y69" s="198">
        <v>0</v>
      </c>
      <c r="Z69" s="198">
        <v>2.5</v>
      </c>
      <c r="AA69" s="198">
        <v>0.63</v>
      </c>
      <c r="AB69" s="198">
        <v>0</v>
      </c>
      <c r="AC69" s="198">
        <v>6.19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0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43.52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4.1399999999999997</v>
      </c>
      <c r="H70" s="198">
        <v>0</v>
      </c>
      <c r="I70" s="198">
        <v>0</v>
      </c>
      <c r="J70" s="198">
        <v>0</v>
      </c>
      <c r="K70" s="198">
        <v>5.84</v>
      </c>
      <c r="L70" s="198">
        <v>2.25</v>
      </c>
      <c r="M70" s="198">
        <v>0</v>
      </c>
      <c r="N70" s="198">
        <v>1.07</v>
      </c>
      <c r="O70" s="198">
        <v>1.78</v>
      </c>
      <c r="P70" s="198">
        <v>2.21</v>
      </c>
      <c r="Q70" s="198">
        <v>0.19</v>
      </c>
      <c r="R70" s="198">
        <v>0.38</v>
      </c>
      <c r="S70" s="198">
        <v>0.24</v>
      </c>
      <c r="T70" s="198">
        <v>0</v>
      </c>
      <c r="U70" s="198">
        <v>6.73</v>
      </c>
      <c r="V70" s="198">
        <v>0.1</v>
      </c>
      <c r="W70" s="198">
        <v>0.28999999999999998</v>
      </c>
      <c r="X70" s="198">
        <v>1.33</v>
      </c>
      <c r="Y70" s="198">
        <v>0</v>
      </c>
      <c r="Z70" s="198">
        <v>2.5</v>
      </c>
      <c r="AA70" s="198">
        <v>0.63</v>
      </c>
      <c r="AB70" s="198">
        <v>0</v>
      </c>
      <c r="AC70" s="198">
        <v>6.19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0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58.52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4.1399999999999997</v>
      </c>
      <c r="H71" s="198">
        <v>0</v>
      </c>
      <c r="I71" s="198">
        <v>0</v>
      </c>
      <c r="J71" s="198">
        <v>0</v>
      </c>
      <c r="K71" s="198">
        <v>5.84</v>
      </c>
      <c r="L71" s="198">
        <v>2.25</v>
      </c>
      <c r="M71" s="198">
        <v>0</v>
      </c>
      <c r="N71" s="198">
        <v>1.07</v>
      </c>
      <c r="O71" s="198">
        <v>1.78</v>
      </c>
      <c r="P71" s="198">
        <v>2.21</v>
      </c>
      <c r="Q71" s="198">
        <v>0.19</v>
      </c>
      <c r="R71" s="198">
        <v>0.38</v>
      </c>
      <c r="S71" s="198">
        <v>0.24</v>
      </c>
      <c r="T71" s="198">
        <v>0</v>
      </c>
      <c r="U71" s="198">
        <v>6.73</v>
      </c>
      <c r="V71" s="198">
        <v>0.1</v>
      </c>
      <c r="W71" s="198">
        <v>0.28999999999999998</v>
      </c>
      <c r="X71" s="198">
        <v>1.33</v>
      </c>
      <c r="Y71" s="198">
        <v>0</v>
      </c>
      <c r="Z71" s="198">
        <v>2.5</v>
      </c>
      <c r="AA71" s="198">
        <v>0.63</v>
      </c>
      <c r="AB71" s="198">
        <v>0</v>
      </c>
      <c r="AC71" s="198">
        <v>3.64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0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53.52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4.1399999999999997</v>
      </c>
      <c r="H72" s="198">
        <v>0</v>
      </c>
      <c r="I72" s="198">
        <v>0</v>
      </c>
      <c r="J72" s="198">
        <v>0</v>
      </c>
      <c r="K72" s="198">
        <v>5.84</v>
      </c>
      <c r="L72" s="198">
        <v>2.25</v>
      </c>
      <c r="M72" s="198">
        <v>0</v>
      </c>
      <c r="N72" s="198">
        <v>1.07</v>
      </c>
      <c r="O72" s="198">
        <v>1.78</v>
      </c>
      <c r="P72" s="198">
        <v>2.21</v>
      </c>
      <c r="Q72" s="198">
        <v>0.19</v>
      </c>
      <c r="R72" s="198">
        <v>0.38</v>
      </c>
      <c r="S72" s="198">
        <v>0.24</v>
      </c>
      <c r="T72" s="198">
        <v>0</v>
      </c>
      <c r="U72" s="198">
        <v>6.73</v>
      </c>
      <c r="V72" s="198">
        <v>0.1</v>
      </c>
      <c r="W72" s="198">
        <v>0.28999999999999998</v>
      </c>
      <c r="X72" s="198">
        <v>1.33</v>
      </c>
      <c r="Y72" s="198">
        <v>0</v>
      </c>
      <c r="Z72" s="198">
        <v>2.5</v>
      </c>
      <c r="AA72" s="198">
        <v>0.63</v>
      </c>
      <c r="AB72" s="198">
        <v>0</v>
      </c>
      <c r="AC72" s="198">
        <v>3.64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0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45.67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4.1399999999999997</v>
      </c>
      <c r="H73" s="198">
        <v>0</v>
      </c>
      <c r="I73" s="198">
        <v>0</v>
      </c>
      <c r="J73" s="198">
        <v>0</v>
      </c>
      <c r="K73" s="198">
        <v>5.84</v>
      </c>
      <c r="L73" s="198">
        <v>2.25</v>
      </c>
      <c r="M73" s="198">
        <v>0</v>
      </c>
      <c r="N73" s="198">
        <v>1.07</v>
      </c>
      <c r="O73" s="198">
        <v>1.78</v>
      </c>
      <c r="P73" s="198">
        <v>2.21</v>
      </c>
      <c r="Q73" s="198">
        <v>0.19</v>
      </c>
      <c r="R73" s="198">
        <v>0.38</v>
      </c>
      <c r="S73" s="198">
        <v>0.24</v>
      </c>
      <c r="T73" s="198">
        <v>0</v>
      </c>
      <c r="U73" s="198">
        <v>6.73</v>
      </c>
      <c r="V73" s="198">
        <v>0.1</v>
      </c>
      <c r="W73" s="198">
        <v>0.28999999999999998</v>
      </c>
      <c r="X73" s="198">
        <v>1.33</v>
      </c>
      <c r="Y73" s="198">
        <v>0</v>
      </c>
      <c r="Z73" s="198">
        <v>2.5</v>
      </c>
      <c r="AA73" s="198">
        <v>0.63</v>
      </c>
      <c r="AB73" s="198">
        <v>0</v>
      </c>
      <c r="AC73" s="198">
        <v>3.64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0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45.67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4.1399999999999997</v>
      </c>
      <c r="H74" s="198">
        <v>0</v>
      </c>
      <c r="I74" s="198">
        <v>0</v>
      </c>
      <c r="J74" s="198">
        <v>0</v>
      </c>
      <c r="K74" s="198">
        <v>5.84</v>
      </c>
      <c r="L74" s="198">
        <v>2.25</v>
      </c>
      <c r="M74" s="198">
        <v>0</v>
      </c>
      <c r="N74" s="198">
        <v>1.07</v>
      </c>
      <c r="O74" s="198">
        <v>1.78</v>
      </c>
      <c r="P74" s="198">
        <v>2.21</v>
      </c>
      <c r="Q74" s="198">
        <v>0.19</v>
      </c>
      <c r="R74" s="198">
        <v>0.38</v>
      </c>
      <c r="S74" s="198">
        <v>0.24</v>
      </c>
      <c r="T74" s="198">
        <v>0</v>
      </c>
      <c r="U74" s="198">
        <v>6.73</v>
      </c>
      <c r="V74" s="198">
        <v>0.1</v>
      </c>
      <c r="W74" s="198">
        <v>0.28999999999999998</v>
      </c>
      <c r="X74" s="198">
        <v>1.33</v>
      </c>
      <c r="Y74" s="198">
        <v>0</v>
      </c>
      <c r="Z74" s="198">
        <v>2.5</v>
      </c>
      <c r="AA74" s="198">
        <v>0.63</v>
      </c>
      <c r="AB74" s="198">
        <v>0</v>
      </c>
      <c r="AC74" s="198">
        <v>3.64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0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45.67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4.1399999999999997</v>
      </c>
      <c r="H75" s="198">
        <v>0</v>
      </c>
      <c r="I75" s="198">
        <v>0</v>
      </c>
      <c r="J75" s="198">
        <v>0</v>
      </c>
      <c r="K75" s="198">
        <v>5.84</v>
      </c>
      <c r="L75" s="198">
        <v>2.25</v>
      </c>
      <c r="M75" s="198">
        <v>0</v>
      </c>
      <c r="N75" s="198">
        <v>1.07</v>
      </c>
      <c r="O75" s="198">
        <v>1.78</v>
      </c>
      <c r="P75" s="198">
        <v>2.21</v>
      </c>
      <c r="Q75" s="198">
        <v>0.19</v>
      </c>
      <c r="R75" s="198">
        <v>0.38</v>
      </c>
      <c r="S75" s="198">
        <v>0.24</v>
      </c>
      <c r="T75" s="198">
        <v>0</v>
      </c>
      <c r="U75" s="198">
        <v>6.73</v>
      </c>
      <c r="V75" s="198">
        <v>0.1</v>
      </c>
      <c r="W75" s="198">
        <v>0.28999999999999998</v>
      </c>
      <c r="X75" s="198">
        <v>1.33</v>
      </c>
      <c r="Y75" s="198">
        <v>0</v>
      </c>
      <c r="Z75" s="198">
        <v>2.5</v>
      </c>
      <c r="AA75" s="198">
        <v>0.63</v>
      </c>
      <c r="AB75" s="198">
        <v>0</v>
      </c>
      <c r="AC75" s="198">
        <v>3.64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0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51.91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4.1399999999999997</v>
      </c>
      <c r="H76" s="198">
        <v>0</v>
      </c>
      <c r="I76" s="198">
        <v>0</v>
      </c>
      <c r="J76" s="198">
        <v>0</v>
      </c>
      <c r="K76" s="198">
        <v>5.84</v>
      </c>
      <c r="L76" s="198">
        <v>2.25</v>
      </c>
      <c r="M76" s="198">
        <v>0</v>
      </c>
      <c r="N76" s="198">
        <v>1.07</v>
      </c>
      <c r="O76" s="198">
        <v>1.78</v>
      </c>
      <c r="P76" s="198">
        <v>2.21</v>
      </c>
      <c r="Q76" s="198">
        <v>0.19</v>
      </c>
      <c r="R76" s="198">
        <v>0.38</v>
      </c>
      <c r="S76" s="198">
        <v>0.24</v>
      </c>
      <c r="T76" s="198">
        <v>0</v>
      </c>
      <c r="U76" s="198">
        <v>6.73</v>
      </c>
      <c r="V76" s="198">
        <v>0.1</v>
      </c>
      <c r="W76" s="198">
        <v>0.28999999999999998</v>
      </c>
      <c r="X76" s="198">
        <v>1.33</v>
      </c>
      <c r="Y76" s="198">
        <v>0</v>
      </c>
      <c r="Z76" s="198">
        <v>2.5</v>
      </c>
      <c r="AA76" s="198">
        <v>0.63</v>
      </c>
      <c r="AB76" s="198">
        <v>0</v>
      </c>
      <c r="AC76" s="198">
        <v>3.64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0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49.76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4.1399999999999997</v>
      </c>
      <c r="H77" s="198">
        <v>0</v>
      </c>
      <c r="I77" s="198">
        <v>0</v>
      </c>
      <c r="J77" s="198">
        <v>0</v>
      </c>
      <c r="K77" s="198">
        <v>5.84</v>
      </c>
      <c r="L77" s="198">
        <v>2.25</v>
      </c>
      <c r="M77" s="198">
        <v>0</v>
      </c>
      <c r="N77" s="198">
        <v>1.07</v>
      </c>
      <c r="O77" s="198">
        <v>1.78</v>
      </c>
      <c r="P77" s="198">
        <v>2.21</v>
      </c>
      <c r="Q77" s="198">
        <v>0.19</v>
      </c>
      <c r="R77" s="198">
        <v>0.38</v>
      </c>
      <c r="S77" s="198">
        <v>0.24</v>
      </c>
      <c r="T77" s="198">
        <v>0</v>
      </c>
      <c r="U77" s="198">
        <v>6.73</v>
      </c>
      <c r="V77" s="198">
        <v>0.1</v>
      </c>
      <c r="W77" s="198">
        <v>0.28999999999999998</v>
      </c>
      <c r="X77" s="198">
        <v>1.33</v>
      </c>
      <c r="Y77" s="198">
        <v>0</v>
      </c>
      <c r="Z77" s="198">
        <v>2.5</v>
      </c>
      <c r="AA77" s="198">
        <v>0.63</v>
      </c>
      <c r="AB77" s="198">
        <v>0</v>
      </c>
      <c r="AC77" s="198">
        <v>3.64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-20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79.760000000000005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4.1399999999999997</v>
      </c>
      <c r="H78" s="198">
        <v>0</v>
      </c>
      <c r="I78" s="198">
        <v>0</v>
      </c>
      <c r="J78" s="198">
        <v>0</v>
      </c>
      <c r="K78" s="198">
        <v>5.84</v>
      </c>
      <c r="L78" s="198">
        <v>2.25</v>
      </c>
      <c r="M78" s="198">
        <v>0</v>
      </c>
      <c r="N78" s="198">
        <v>1.07</v>
      </c>
      <c r="O78" s="198">
        <v>1.78</v>
      </c>
      <c r="P78" s="198">
        <v>2.21</v>
      </c>
      <c r="Q78" s="198">
        <v>0.19</v>
      </c>
      <c r="R78" s="198">
        <v>0.38</v>
      </c>
      <c r="S78" s="198">
        <v>0.24</v>
      </c>
      <c r="T78" s="198">
        <v>0</v>
      </c>
      <c r="U78" s="198">
        <v>6.73</v>
      </c>
      <c r="V78" s="198">
        <v>0.1</v>
      </c>
      <c r="W78" s="198">
        <v>0.28999999999999998</v>
      </c>
      <c r="X78" s="198">
        <v>1.33</v>
      </c>
      <c r="Y78" s="198">
        <v>0</v>
      </c>
      <c r="Z78" s="198">
        <v>2.5</v>
      </c>
      <c r="AA78" s="198">
        <v>0.63</v>
      </c>
      <c r="AB78" s="198">
        <v>0</v>
      </c>
      <c r="AC78" s="198">
        <v>2.96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-20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99.76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4.1399999999999997</v>
      </c>
      <c r="H79" s="198">
        <v>0</v>
      </c>
      <c r="I79" s="198">
        <v>0</v>
      </c>
      <c r="J79" s="198">
        <v>0</v>
      </c>
      <c r="K79" s="198">
        <v>5.84</v>
      </c>
      <c r="L79" s="198">
        <v>2.25</v>
      </c>
      <c r="M79" s="198">
        <v>0</v>
      </c>
      <c r="N79" s="198">
        <v>1.07</v>
      </c>
      <c r="O79" s="198">
        <v>1.78</v>
      </c>
      <c r="P79" s="198">
        <v>2.21</v>
      </c>
      <c r="Q79" s="198">
        <v>0.19</v>
      </c>
      <c r="R79" s="198">
        <v>0.38</v>
      </c>
      <c r="S79" s="198">
        <v>0.24</v>
      </c>
      <c r="T79" s="198">
        <v>0</v>
      </c>
      <c r="U79" s="198">
        <v>6.73</v>
      </c>
      <c r="V79" s="198">
        <v>0.1</v>
      </c>
      <c r="W79" s="198">
        <v>0.28999999999999998</v>
      </c>
      <c r="X79" s="198">
        <v>1.33</v>
      </c>
      <c r="Y79" s="198">
        <v>0</v>
      </c>
      <c r="Z79" s="198">
        <v>2.5</v>
      </c>
      <c r="AA79" s="198">
        <v>0.63</v>
      </c>
      <c r="AB79" s="198">
        <v>0</v>
      </c>
      <c r="AC79" s="198">
        <v>2.96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-20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99.76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4.1399999999999997</v>
      </c>
      <c r="H80" s="198">
        <v>0</v>
      </c>
      <c r="I80" s="198">
        <v>0</v>
      </c>
      <c r="J80" s="198">
        <v>0</v>
      </c>
      <c r="K80" s="198">
        <v>5.84</v>
      </c>
      <c r="L80" s="198">
        <v>2.25</v>
      </c>
      <c r="M80" s="198">
        <v>0</v>
      </c>
      <c r="N80" s="198">
        <v>1.07</v>
      </c>
      <c r="O80" s="198">
        <v>1.78</v>
      </c>
      <c r="P80" s="198">
        <v>2.21</v>
      </c>
      <c r="Q80" s="198">
        <v>0.19</v>
      </c>
      <c r="R80" s="198">
        <v>0.38</v>
      </c>
      <c r="S80" s="198">
        <v>0.24</v>
      </c>
      <c r="T80" s="198">
        <v>0</v>
      </c>
      <c r="U80" s="198">
        <v>6.73</v>
      </c>
      <c r="V80" s="198">
        <v>0.1</v>
      </c>
      <c r="W80" s="198">
        <v>0.28999999999999998</v>
      </c>
      <c r="X80" s="198">
        <v>1.33</v>
      </c>
      <c r="Y80" s="198">
        <v>0</v>
      </c>
      <c r="Z80" s="198">
        <v>2.5</v>
      </c>
      <c r="AA80" s="198">
        <v>0.63</v>
      </c>
      <c r="AB80" s="198">
        <v>0</v>
      </c>
      <c r="AC80" s="198">
        <v>2.96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-20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99.76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4.1399999999999997</v>
      </c>
      <c r="H81" s="198">
        <v>0</v>
      </c>
      <c r="I81" s="198">
        <v>0</v>
      </c>
      <c r="J81" s="198">
        <v>0</v>
      </c>
      <c r="K81" s="198">
        <v>5.84</v>
      </c>
      <c r="L81" s="198">
        <v>2.25</v>
      </c>
      <c r="M81" s="198">
        <v>0</v>
      </c>
      <c r="N81" s="198">
        <v>1.07</v>
      </c>
      <c r="O81" s="198">
        <v>1.78</v>
      </c>
      <c r="P81" s="198">
        <v>2.21</v>
      </c>
      <c r="Q81" s="198">
        <v>0.19</v>
      </c>
      <c r="R81" s="198">
        <v>0.38</v>
      </c>
      <c r="S81" s="198">
        <v>0.24</v>
      </c>
      <c r="T81" s="198">
        <v>0</v>
      </c>
      <c r="U81" s="198">
        <v>6.73</v>
      </c>
      <c r="V81" s="198">
        <v>0.1</v>
      </c>
      <c r="W81" s="198">
        <v>0.28999999999999998</v>
      </c>
      <c r="X81" s="198">
        <v>1.33</v>
      </c>
      <c r="Y81" s="198">
        <v>0</v>
      </c>
      <c r="Z81" s="198">
        <v>2.5</v>
      </c>
      <c r="AA81" s="198">
        <v>0.63</v>
      </c>
      <c r="AB81" s="198">
        <v>0</v>
      </c>
      <c r="AC81" s="198">
        <v>2.96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-20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99.76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4.1399999999999997</v>
      </c>
      <c r="H82" s="198">
        <v>0</v>
      </c>
      <c r="I82" s="198">
        <v>0</v>
      </c>
      <c r="J82" s="198">
        <v>0</v>
      </c>
      <c r="K82" s="198">
        <v>5.84</v>
      </c>
      <c r="L82" s="198">
        <v>2.25</v>
      </c>
      <c r="M82" s="198">
        <v>0</v>
      </c>
      <c r="N82" s="198">
        <v>1.07</v>
      </c>
      <c r="O82" s="198">
        <v>1.78</v>
      </c>
      <c r="P82" s="198">
        <v>2.21</v>
      </c>
      <c r="Q82" s="198">
        <v>0.19</v>
      </c>
      <c r="R82" s="198">
        <v>0.38</v>
      </c>
      <c r="S82" s="198">
        <v>0.24</v>
      </c>
      <c r="T82" s="198">
        <v>0</v>
      </c>
      <c r="U82" s="198">
        <v>6.73</v>
      </c>
      <c r="V82" s="198">
        <v>0.1</v>
      </c>
      <c r="W82" s="198">
        <v>0.28999999999999998</v>
      </c>
      <c r="X82" s="198">
        <v>1.33</v>
      </c>
      <c r="Y82" s="198">
        <v>0</v>
      </c>
      <c r="Z82" s="198">
        <v>2.5</v>
      </c>
      <c r="AA82" s="198">
        <v>0.63</v>
      </c>
      <c r="AB82" s="198">
        <v>0</v>
      </c>
      <c r="AC82" s="198">
        <v>2.96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-20.04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99.76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4.1399999999999997</v>
      </c>
      <c r="H83" s="198">
        <v>0</v>
      </c>
      <c r="I83" s="198">
        <v>0</v>
      </c>
      <c r="J83" s="198">
        <v>0</v>
      </c>
      <c r="K83" s="198">
        <v>5.84</v>
      </c>
      <c r="L83" s="198">
        <v>2.25</v>
      </c>
      <c r="M83" s="198">
        <v>0</v>
      </c>
      <c r="N83" s="198">
        <v>1.07</v>
      </c>
      <c r="O83" s="198">
        <v>1.78</v>
      </c>
      <c r="P83" s="198">
        <v>2.21</v>
      </c>
      <c r="Q83" s="198">
        <v>0.19</v>
      </c>
      <c r="R83" s="198">
        <v>0.38</v>
      </c>
      <c r="S83" s="198">
        <v>0.24</v>
      </c>
      <c r="T83" s="198">
        <v>0</v>
      </c>
      <c r="U83" s="198">
        <v>6.73</v>
      </c>
      <c r="V83" s="198">
        <v>0.1</v>
      </c>
      <c r="W83" s="198">
        <v>0.28999999999999998</v>
      </c>
      <c r="X83" s="198">
        <v>1.33</v>
      </c>
      <c r="Y83" s="198">
        <v>0</v>
      </c>
      <c r="Z83" s="198">
        <v>2.5</v>
      </c>
      <c r="AA83" s="198">
        <v>0.63</v>
      </c>
      <c r="AB83" s="198">
        <v>0</v>
      </c>
      <c r="AC83" s="198">
        <v>2.96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-20.04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79.760000000000005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4.1399999999999997</v>
      </c>
      <c r="H84" s="198">
        <v>0</v>
      </c>
      <c r="I84" s="198">
        <v>0</v>
      </c>
      <c r="J84" s="198">
        <v>0</v>
      </c>
      <c r="K84" s="198">
        <v>5.84</v>
      </c>
      <c r="L84" s="198">
        <v>2.25</v>
      </c>
      <c r="M84" s="198">
        <v>0</v>
      </c>
      <c r="N84" s="198">
        <v>1.07</v>
      </c>
      <c r="O84" s="198">
        <v>1.78</v>
      </c>
      <c r="P84" s="198">
        <v>2.21</v>
      </c>
      <c r="Q84" s="198">
        <v>0.19</v>
      </c>
      <c r="R84" s="198">
        <v>0.38</v>
      </c>
      <c r="S84" s="198">
        <v>0.24</v>
      </c>
      <c r="T84" s="198">
        <v>0</v>
      </c>
      <c r="U84" s="198">
        <v>6.73</v>
      </c>
      <c r="V84" s="198">
        <v>0.1</v>
      </c>
      <c r="W84" s="198">
        <v>0.28999999999999998</v>
      </c>
      <c r="X84" s="198">
        <v>1.33</v>
      </c>
      <c r="Y84" s="198">
        <v>0</v>
      </c>
      <c r="Z84" s="198">
        <v>2.5</v>
      </c>
      <c r="AA84" s="198">
        <v>0.63</v>
      </c>
      <c r="AB84" s="198">
        <v>0</v>
      </c>
      <c r="AC84" s="198">
        <v>2.96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-30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79.760000000000005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4.1399999999999997</v>
      </c>
      <c r="H85" s="198">
        <v>0</v>
      </c>
      <c r="I85" s="198">
        <v>0</v>
      </c>
      <c r="J85" s="198">
        <v>0</v>
      </c>
      <c r="K85" s="198">
        <v>5.84</v>
      </c>
      <c r="L85" s="198">
        <v>2.25</v>
      </c>
      <c r="M85" s="198">
        <v>0</v>
      </c>
      <c r="N85" s="198">
        <v>1.07</v>
      </c>
      <c r="O85" s="198">
        <v>1.78</v>
      </c>
      <c r="P85" s="198">
        <v>2.21</v>
      </c>
      <c r="Q85" s="198">
        <v>0.19</v>
      </c>
      <c r="R85" s="198">
        <v>0.38</v>
      </c>
      <c r="S85" s="198">
        <v>0.24</v>
      </c>
      <c r="T85" s="198">
        <v>0</v>
      </c>
      <c r="U85" s="198">
        <v>6.73</v>
      </c>
      <c r="V85" s="198">
        <v>0.1</v>
      </c>
      <c r="W85" s="198">
        <v>0.28999999999999998</v>
      </c>
      <c r="X85" s="198">
        <v>1.33</v>
      </c>
      <c r="Y85" s="198">
        <v>0</v>
      </c>
      <c r="Z85" s="198">
        <v>2.5</v>
      </c>
      <c r="AA85" s="198">
        <v>0.63</v>
      </c>
      <c r="AB85" s="198">
        <v>0</v>
      </c>
      <c r="AC85" s="198">
        <v>2.96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-10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29.76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1.38</v>
      </c>
      <c r="G86" s="198">
        <v>4.1399999999999997</v>
      </c>
      <c r="H86" s="198">
        <v>0</v>
      </c>
      <c r="I86" s="198">
        <v>0</v>
      </c>
      <c r="J86" s="198">
        <v>0</v>
      </c>
      <c r="K86" s="198">
        <v>5.84</v>
      </c>
      <c r="L86" s="198">
        <v>2.25</v>
      </c>
      <c r="M86" s="198">
        <v>0</v>
      </c>
      <c r="N86" s="198">
        <v>1.07</v>
      </c>
      <c r="O86" s="198">
        <v>1.78</v>
      </c>
      <c r="P86" s="198">
        <v>2.21</v>
      </c>
      <c r="Q86" s="198">
        <v>0.19</v>
      </c>
      <c r="R86" s="198">
        <v>0.38</v>
      </c>
      <c r="S86" s="198">
        <v>0.24</v>
      </c>
      <c r="T86" s="198">
        <v>0</v>
      </c>
      <c r="U86" s="198">
        <v>6.73</v>
      </c>
      <c r="V86" s="198">
        <v>0.1</v>
      </c>
      <c r="W86" s="198">
        <v>0.28999999999999998</v>
      </c>
      <c r="X86" s="198">
        <v>1.33</v>
      </c>
      <c r="Y86" s="198">
        <v>0</v>
      </c>
      <c r="Z86" s="198">
        <v>2.5</v>
      </c>
      <c r="AA86" s="198">
        <v>0.63</v>
      </c>
      <c r="AB86" s="198">
        <v>0</v>
      </c>
      <c r="AC86" s="198">
        <v>2.27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-10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29.76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2.76</v>
      </c>
      <c r="G87" s="198">
        <v>0</v>
      </c>
      <c r="H87" s="198">
        <v>0</v>
      </c>
      <c r="I87" s="198">
        <v>0</v>
      </c>
      <c r="J87" s="198">
        <v>0</v>
      </c>
      <c r="K87" s="198">
        <v>5.84</v>
      </c>
      <c r="L87" s="198">
        <v>2.25</v>
      </c>
      <c r="M87" s="198">
        <v>0</v>
      </c>
      <c r="N87" s="198">
        <v>1.07</v>
      </c>
      <c r="O87" s="198">
        <v>1.78</v>
      </c>
      <c r="P87" s="198">
        <v>2.21</v>
      </c>
      <c r="Q87" s="198">
        <v>0.19</v>
      </c>
      <c r="R87" s="198">
        <v>0.38</v>
      </c>
      <c r="S87" s="198">
        <v>0.24</v>
      </c>
      <c r="T87" s="198">
        <v>0</v>
      </c>
      <c r="U87" s="198">
        <v>6.73</v>
      </c>
      <c r="V87" s="198">
        <v>0.1</v>
      </c>
      <c r="W87" s="198">
        <v>0.28000000000000003</v>
      </c>
      <c r="X87" s="198">
        <v>1.33</v>
      </c>
      <c r="Y87" s="198">
        <v>0</v>
      </c>
      <c r="Z87" s="198">
        <v>2.5</v>
      </c>
      <c r="AA87" s="198">
        <v>0.63</v>
      </c>
      <c r="AB87" s="198">
        <v>0</v>
      </c>
      <c r="AC87" s="198">
        <v>2.27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0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29.76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2.76</v>
      </c>
      <c r="G88" s="198">
        <v>0</v>
      </c>
      <c r="H88" s="198">
        <v>0</v>
      </c>
      <c r="I88" s="198">
        <v>0</v>
      </c>
      <c r="J88" s="198">
        <v>0</v>
      </c>
      <c r="K88" s="198">
        <v>5.84</v>
      </c>
      <c r="L88" s="198">
        <v>2.25</v>
      </c>
      <c r="M88" s="198">
        <v>0</v>
      </c>
      <c r="N88" s="198">
        <v>1.07</v>
      </c>
      <c r="O88" s="198">
        <v>1.78</v>
      </c>
      <c r="P88" s="198">
        <v>2.21</v>
      </c>
      <c r="Q88" s="198">
        <v>0.19</v>
      </c>
      <c r="R88" s="198">
        <v>0.38</v>
      </c>
      <c r="S88" s="198">
        <v>0.24</v>
      </c>
      <c r="T88" s="198">
        <v>0</v>
      </c>
      <c r="U88" s="198">
        <v>6.73</v>
      </c>
      <c r="V88" s="198">
        <v>0.1</v>
      </c>
      <c r="W88" s="198">
        <v>0.28000000000000003</v>
      </c>
      <c r="X88" s="198">
        <v>1.33</v>
      </c>
      <c r="Y88" s="198">
        <v>0</v>
      </c>
      <c r="Z88" s="198">
        <v>2.5</v>
      </c>
      <c r="AA88" s="198">
        <v>0.63</v>
      </c>
      <c r="AB88" s="198">
        <v>0</v>
      </c>
      <c r="AC88" s="198">
        <v>2.27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-15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29.76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2.76</v>
      </c>
      <c r="G89" s="198">
        <v>0</v>
      </c>
      <c r="H89" s="198">
        <v>0</v>
      </c>
      <c r="I89" s="198">
        <v>0</v>
      </c>
      <c r="J89" s="198">
        <v>0</v>
      </c>
      <c r="K89" s="198">
        <v>5.84</v>
      </c>
      <c r="L89" s="198">
        <v>2.25</v>
      </c>
      <c r="M89" s="198">
        <v>0</v>
      </c>
      <c r="N89" s="198">
        <v>1.07</v>
      </c>
      <c r="O89" s="198">
        <v>1.78</v>
      </c>
      <c r="P89" s="198">
        <v>2.21</v>
      </c>
      <c r="Q89" s="198">
        <v>0.19</v>
      </c>
      <c r="R89" s="198">
        <v>0.38</v>
      </c>
      <c r="S89" s="198">
        <v>0.24</v>
      </c>
      <c r="T89" s="198">
        <v>0</v>
      </c>
      <c r="U89" s="198">
        <v>6.73</v>
      </c>
      <c r="V89" s="198">
        <v>0.1</v>
      </c>
      <c r="W89" s="198">
        <v>0.28000000000000003</v>
      </c>
      <c r="X89" s="198">
        <v>1.33</v>
      </c>
      <c r="Y89" s="198">
        <v>0</v>
      </c>
      <c r="Z89" s="198">
        <v>2.5</v>
      </c>
      <c r="AA89" s="198">
        <v>0.63</v>
      </c>
      <c r="AB89" s="198">
        <v>0</v>
      </c>
      <c r="AC89" s="198">
        <v>2.27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-15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29.76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2.76</v>
      </c>
      <c r="G90" s="198">
        <v>0</v>
      </c>
      <c r="H90" s="198">
        <v>0</v>
      </c>
      <c r="I90" s="198">
        <v>0</v>
      </c>
      <c r="J90" s="198">
        <v>0</v>
      </c>
      <c r="K90" s="198">
        <v>5.84</v>
      </c>
      <c r="L90" s="198">
        <v>2.25</v>
      </c>
      <c r="M90" s="198">
        <v>0</v>
      </c>
      <c r="N90" s="198">
        <v>1.07</v>
      </c>
      <c r="O90" s="198">
        <v>1.78</v>
      </c>
      <c r="P90" s="198">
        <v>2.21</v>
      </c>
      <c r="Q90" s="198">
        <v>0.19</v>
      </c>
      <c r="R90" s="198">
        <v>0.38</v>
      </c>
      <c r="S90" s="198">
        <v>0.24</v>
      </c>
      <c r="T90" s="198">
        <v>0</v>
      </c>
      <c r="U90" s="198">
        <v>6.73</v>
      </c>
      <c r="V90" s="198">
        <v>0.1</v>
      </c>
      <c r="W90" s="198">
        <v>0.28000000000000003</v>
      </c>
      <c r="X90" s="198">
        <v>1.33</v>
      </c>
      <c r="Y90" s="198">
        <v>0</v>
      </c>
      <c r="Z90" s="198">
        <v>2.5</v>
      </c>
      <c r="AA90" s="198">
        <v>0.63</v>
      </c>
      <c r="AB90" s="198">
        <v>0</v>
      </c>
      <c r="AC90" s="198">
        <v>2.27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-15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29.76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2.76</v>
      </c>
      <c r="G91" s="198">
        <v>0</v>
      </c>
      <c r="H91" s="198">
        <v>0</v>
      </c>
      <c r="I91" s="198">
        <v>0</v>
      </c>
      <c r="J91" s="198">
        <v>0</v>
      </c>
      <c r="K91" s="198">
        <v>5.84</v>
      </c>
      <c r="L91" s="198">
        <v>2.25</v>
      </c>
      <c r="M91" s="198">
        <v>0</v>
      </c>
      <c r="N91" s="198">
        <v>1.07</v>
      </c>
      <c r="O91" s="198">
        <v>1.78</v>
      </c>
      <c r="P91" s="198">
        <v>2.21</v>
      </c>
      <c r="Q91" s="198">
        <v>0.19</v>
      </c>
      <c r="R91" s="198">
        <v>0.38</v>
      </c>
      <c r="S91" s="198">
        <v>0.24</v>
      </c>
      <c r="T91" s="198">
        <v>0</v>
      </c>
      <c r="U91" s="198">
        <v>6.73</v>
      </c>
      <c r="V91" s="198">
        <v>0.25</v>
      </c>
      <c r="W91" s="198">
        <v>0.28000000000000003</v>
      </c>
      <c r="X91" s="198">
        <v>1.33</v>
      </c>
      <c r="Y91" s="198">
        <v>0</v>
      </c>
      <c r="Z91" s="198">
        <v>2.5</v>
      </c>
      <c r="AA91" s="198">
        <v>0.63</v>
      </c>
      <c r="AB91" s="198">
        <v>0</v>
      </c>
      <c r="AC91" s="198">
        <v>2.27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0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69.760000000000005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1.38</v>
      </c>
      <c r="G92" s="198">
        <v>0</v>
      </c>
      <c r="H92" s="198">
        <v>0</v>
      </c>
      <c r="I92" s="198">
        <v>0</v>
      </c>
      <c r="J92" s="198">
        <v>0</v>
      </c>
      <c r="K92" s="198">
        <v>5.84</v>
      </c>
      <c r="L92" s="198">
        <v>2.25</v>
      </c>
      <c r="M92" s="198">
        <v>0</v>
      </c>
      <c r="N92" s="198">
        <v>1.07</v>
      </c>
      <c r="O92" s="198">
        <v>1.78</v>
      </c>
      <c r="P92" s="198">
        <v>2.21</v>
      </c>
      <c r="Q92" s="198">
        <v>0.19</v>
      </c>
      <c r="R92" s="198">
        <v>0.38</v>
      </c>
      <c r="S92" s="198">
        <v>0.24</v>
      </c>
      <c r="T92" s="198">
        <v>0</v>
      </c>
      <c r="U92" s="198">
        <v>6.73</v>
      </c>
      <c r="V92" s="198">
        <v>0.39</v>
      </c>
      <c r="W92" s="198">
        <v>0.28000000000000003</v>
      </c>
      <c r="X92" s="198">
        <v>1.33</v>
      </c>
      <c r="Y92" s="198">
        <v>0</v>
      </c>
      <c r="Z92" s="198">
        <v>2.5</v>
      </c>
      <c r="AA92" s="198">
        <v>0.63</v>
      </c>
      <c r="AB92" s="198">
        <v>0</v>
      </c>
      <c r="AC92" s="198">
        <v>2.27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0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59.76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2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5.84</v>
      </c>
      <c r="L93" s="198">
        <v>2.25</v>
      </c>
      <c r="M93" s="198">
        <v>0</v>
      </c>
      <c r="N93" s="198">
        <v>1.07</v>
      </c>
      <c r="O93" s="198">
        <v>1.78</v>
      </c>
      <c r="P93" s="198">
        <v>2.21</v>
      </c>
      <c r="Q93" s="198">
        <v>0.19</v>
      </c>
      <c r="R93" s="198">
        <v>0.38</v>
      </c>
      <c r="S93" s="198">
        <v>0.24</v>
      </c>
      <c r="T93" s="198">
        <v>0</v>
      </c>
      <c r="U93" s="198">
        <v>6.73</v>
      </c>
      <c r="V93" s="198">
        <v>0.39</v>
      </c>
      <c r="W93" s="198">
        <v>0.28000000000000003</v>
      </c>
      <c r="X93" s="198">
        <v>1.33</v>
      </c>
      <c r="Y93" s="198">
        <v>0</v>
      </c>
      <c r="Z93" s="198">
        <v>2.5</v>
      </c>
      <c r="AA93" s="198">
        <v>0.63</v>
      </c>
      <c r="AB93" s="198">
        <v>0</v>
      </c>
      <c r="AC93" s="198">
        <v>4.26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0.25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49.76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2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5.84</v>
      </c>
      <c r="L94" s="198">
        <v>2.25</v>
      </c>
      <c r="M94" s="198">
        <v>0</v>
      </c>
      <c r="N94" s="198">
        <v>1.07</v>
      </c>
      <c r="O94" s="198">
        <v>1.78</v>
      </c>
      <c r="P94" s="198">
        <v>2.21</v>
      </c>
      <c r="Q94" s="198">
        <v>0.19</v>
      </c>
      <c r="R94" s="198">
        <v>0.38</v>
      </c>
      <c r="S94" s="198">
        <v>0.24</v>
      </c>
      <c r="T94" s="198">
        <v>0</v>
      </c>
      <c r="U94" s="198">
        <v>6.73</v>
      </c>
      <c r="V94" s="198">
        <v>0.56999999999999995</v>
      </c>
      <c r="W94" s="198">
        <v>0.28000000000000003</v>
      </c>
      <c r="X94" s="198">
        <v>1.33</v>
      </c>
      <c r="Y94" s="198">
        <v>0</v>
      </c>
      <c r="Z94" s="198">
        <v>2.5</v>
      </c>
      <c r="AA94" s="198">
        <v>0.63</v>
      </c>
      <c r="AB94" s="198">
        <v>0</v>
      </c>
      <c r="AC94" s="198">
        <v>13.82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6.33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42.21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2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5.84</v>
      </c>
      <c r="L95" s="198">
        <v>2.25</v>
      </c>
      <c r="M95" s="198">
        <v>0</v>
      </c>
      <c r="N95" s="198">
        <v>1.07</v>
      </c>
      <c r="O95" s="198">
        <v>1.78</v>
      </c>
      <c r="P95" s="198">
        <v>2.21</v>
      </c>
      <c r="Q95" s="198">
        <v>0.19</v>
      </c>
      <c r="R95" s="198">
        <v>0.38</v>
      </c>
      <c r="S95" s="198">
        <v>0.24</v>
      </c>
      <c r="T95" s="198">
        <v>0</v>
      </c>
      <c r="U95" s="198">
        <v>6.73</v>
      </c>
      <c r="V95" s="198">
        <v>0.56999999999999995</v>
      </c>
      <c r="W95" s="198">
        <v>0.28000000000000003</v>
      </c>
      <c r="X95" s="198">
        <v>1.33</v>
      </c>
      <c r="Y95" s="198">
        <v>0</v>
      </c>
      <c r="Z95" s="198">
        <v>2.5</v>
      </c>
      <c r="AA95" s="198">
        <v>0.63</v>
      </c>
      <c r="AB95" s="198">
        <v>0</v>
      </c>
      <c r="AC95" s="198">
        <v>14.69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6.33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32.21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2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5.84</v>
      </c>
      <c r="L96" s="198">
        <v>2.25</v>
      </c>
      <c r="M96" s="198">
        <v>0</v>
      </c>
      <c r="N96" s="198">
        <v>1.07</v>
      </c>
      <c r="O96" s="198">
        <v>1.78</v>
      </c>
      <c r="P96" s="198">
        <v>2.21</v>
      </c>
      <c r="Q96" s="198">
        <v>0.19</v>
      </c>
      <c r="R96" s="198">
        <v>0.38</v>
      </c>
      <c r="S96" s="198">
        <v>0.24</v>
      </c>
      <c r="T96" s="198">
        <v>0</v>
      </c>
      <c r="U96" s="198">
        <v>6.73</v>
      </c>
      <c r="V96" s="198">
        <v>0.67</v>
      </c>
      <c r="W96" s="198">
        <v>0.28000000000000003</v>
      </c>
      <c r="X96" s="198">
        <v>1.33</v>
      </c>
      <c r="Y96" s="198">
        <v>0</v>
      </c>
      <c r="Z96" s="198">
        <v>2.5</v>
      </c>
      <c r="AA96" s="198">
        <v>0.63</v>
      </c>
      <c r="AB96" s="198">
        <v>0</v>
      </c>
      <c r="AC96" s="198">
        <v>14.69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6.33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22.21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2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5.84</v>
      </c>
      <c r="L97" s="198">
        <v>2.25</v>
      </c>
      <c r="M97" s="198">
        <v>0</v>
      </c>
      <c r="N97" s="198">
        <v>1.07</v>
      </c>
      <c r="O97" s="198">
        <v>1.78</v>
      </c>
      <c r="P97" s="198">
        <v>2.21</v>
      </c>
      <c r="Q97" s="198">
        <v>0.19</v>
      </c>
      <c r="R97" s="198">
        <v>0.38</v>
      </c>
      <c r="S97" s="198">
        <v>0.24</v>
      </c>
      <c r="T97" s="198">
        <v>0</v>
      </c>
      <c r="U97" s="198">
        <v>6.73</v>
      </c>
      <c r="V97" s="198">
        <v>0.67</v>
      </c>
      <c r="W97" s="198">
        <v>0.31</v>
      </c>
      <c r="X97" s="198">
        <v>1.33</v>
      </c>
      <c r="Y97" s="198">
        <v>0</v>
      </c>
      <c r="Z97" s="198">
        <v>2.5</v>
      </c>
      <c r="AA97" s="198">
        <v>0.63</v>
      </c>
      <c r="AB97" s="198">
        <v>0</v>
      </c>
      <c r="AC97" s="198">
        <v>14.69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6.33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22.21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2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5.84</v>
      </c>
      <c r="L98" s="198">
        <v>2.25</v>
      </c>
      <c r="M98" s="198">
        <v>0</v>
      </c>
      <c r="N98" s="198">
        <v>1.07</v>
      </c>
      <c r="O98" s="198">
        <v>1.78</v>
      </c>
      <c r="P98" s="198">
        <v>2.21</v>
      </c>
      <c r="Q98" s="198">
        <v>0.19</v>
      </c>
      <c r="R98" s="198">
        <v>0.38</v>
      </c>
      <c r="S98" s="198">
        <v>0.24</v>
      </c>
      <c r="T98" s="198">
        <v>0</v>
      </c>
      <c r="U98" s="198">
        <v>6.73</v>
      </c>
      <c r="V98" s="198">
        <v>0.67</v>
      </c>
      <c r="W98" s="198">
        <v>0.31</v>
      </c>
      <c r="X98" s="198">
        <v>1.33</v>
      </c>
      <c r="Y98" s="198">
        <v>0</v>
      </c>
      <c r="Z98" s="198">
        <v>2.5</v>
      </c>
      <c r="AA98" s="198">
        <v>0.63</v>
      </c>
      <c r="AB98" s="198">
        <v>0</v>
      </c>
      <c r="AC98" s="198">
        <v>14.69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6.33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22.21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6.1799999999999997E-3</v>
      </c>
      <c r="E99">
        <f t="shared" si="0"/>
        <v>0</v>
      </c>
      <c r="F99">
        <f t="shared" si="0"/>
        <v>6.6239999999999896E-2</v>
      </c>
      <c r="G99">
        <f t="shared" si="0"/>
        <v>4.9679999999999939E-2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0.14015999999999981</v>
      </c>
      <c r="L99">
        <f t="shared" si="0"/>
        <v>5.3999999999999999E-2</v>
      </c>
      <c r="M99">
        <f t="shared" si="0"/>
        <v>0</v>
      </c>
      <c r="N99">
        <f t="shared" si="0"/>
        <v>2.5679999999999939E-2</v>
      </c>
      <c r="O99">
        <f t="shared" si="0"/>
        <v>4.2720000000000022E-2</v>
      </c>
      <c r="P99">
        <f t="shared" si="0"/>
        <v>5.3040000000000032E-2</v>
      </c>
      <c r="Q99">
        <f t="shared" si="0"/>
        <v>4.5600000000000007E-3</v>
      </c>
      <c r="R99">
        <f t="shared" si="0"/>
        <v>9.1200000000000014E-3</v>
      </c>
      <c r="S99">
        <f t="shared" si="0"/>
        <v>5.7599999999999917E-3</v>
      </c>
      <c r="T99">
        <f t="shared" si="0"/>
        <v>0</v>
      </c>
      <c r="U99">
        <f t="shared" si="0"/>
        <v>0.16152000000000022</v>
      </c>
      <c r="V99">
        <f t="shared" si="0"/>
        <v>3.2449999999999966E-3</v>
      </c>
      <c r="W99">
        <f t="shared" si="0"/>
        <v>7.229999999999996E-3</v>
      </c>
      <c r="X99">
        <f t="shared" si="0"/>
        <v>3.1919999999999969E-2</v>
      </c>
      <c r="Y99">
        <f t="shared" si="0"/>
        <v>0</v>
      </c>
      <c r="Z99">
        <f t="shared" si="0"/>
        <v>0.06</v>
      </c>
      <c r="AA99">
        <f t="shared" si="0"/>
        <v>1.5120000000000026E-2</v>
      </c>
      <c r="AB99">
        <f t="shared" si="0"/>
        <v>0</v>
      </c>
      <c r="AC99">
        <f t="shared" si="0"/>
        <v>0.1502175</v>
      </c>
      <c r="AD99">
        <f t="shared" si="0"/>
        <v>1.5349999999999999E-3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-3.7462499999999982E-2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1.9170125000000042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2.86</v>
      </c>
      <c r="AJ3" s="198">
        <v>0</v>
      </c>
      <c r="AK3" s="198">
        <v>-0.04</v>
      </c>
      <c r="AL3" s="198">
        <v>0</v>
      </c>
      <c r="AM3" s="198">
        <v>0</v>
      </c>
      <c r="AN3" s="198">
        <v>0</v>
      </c>
      <c r="AO3" s="198">
        <v>11.47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2.86</v>
      </c>
      <c r="AJ4" s="198">
        <v>0</v>
      </c>
      <c r="AK4" s="198">
        <v>-0.04</v>
      </c>
      <c r="AL4" s="198">
        <v>0</v>
      </c>
      <c r="AM4" s="198">
        <v>0</v>
      </c>
      <c r="AN4" s="198">
        <v>0</v>
      </c>
      <c r="AO4" s="198">
        <v>11.47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2.86</v>
      </c>
      <c r="AJ5" s="198">
        <v>0</v>
      </c>
      <c r="AK5" s="198">
        <v>-0.04</v>
      </c>
      <c r="AL5" s="198">
        <v>0</v>
      </c>
      <c r="AM5" s="198">
        <v>0</v>
      </c>
      <c r="AN5" s="198">
        <v>0</v>
      </c>
      <c r="AO5" s="198">
        <v>11.47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2.86</v>
      </c>
      <c r="AJ6" s="198">
        <v>0</v>
      </c>
      <c r="AK6" s="198">
        <v>-0.04</v>
      </c>
      <c r="AL6" s="198">
        <v>0</v>
      </c>
      <c r="AM6" s="198">
        <v>0</v>
      </c>
      <c r="AN6" s="198">
        <v>0</v>
      </c>
      <c r="AO6" s="198">
        <v>11.47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2.86</v>
      </c>
      <c r="AJ7" s="198">
        <v>0</v>
      </c>
      <c r="AK7" s="198">
        <v>-0.04</v>
      </c>
      <c r="AL7" s="198">
        <v>0</v>
      </c>
      <c r="AM7" s="198">
        <v>0</v>
      </c>
      <c r="AN7" s="198">
        <v>0</v>
      </c>
      <c r="AO7" s="198">
        <v>2.4700000000000002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2.86</v>
      </c>
      <c r="AJ8" s="198">
        <v>0</v>
      </c>
      <c r="AK8" s="198">
        <v>-0.04</v>
      </c>
      <c r="AL8" s="198">
        <v>0</v>
      </c>
      <c r="AM8" s="198">
        <v>0</v>
      </c>
      <c r="AN8" s="198">
        <v>0</v>
      </c>
      <c r="AO8" s="198">
        <v>11.47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2.86</v>
      </c>
      <c r="AJ9" s="198">
        <v>0</v>
      </c>
      <c r="AK9" s="198">
        <v>-0.04</v>
      </c>
      <c r="AL9" s="198">
        <v>0</v>
      </c>
      <c r="AM9" s="198">
        <v>0</v>
      </c>
      <c r="AN9" s="198">
        <v>0</v>
      </c>
      <c r="AO9" s="198">
        <v>11.47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2.86</v>
      </c>
      <c r="AJ10" s="198">
        <v>0</v>
      </c>
      <c r="AK10" s="198">
        <v>-0.04</v>
      </c>
      <c r="AL10" s="198">
        <v>0</v>
      </c>
      <c r="AM10" s="198">
        <v>0</v>
      </c>
      <c r="AN10" s="198">
        <v>0</v>
      </c>
      <c r="AO10" s="198">
        <v>11.47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2.86</v>
      </c>
      <c r="AJ11" s="198">
        <v>0</v>
      </c>
      <c r="AK11" s="198">
        <v>-0.04</v>
      </c>
      <c r="AL11" s="198">
        <v>0</v>
      </c>
      <c r="AM11" s="198">
        <v>0</v>
      </c>
      <c r="AN11" s="198">
        <v>0</v>
      </c>
      <c r="AO11" s="198">
        <v>11.47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2.86</v>
      </c>
      <c r="AJ12" s="198">
        <v>0</v>
      </c>
      <c r="AK12" s="198">
        <v>-0.04</v>
      </c>
      <c r="AL12" s="198">
        <v>0</v>
      </c>
      <c r="AM12" s="198">
        <v>0</v>
      </c>
      <c r="AN12" s="198">
        <v>0</v>
      </c>
      <c r="AO12" s="198">
        <v>11.47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2.86</v>
      </c>
      <c r="AJ13" s="198">
        <v>0</v>
      </c>
      <c r="AK13" s="198">
        <v>-0.04</v>
      </c>
      <c r="AL13" s="198">
        <v>0</v>
      </c>
      <c r="AM13" s="198">
        <v>0</v>
      </c>
      <c r="AN13" s="198">
        <v>0</v>
      </c>
      <c r="AO13" s="198">
        <v>3.47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2.86</v>
      </c>
      <c r="AJ14" s="198">
        <v>0</v>
      </c>
      <c r="AK14" s="198">
        <v>-0.04</v>
      </c>
      <c r="AL14" s="198">
        <v>0</v>
      </c>
      <c r="AM14" s="198">
        <v>0</v>
      </c>
      <c r="AN14" s="198">
        <v>0</v>
      </c>
      <c r="AO14" s="198">
        <v>11.47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2.86</v>
      </c>
      <c r="AJ15" s="198">
        <v>0</v>
      </c>
      <c r="AK15" s="198">
        <v>-0.04</v>
      </c>
      <c r="AL15" s="198">
        <v>0</v>
      </c>
      <c r="AM15" s="198">
        <v>0</v>
      </c>
      <c r="AN15" s="198">
        <v>0</v>
      </c>
      <c r="AO15" s="198">
        <v>11.47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2.5299999999999998</v>
      </c>
      <c r="AJ16" s="198">
        <v>0</v>
      </c>
      <c r="AK16" s="198">
        <v>-0.04</v>
      </c>
      <c r="AL16" s="198">
        <v>0</v>
      </c>
      <c r="AM16" s="198">
        <v>0</v>
      </c>
      <c r="AN16" s="198">
        <v>0</v>
      </c>
      <c r="AO16" s="198">
        <v>11.47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2.5299999999999998</v>
      </c>
      <c r="AJ17" s="198">
        <v>0</v>
      </c>
      <c r="AK17" s="198">
        <v>-0.04</v>
      </c>
      <c r="AL17" s="198">
        <v>0</v>
      </c>
      <c r="AM17" s="198">
        <v>0</v>
      </c>
      <c r="AN17" s="198">
        <v>0</v>
      </c>
      <c r="AO17" s="198">
        <v>11.47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2.5299999999999998</v>
      </c>
      <c r="AJ18" s="198">
        <v>0</v>
      </c>
      <c r="AK18" s="198">
        <v>-0.04</v>
      </c>
      <c r="AL18" s="198">
        <v>0</v>
      </c>
      <c r="AM18" s="198">
        <v>0</v>
      </c>
      <c r="AN18" s="198">
        <v>0</v>
      </c>
      <c r="AO18" s="198">
        <v>11.47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2.5299999999999998</v>
      </c>
      <c r="AJ19" s="198">
        <v>0</v>
      </c>
      <c r="AK19" s="198">
        <v>-0.04</v>
      </c>
      <c r="AL19" s="198">
        <v>0</v>
      </c>
      <c r="AM19" s="198">
        <v>0</v>
      </c>
      <c r="AN19" s="198">
        <v>0</v>
      </c>
      <c r="AO19" s="198">
        <v>4.47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2.5299999999999998</v>
      </c>
      <c r="AJ20" s="198">
        <v>0</v>
      </c>
      <c r="AK20" s="198">
        <v>-0.04</v>
      </c>
      <c r="AL20" s="198">
        <v>0</v>
      </c>
      <c r="AM20" s="198">
        <v>0</v>
      </c>
      <c r="AN20" s="198">
        <v>0</v>
      </c>
      <c r="AO20" s="198">
        <v>11.47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2.5299999999999998</v>
      </c>
      <c r="AJ21" s="198">
        <v>0</v>
      </c>
      <c r="AK21" s="198">
        <v>-0.04</v>
      </c>
      <c r="AL21" s="198">
        <v>0</v>
      </c>
      <c r="AM21" s="198">
        <v>0</v>
      </c>
      <c r="AN21" s="198">
        <v>0</v>
      </c>
      <c r="AO21" s="198">
        <v>11.47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2.5299999999999998</v>
      </c>
      <c r="AJ22" s="198">
        <v>0</v>
      </c>
      <c r="AK22" s="198">
        <v>-0.04</v>
      </c>
      <c r="AL22" s="198">
        <v>0</v>
      </c>
      <c r="AM22" s="198">
        <v>0</v>
      </c>
      <c r="AN22" s="198">
        <v>0</v>
      </c>
      <c r="AO22" s="198">
        <v>11.47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2.5299999999999998</v>
      </c>
      <c r="AJ23" s="198">
        <v>0</v>
      </c>
      <c r="AK23" s="198">
        <v>-0.04</v>
      </c>
      <c r="AL23" s="198">
        <v>0</v>
      </c>
      <c r="AM23" s="198">
        <v>0</v>
      </c>
      <c r="AN23" s="198">
        <v>0</v>
      </c>
      <c r="AO23" s="198">
        <v>11.47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2.5299999999999998</v>
      </c>
      <c r="AJ24" s="198">
        <v>0</v>
      </c>
      <c r="AK24" s="198">
        <v>-0.04</v>
      </c>
      <c r="AL24" s="198">
        <v>0</v>
      </c>
      <c r="AM24" s="198">
        <v>0</v>
      </c>
      <c r="AN24" s="198">
        <v>0</v>
      </c>
      <c r="AO24" s="198">
        <v>11.47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2.5299999999999998</v>
      </c>
      <c r="AJ25" s="198">
        <v>0</v>
      </c>
      <c r="AK25" s="198">
        <v>-0.04</v>
      </c>
      <c r="AL25" s="198">
        <v>0</v>
      </c>
      <c r="AM25" s="198">
        <v>0</v>
      </c>
      <c r="AN25" s="198">
        <v>0</v>
      </c>
      <c r="AO25" s="198">
        <v>2.4700000000000002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2.5299999999999998</v>
      </c>
      <c r="AJ26" s="198">
        <v>0</v>
      </c>
      <c r="AK26" s="198">
        <v>-0.04</v>
      </c>
      <c r="AL26" s="198">
        <v>0</v>
      </c>
      <c r="AM26" s="198">
        <v>0</v>
      </c>
      <c r="AN26" s="198">
        <v>0</v>
      </c>
      <c r="AO26" s="198">
        <v>11.47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2.5299999999999998</v>
      </c>
      <c r="AJ27" s="198">
        <v>0</v>
      </c>
      <c r="AK27" s="198">
        <v>-0.04</v>
      </c>
      <c r="AL27" s="198">
        <v>0</v>
      </c>
      <c r="AM27" s="198">
        <v>0</v>
      </c>
      <c r="AN27" s="198">
        <v>0</v>
      </c>
      <c r="AO27" s="198">
        <v>11.47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2.5299999999999998</v>
      </c>
      <c r="AJ28" s="198">
        <v>0</v>
      </c>
      <c r="AK28" s="198">
        <v>-0.04</v>
      </c>
      <c r="AL28" s="198">
        <v>0</v>
      </c>
      <c r="AM28" s="198">
        <v>0</v>
      </c>
      <c r="AN28" s="198">
        <v>0</v>
      </c>
      <c r="AO28" s="198">
        <v>11.47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2.5299999999999998</v>
      </c>
      <c r="AJ29" s="198">
        <v>0</v>
      </c>
      <c r="AK29" s="198">
        <v>-0.04</v>
      </c>
      <c r="AL29" s="198">
        <v>0</v>
      </c>
      <c r="AM29" s="198">
        <v>0</v>
      </c>
      <c r="AN29" s="198">
        <v>0</v>
      </c>
      <c r="AO29" s="198">
        <v>11.47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2.5299999999999998</v>
      </c>
      <c r="AJ30" s="198">
        <v>0</v>
      </c>
      <c r="AK30" s="198">
        <v>-0.04</v>
      </c>
      <c r="AL30" s="198">
        <v>0</v>
      </c>
      <c r="AM30" s="198">
        <v>0</v>
      </c>
      <c r="AN30" s="198">
        <v>0</v>
      </c>
      <c r="AO30" s="198">
        <v>11.47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2.17</v>
      </c>
      <c r="AJ31" s="198">
        <v>0</v>
      </c>
      <c r="AK31" s="198">
        <v>-0.04</v>
      </c>
      <c r="AL31" s="198">
        <v>0</v>
      </c>
      <c r="AM31" s="198">
        <v>0</v>
      </c>
      <c r="AN31" s="198">
        <v>0</v>
      </c>
      <c r="AO31" s="198">
        <v>2.4700000000000002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2.17</v>
      </c>
      <c r="AJ32" s="198">
        <v>0</v>
      </c>
      <c r="AK32" s="198">
        <v>-0.04</v>
      </c>
      <c r="AL32" s="198">
        <v>0</v>
      </c>
      <c r="AM32" s="198">
        <v>0</v>
      </c>
      <c r="AN32" s="198">
        <v>0</v>
      </c>
      <c r="AO32" s="198">
        <v>11.47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2.17</v>
      </c>
      <c r="AJ33" s="198">
        <v>0</v>
      </c>
      <c r="AK33" s="198">
        <v>-0.04</v>
      </c>
      <c r="AL33" s="198">
        <v>0</v>
      </c>
      <c r="AM33" s="198">
        <v>0</v>
      </c>
      <c r="AN33" s="198">
        <v>0</v>
      </c>
      <c r="AO33" s="198">
        <v>11.47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2.17</v>
      </c>
      <c r="AJ34" s="198">
        <v>0</v>
      </c>
      <c r="AK34" s="198">
        <v>-0.04</v>
      </c>
      <c r="AL34" s="198">
        <v>0</v>
      </c>
      <c r="AM34" s="198">
        <v>0</v>
      </c>
      <c r="AN34" s="198">
        <v>0</v>
      </c>
      <c r="AO34" s="198">
        <v>11.47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2.17</v>
      </c>
      <c r="AJ35" s="198">
        <v>0</v>
      </c>
      <c r="AK35" s="198">
        <v>-0.04</v>
      </c>
      <c r="AL35" s="198">
        <v>0</v>
      </c>
      <c r="AM35" s="198">
        <v>0</v>
      </c>
      <c r="AN35" s="198">
        <v>0</v>
      </c>
      <c r="AO35" s="198">
        <v>11.47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2.17</v>
      </c>
      <c r="AJ36" s="198">
        <v>0</v>
      </c>
      <c r="AK36" s="198">
        <v>-0.04</v>
      </c>
      <c r="AL36" s="198">
        <v>0</v>
      </c>
      <c r="AM36" s="198">
        <v>0</v>
      </c>
      <c r="AN36" s="198">
        <v>0</v>
      </c>
      <c r="AO36" s="198">
        <v>11.47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2.17</v>
      </c>
      <c r="AJ37" s="198">
        <v>0</v>
      </c>
      <c r="AK37" s="198">
        <v>-0.04</v>
      </c>
      <c r="AL37" s="198">
        <v>0</v>
      </c>
      <c r="AM37" s="198">
        <v>0</v>
      </c>
      <c r="AN37" s="198">
        <v>0</v>
      </c>
      <c r="AO37" s="198">
        <v>-1.53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2.17</v>
      </c>
      <c r="AJ38" s="198">
        <v>0</v>
      </c>
      <c r="AK38" s="198">
        <v>-0.04</v>
      </c>
      <c r="AL38" s="198">
        <v>0</v>
      </c>
      <c r="AM38" s="198">
        <v>0</v>
      </c>
      <c r="AN38" s="198">
        <v>0</v>
      </c>
      <c r="AO38" s="198">
        <v>11.47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2.17</v>
      </c>
      <c r="AJ39" s="198">
        <v>0</v>
      </c>
      <c r="AK39" s="198">
        <v>-0.04</v>
      </c>
      <c r="AL39" s="198">
        <v>0</v>
      </c>
      <c r="AM39" s="198">
        <v>0</v>
      </c>
      <c r="AN39" s="198">
        <v>0</v>
      </c>
      <c r="AO39" s="198">
        <v>11.47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2.17</v>
      </c>
      <c r="AJ40" s="198">
        <v>0</v>
      </c>
      <c r="AK40" s="198">
        <v>-0.04</v>
      </c>
      <c r="AL40" s="198">
        <v>0</v>
      </c>
      <c r="AM40" s="198">
        <v>0</v>
      </c>
      <c r="AN40" s="198">
        <v>0</v>
      </c>
      <c r="AO40" s="198">
        <v>11.47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2.17</v>
      </c>
      <c r="AJ41" s="198">
        <v>0</v>
      </c>
      <c r="AK41" s="198">
        <v>-0.04</v>
      </c>
      <c r="AL41" s="198">
        <v>0</v>
      </c>
      <c r="AM41" s="198">
        <v>0</v>
      </c>
      <c r="AN41" s="198">
        <v>0</v>
      </c>
      <c r="AO41" s="198">
        <v>11.47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2.17</v>
      </c>
      <c r="AJ42" s="198">
        <v>0</v>
      </c>
      <c r="AK42" s="198">
        <v>-0.04</v>
      </c>
      <c r="AL42" s="198">
        <v>0</v>
      </c>
      <c r="AM42" s="198">
        <v>0</v>
      </c>
      <c r="AN42" s="198">
        <v>0</v>
      </c>
      <c r="AO42" s="198">
        <v>11.47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2.17</v>
      </c>
      <c r="AJ43" s="198">
        <v>0</v>
      </c>
      <c r="AK43" s="198">
        <v>-0.04</v>
      </c>
      <c r="AL43" s="198">
        <v>0</v>
      </c>
      <c r="AM43" s="198">
        <v>0</v>
      </c>
      <c r="AN43" s="198">
        <v>0</v>
      </c>
      <c r="AO43" s="198">
        <v>11.47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2.17</v>
      </c>
      <c r="AJ44" s="198">
        <v>0</v>
      </c>
      <c r="AK44" s="198">
        <v>-0.04</v>
      </c>
      <c r="AL44" s="198">
        <v>0</v>
      </c>
      <c r="AM44" s="198">
        <v>0</v>
      </c>
      <c r="AN44" s="198">
        <v>0</v>
      </c>
      <c r="AO44" s="198">
        <v>11.47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2.17</v>
      </c>
      <c r="AJ45" s="198">
        <v>0</v>
      </c>
      <c r="AK45" s="198">
        <v>-0.04</v>
      </c>
      <c r="AL45" s="198">
        <v>0</v>
      </c>
      <c r="AM45" s="198">
        <v>0</v>
      </c>
      <c r="AN45" s="198">
        <v>0</v>
      </c>
      <c r="AO45" s="198">
        <v>11.47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2.17</v>
      </c>
      <c r="AJ46" s="198">
        <v>0</v>
      </c>
      <c r="AK46" s="198">
        <v>-0.04</v>
      </c>
      <c r="AL46" s="198">
        <v>0</v>
      </c>
      <c r="AM46" s="198">
        <v>0</v>
      </c>
      <c r="AN46" s="198">
        <v>0</v>
      </c>
      <c r="AO46" s="198">
        <v>11.47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2.17</v>
      </c>
      <c r="AJ47" s="198">
        <v>0</v>
      </c>
      <c r="AK47" s="198">
        <v>-0.04</v>
      </c>
      <c r="AL47" s="198">
        <v>0</v>
      </c>
      <c r="AM47" s="198">
        <v>0</v>
      </c>
      <c r="AN47" s="198">
        <v>0</v>
      </c>
      <c r="AO47" s="198">
        <v>11.47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2.17</v>
      </c>
      <c r="AJ48" s="198">
        <v>0</v>
      </c>
      <c r="AK48" s="198">
        <v>-0.04</v>
      </c>
      <c r="AL48" s="198">
        <v>0</v>
      </c>
      <c r="AM48" s="198">
        <v>0</v>
      </c>
      <c r="AN48" s="198">
        <v>0</v>
      </c>
      <c r="AO48" s="198">
        <v>11.47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1.82</v>
      </c>
      <c r="AJ49" s="198">
        <v>0</v>
      </c>
      <c r="AK49" s="198">
        <v>-0.04</v>
      </c>
      <c r="AL49" s="198">
        <v>0</v>
      </c>
      <c r="AM49" s="198">
        <v>0</v>
      </c>
      <c r="AN49" s="198">
        <v>0</v>
      </c>
      <c r="AO49" s="198">
        <v>11.47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2.17</v>
      </c>
      <c r="AJ50" s="198">
        <v>0</v>
      </c>
      <c r="AK50" s="198">
        <v>-0.04</v>
      </c>
      <c r="AL50" s="198">
        <v>0</v>
      </c>
      <c r="AM50" s="198">
        <v>0</v>
      </c>
      <c r="AN50" s="198">
        <v>0</v>
      </c>
      <c r="AO50" s="198">
        <v>11.47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1.82</v>
      </c>
      <c r="AJ51" s="198">
        <v>0</v>
      </c>
      <c r="AK51" s="198">
        <v>-0.04</v>
      </c>
      <c r="AL51" s="198">
        <v>0</v>
      </c>
      <c r="AM51" s="198">
        <v>0</v>
      </c>
      <c r="AN51" s="198">
        <v>0</v>
      </c>
      <c r="AO51" s="198">
        <v>10.74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1.82</v>
      </c>
      <c r="AJ52" s="198">
        <v>0</v>
      </c>
      <c r="AK52" s="198">
        <v>-0.04</v>
      </c>
      <c r="AL52" s="198">
        <v>0</v>
      </c>
      <c r="AM52" s="198">
        <v>0</v>
      </c>
      <c r="AN52" s="198">
        <v>0</v>
      </c>
      <c r="AO52" s="198">
        <v>10.74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1.82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10.74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1.82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10.74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1.82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10.74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1.82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10.74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1.82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10.74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1.82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10.74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1.82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10.74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1.82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10.74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1.82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1.82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10.74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1.82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10.74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1.82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10.74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1.82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10.74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1.82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10.74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0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1.82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10.74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1.82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10.74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1.82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10.74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1.82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10.74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1.82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10.74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1.82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2.74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1.82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10.74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1.82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11.47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1.82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11.47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1.82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11.47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1.82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11.47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1.82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5.47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1.82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11.47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1.82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11.47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1.82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11.47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1.82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11.47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1.82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11.47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1.82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5.47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1.82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11.47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1.82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11.47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1.82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11.47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1.82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11.47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1.82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11.47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1.82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5.47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1.82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11.47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1.82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11.47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1.82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11.47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1.82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11.47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1.82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11.47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1.82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6.47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1.82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11.47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5.0929999999999927E-2</v>
      </c>
      <c r="AJ99">
        <f t="shared" si="0"/>
        <v>0</v>
      </c>
      <c r="AK99">
        <f t="shared" si="0"/>
        <v>-5.0000000000000023E-4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0.24403000000000036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1.1499999999999999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14.3</v>
      </c>
      <c r="AJ3" s="198">
        <v>0</v>
      </c>
      <c r="AK3" s="198">
        <v>0.04</v>
      </c>
      <c r="AL3" s="198">
        <v>0</v>
      </c>
      <c r="AM3" s="198">
        <v>0</v>
      </c>
      <c r="AN3" s="198">
        <v>0</v>
      </c>
      <c r="AO3" s="198">
        <v>81.12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1.1499999999999999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14.3</v>
      </c>
      <c r="AJ4" s="198">
        <v>0</v>
      </c>
      <c r="AK4" s="198">
        <v>0.04</v>
      </c>
      <c r="AL4" s="198">
        <v>0</v>
      </c>
      <c r="AM4" s="198">
        <v>0</v>
      </c>
      <c r="AN4" s="198">
        <v>0</v>
      </c>
      <c r="AO4" s="198">
        <v>81.12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2.66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14.3</v>
      </c>
      <c r="AJ5" s="198">
        <v>0</v>
      </c>
      <c r="AK5" s="198">
        <v>0.04</v>
      </c>
      <c r="AL5" s="198">
        <v>0</v>
      </c>
      <c r="AM5" s="198">
        <v>0</v>
      </c>
      <c r="AN5" s="198">
        <v>0</v>
      </c>
      <c r="AO5" s="198">
        <v>81.12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1.1499999999999999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14.3</v>
      </c>
      <c r="AJ6" s="198">
        <v>0</v>
      </c>
      <c r="AK6" s="198">
        <v>0.04</v>
      </c>
      <c r="AL6" s="198">
        <v>0</v>
      </c>
      <c r="AM6" s="198">
        <v>0</v>
      </c>
      <c r="AN6" s="198">
        <v>0</v>
      </c>
      <c r="AO6" s="198">
        <v>81.12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1.1499999999999999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14.3</v>
      </c>
      <c r="AJ7" s="198">
        <v>0</v>
      </c>
      <c r="AK7" s="198">
        <v>0.04</v>
      </c>
      <c r="AL7" s="198">
        <v>0</v>
      </c>
      <c r="AM7" s="198">
        <v>0</v>
      </c>
      <c r="AN7" s="198">
        <v>0</v>
      </c>
      <c r="AO7" s="198">
        <v>81.12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1.1499999999999999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14.3</v>
      </c>
      <c r="AJ8" s="198">
        <v>0</v>
      </c>
      <c r="AK8" s="198">
        <v>0.04</v>
      </c>
      <c r="AL8" s="198">
        <v>0</v>
      </c>
      <c r="AM8" s="198">
        <v>0</v>
      </c>
      <c r="AN8" s="198">
        <v>0</v>
      </c>
      <c r="AO8" s="198">
        <v>81.12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1.1499999999999999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14.3</v>
      </c>
      <c r="AJ9" s="198">
        <v>0</v>
      </c>
      <c r="AK9" s="198">
        <v>0.04</v>
      </c>
      <c r="AL9" s="198">
        <v>0</v>
      </c>
      <c r="AM9" s="198">
        <v>0</v>
      </c>
      <c r="AN9" s="198">
        <v>0</v>
      </c>
      <c r="AO9" s="198">
        <v>81.12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1.1499999999999999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14.3</v>
      </c>
      <c r="AJ10" s="198">
        <v>0</v>
      </c>
      <c r="AK10" s="198">
        <v>0.04</v>
      </c>
      <c r="AL10" s="198">
        <v>0</v>
      </c>
      <c r="AM10" s="198">
        <v>0</v>
      </c>
      <c r="AN10" s="198">
        <v>0</v>
      </c>
      <c r="AO10" s="198">
        <v>81.12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1.1499999999999999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14.3</v>
      </c>
      <c r="AJ11" s="198">
        <v>0</v>
      </c>
      <c r="AK11" s="198">
        <v>0.04</v>
      </c>
      <c r="AL11" s="198">
        <v>0</v>
      </c>
      <c r="AM11" s="198">
        <v>0</v>
      </c>
      <c r="AN11" s="198">
        <v>0</v>
      </c>
      <c r="AO11" s="198">
        <v>81.12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1.1499999999999999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14.3</v>
      </c>
      <c r="AJ12" s="198">
        <v>0</v>
      </c>
      <c r="AK12" s="198">
        <v>0.04</v>
      </c>
      <c r="AL12" s="198">
        <v>0</v>
      </c>
      <c r="AM12" s="198">
        <v>0</v>
      </c>
      <c r="AN12" s="198">
        <v>0</v>
      </c>
      <c r="AO12" s="198">
        <v>81.12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1.1499999999999999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14.3</v>
      </c>
      <c r="AJ13" s="198">
        <v>0</v>
      </c>
      <c r="AK13" s="198">
        <v>0.04</v>
      </c>
      <c r="AL13" s="198">
        <v>0</v>
      </c>
      <c r="AM13" s="198">
        <v>0</v>
      </c>
      <c r="AN13" s="198">
        <v>0</v>
      </c>
      <c r="AO13" s="198">
        <v>81.12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1.1499999999999999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14.3</v>
      </c>
      <c r="AJ14" s="198">
        <v>0</v>
      </c>
      <c r="AK14" s="198">
        <v>0.04</v>
      </c>
      <c r="AL14" s="198">
        <v>0</v>
      </c>
      <c r="AM14" s="198">
        <v>0</v>
      </c>
      <c r="AN14" s="198">
        <v>0</v>
      </c>
      <c r="AO14" s="198">
        <v>81.12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1.1499999999999999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14.3</v>
      </c>
      <c r="AJ15" s="198">
        <v>0</v>
      </c>
      <c r="AK15" s="198">
        <v>0.04</v>
      </c>
      <c r="AL15" s="198">
        <v>0</v>
      </c>
      <c r="AM15" s="198">
        <v>0</v>
      </c>
      <c r="AN15" s="198">
        <v>0</v>
      </c>
      <c r="AO15" s="198">
        <v>81.12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1.1499999999999999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12.64</v>
      </c>
      <c r="AJ16" s="198">
        <v>0</v>
      </c>
      <c r="AK16" s="198">
        <v>0.04</v>
      </c>
      <c r="AL16" s="198">
        <v>0</v>
      </c>
      <c r="AM16" s="198">
        <v>0</v>
      </c>
      <c r="AN16" s="198">
        <v>0</v>
      </c>
      <c r="AO16" s="198">
        <v>81.12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1.33</v>
      </c>
      <c r="AE17" s="198">
        <v>0</v>
      </c>
      <c r="AF17" s="198">
        <v>0</v>
      </c>
      <c r="AG17" s="198">
        <v>0</v>
      </c>
      <c r="AH17" s="198">
        <v>0</v>
      </c>
      <c r="AI17" s="198">
        <v>12.64</v>
      </c>
      <c r="AJ17" s="198">
        <v>0</v>
      </c>
      <c r="AK17" s="198">
        <v>0.04</v>
      </c>
      <c r="AL17" s="198">
        <v>0</v>
      </c>
      <c r="AM17" s="198">
        <v>0</v>
      </c>
      <c r="AN17" s="198">
        <v>0</v>
      </c>
      <c r="AO17" s="198">
        <v>81.12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12.64</v>
      </c>
      <c r="AJ18" s="198">
        <v>0</v>
      </c>
      <c r="AK18" s="198">
        <v>0.04</v>
      </c>
      <c r="AL18" s="198">
        <v>0</v>
      </c>
      <c r="AM18" s="198">
        <v>0</v>
      </c>
      <c r="AN18" s="198">
        <v>0</v>
      </c>
      <c r="AO18" s="198">
        <v>81.12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12.64</v>
      </c>
      <c r="AJ19" s="198">
        <v>0</v>
      </c>
      <c r="AK19" s="198">
        <v>0.04</v>
      </c>
      <c r="AL19" s="198">
        <v>0</v>
      </c>
      <c r="AM19" s="198">
        <v>0</v>
      </c>
      <c r="AN19" s="198">
        <v>0</v>
      </c>
      <c r="AO19" s="198">
        <v>81.12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12.64</v>
      </c>
      <c r="AJ20" s="198">
        <v>0</v>
      </c>
      <c r="AK20" s="198">
        <v>0.04</v>
      </c>
      <c r="AL20" s="198">
        <v>0</v>
      </c>
      <c r="AM20" s="198">
        <v>0</v>
      </c>
      <c r="AN20" s="198">
        <v>0</v>
      </c>
      <c r="AO20" s="198">
        <v>81.12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12.64</v>
      </c>
      <c r="AJ21" s="198">
        <v>0</v>
      </c>
      <c r="AK21" s="198">
        <v>0.04</v>
      </c>
      <c r="AL21" s="198">
        <v>0</v>
      </c>
      <c r="AM21" s="198">
        <v>0</v>
      </c>
      <c r="AN21" s="198">
        <v>0</v>
      </c>
      <c r="AO21" s="198">
        <v>81.12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12.64</v>
      </c>
      <c r="AJ22" s="198">
        <v>0</v>
      </c>
      <c r="AK22" s="198">
        <v>0.04</v>
      </c>
      <c r="AL22" s="198">
        <v>0</v>
      </c>
      <c r="AM22" s="198">
        <v>0</v>
      </c>
      <c r="AN22" s="198">
        <v>0</v>
      </c>
      <c r="AO22" s="198">
        <v>81.12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12.64</v>
      </c>
      <c r="AJ23" s="198">
        <v>0</v>
      </c>
      <c r="AK23" s="198">
        <v>0.04</v>
      </c>
      <c r="AL23" s="198">
        <v>0</v>
      </c>
      <c r="AM23" s="198">
        <v>0</v>
      </c>
      <c r="AN23" s="198">
        <v>0</v>
      </c>
      <c r="AO23" s="198">
        <v>81.12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12.64</v>
      </c>
      <c r="AJ24" s="198">
        <v>0</v>
      </c>
      <c r="AK24" s="198">
        <v>0.04</v>
      </c>
      <c r="AL24" s="198">
        <v>0</v>
      </c>
      <c r="AM24" s="198">
        <v>0</v>
      </c>
      <c r="AN24" s="198">
        <v>0</v>
      </c>
      <c r="AO24" s="198">
        <v>81.12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12.64</v>
      </c>
      <c r="AJ25" s="198">
        <v>0</v>
      </c>
      <c r="AK25" s="198">
        <v>0.04</v>
      </c>
      <c r="AL25" s="198">
        <v>0</v>
      </c>
      <c r="AM25" s="198">
        <v>0</v>
      </c>
      <c r="AN25" s="198">
        <v>0</v>
      </c>
      <c r="AO25" s="198">
        <v>81.12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12.64</v>
      </c>
      <c r="AJ26" s="198">
        <v>0</v>
      </c>
      <c r="AK26" s="198">
        <v>0.04</v>
      </c>
      <c r="AL26" s="198">
        <v>0</v>
      </c>
      <c r="AM26" s="198">
        <v>0</v>
      </c>
      <c r="AN26" s="198">
        <v>0</v>
      </c>
      <c r="AO26" s="198">
        <v>81.12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12.64</v>
      </c>
      <c r="AJ27" s="198">
        <v>0</v>
      </c>
      <c r="AK27" s="198">
        <v>0.04</v>
      </c>
      <c r="AL27" s="198">
        <v>0</v>
      </c>
      <c r="AM27" s="198">
        <v>0</v>
      </c>
      <c r="AN27" s="198">
        <v>0</v>
      </c>
      <c r="AO27" s="198">
        <v>81.12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12.64</v>
      </c>
      <c r="AJ28" s="198">
        <v>0</v>
      </c>
      <c r="AK28" s="198">
        <v>0.04</v>
      </c>
      <c r="AL28" s="198">
        <v>0</v>
      </c>
      <c r="AM28" s="198">
        <v>0</v>
      </c>
      <c r="AN28" s="198">
        <v>0</v>
      </c>
      <c r="AO28" s="198">
        <v>81.12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12.64</v>
      </c>
      <c r="AJ29" s="198">
        <v>0</v>
      </c>
      <c r="AK29" s="198">
        <v>0.04</v>
      </c>
      <c r="AL29" s="198">
        <v>0</v>
      </c>
      <c r="AM29" s="198">
        <v>0</v>
      </c>
      <c r="AN29" s="198">
        <v>0</v>
      </c>
      <c r="AO29" s="198">
        <v>81.12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12.64</v>
      </c>
      <c r="AJ30" s="198">
        <v>0</v>
      </c>
      <c r="AK30" s="198">
        <v>0.04</v>
      </c>
      <c r="AL30" s="198">
        <v>0</v>
      </c>
      <c r="AM30" s="198">
        <v>0</v>
      </c>
      <c r="AN30" s="198">
        <v>0</v>
      </c>
      <c r="AO30" s="198">
        <v>81.12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0.56999999999999995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10.83</v>
      </c>
      <c r="AJ31" s="198">
        <v>0</v>
      </c>
      <c r="AK31" s="198">
        <v>0.04</v>
      </c>
      <c r="AL31" s="198">
        <v>0</v>
      </c>
      <c r="AM31" s="198">
        <v>0</v>
      </c>
      <c r="AN31" s="198">
        <v>0</v>
      </c>
      <c r="AO31" s="198">
        <v>81.12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0.56999999999999995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10.83</v>
      </c>
      <c r="AJ32" s="198">
        <v>0</v>
      </c>
      <c r="AK32" s="198">
        <v>0.04</v>
      </c>
      <c r="AL32" s="198">
        <v>0</v>
      </c>
      <c r="AM32" s="198">
        <v>0</v>
      </c>
      <c r="AN32" s="198">
        <v>0</v>
      </c>
      <c r="AO32" s="198">
        <v>81.12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2.09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10.83</v>
      </c>
      <c r="AJ33" s="198">
        <v>0</v>
      </c>
      <c r="AK33" s="198">
        <v>0.04</v>
      </c>
      <c r="AL33" s="198">
        <v>0</v>
      </c>
      <c r="AM33" s="198">
        <v>0</v>
      </c>
      <c r="AN33" s="198">
        <v>0</v>
      </c>
      <c r="AO33" s="198">
        <v>81.12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2.09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10.83</v>
      </c>
      <c r="AJ34" s="198">
        <v>0</v>
      </c>
      <c r="AK34" s="198">
        <v>0.04</v>
      </c>
      <c r="AL34" s="198">
        <v>0</v>
      </c>
      <c r="AM34" s="198">
        <v>0</v>
      </c>
      <c r="AN34" s="198">
        <v>0</v>
      </c>
      <c r="AO34" s="198">
        <v>81.12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2.09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10.83</v>
      </c>
      <c r="AJ35" s="198">
        <v>0</v>
      </c>
      <c r="AK35" s="198">
        <v>0.04</v>
      </c>
      <c r="AL35" s="198">
        <v>0</v>
      </c>
      <c r="AM35" s="198">
        <v>0</v>
      </c>
      <c r="AN35" s="198">
        <v>0</v>
      </c>
      <c r="AO35" s="198">
        <v>81.12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2.09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10.83</v>
      </c>
      <c r="AJ36" s="198">
        <v>0</v>
      </c>
      <c r="AK36" s="198">
        <v>0.04</v>
      </c>
      <c r="AL36" s="198">
        <v>0</v>
      </c>
      <c r="AM36" s="198">
        <v>0</v>
      </c>
      <c r="AN36" s="198">
        <v>0</v>
      </c>
      <c r="AO36" s="198">
        <v>81.12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2.09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10.83</v>
      </c>
      <c r="AJ37" s="198">
        <v>0</v>
      </c>
      <c r="AK37" s="198">
        <v>0.04</v>
      </c>
      <c r="AL37" s="198">
        <v>0</v>
      </c>
      <c r="AM37" s="198">
        <v>0</v>
      </c>
      <c r="AN37" s="198">
        <v>0</v>
      </c>
      <c r="AO37" s="198">
        <v>81.12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2.09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10.83</v>
      </c>
      <c r="AJ38" s="198">
        <v>0</v>
      </c>
      <c r="AK38" s="198">
        <v>0.04</v>
      </c>
      <c r="AL38" s="198">
        <v>0</v>
      </c>
      <c r="AM38" s="198">
        <v>0</v>
      </c>
      <c r="AN38" s="198">
        <v>0</v>
      </c>
      <c r="AO38" s="198">
        <v>81.12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2.09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10.83</v>
      </c>
      <c r="AJ39" s="198">
        <v>0</v>
      </c>
      <c r="AK39" s="198">
        <v>0.04</v>
      </c>
      <c r="AL39" s="198">
        <v>0</v>
      </c>
      <c r="AM39" s="198">
        <v>0</v>
      </c>
      <c r="AN39" s="198">
        <v>0</v>
      </c>
      <c r="AO39" s="198">
        <v>81.12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2.09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10.83</v>
      </c>
      <c r="AJ40" s="198">
        <v>0</v>
      </c>
      <c r="AK40" s="198">
        <v>0.04</v>
      </c>
      <c r="AL40" s="198">
        <v>0</v>
      </c>
      <c r="AM40" s="198">
        <v>0</v>
      </c>
      <c r="AN40" s="198">
        <v>0</v>
      </c>
      <c r="AO40" s="198">
        <v>81.12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2.14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10.83</v>
      </c>
      <c r="AJ41" s="198">
        <v>0</v>
      </c>
      <c r="AK41" s="198">
        <v>0.04</v>
      </c>
      <c r="AL41" s="198">
        <v>0</v>
      </c>
      <c r="AM41" s="198">
        <v>0</v>
      </c>
      <c r="AN41" s="198">
        <v>0</v>
      </c>
      <c r="AO41" s="198">
        <v>81.12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2.14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10.83</v>
      </c>
      <c r="AJ42" s="198">
        <v>0</v>
      </c>
      <c r="AK42" s="198">
        <v>0.04</v>
      </c>
      <c r="AL42" s="198">
        <v>0</v>
      </c>
      <c r="AM42" s="198">
        <v>0</v>
      </c>
      <c r="AN42" s="198">
        <v>0</v>
      </c>
      <c r="AO42" s="198">
        <v>81.12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2.14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10.83</v>
      </c>
      <c r="AJ43" s="198">
        <v>0</v>
      </c>
      <c r="AK43" s="198">
        <v>0.04</v>
      </c>
      <c r="AL43" s="198">
        <v>0</v>
      </c>
      <c r="AM43" s="198">
        <v>0</v>
      </c>
      <c r="AN43" s="198">
        <v>0</v>
      </c>
      <c r="AO43" s="198">
        <v>81.12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2.14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10.83</v>
      </c>
      <c r="AJ44" s="198">
        <v>0</v>
      </c>
      <c r="AK44" s="198">
        <v>0.04</v>
      </c>
      <c r="AL44" s="198">
        <v>0</v>
      </c>
      <c r="AM44" s="198">
        <v>0</v>
      </c>
      <c r="AN44" s="198">
        <v>0</v>
      </c>
      <c r="AO44" s="198">
        <v>81.12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2.14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10.83</v>
      </c>
      <c r="AJ45" s="198">
        <v>0</v>
      </c>
      <c r="AK45" s="198">
        <v>0.04</v>
      </c>
      <c r="AL45" s="198">
        <v>0</v>
      </c>
      <c r="AM45" s="198">
        <v>0</v>
      </c>
      <c r="AN45" s="198">
        <v>0</v>
      </c>
      <c r="AO45" s="198">
        <v>81.12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2.14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10.83</v>
      </c>
      <c r="AJ46" s="198">
        <v>0</v>
      </c>
      <c r="AK46" s="198">
        <v>0.04</v>
      </c>
      <c r="AL46" s="198">
        <v>0</v>
      </c>
      <c r="AM46" s="198">
        <v>0</v>
      </c>
      <c r="AN46" s="198">
        <v>0</v>
      </c>
      <c r="AO46" s="198">
        <v>81.12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2.14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10.83</v>
      </c>
      <c r="AJ47" s="198">
        <v>0</v>
      </c>
      <c r="AK47" s="198">
        <v>0.04</v>
      </c>
      <c r="AL47" s="198">
        <v>0</v>
      </c>
      <c r="AM47" s="198">
        <v>0</v>
      </c>
      <c r="AN47" s="198">
        <v>0</v>
      </c>
      <c r="AO47" s="198">
        <v>81.12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2.19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10.83</v>
      </c>
      <c r="AJ48" s="198">
        <v>0</v>
      </c>
      <c r="AK48" s="198">
        <v>0.04</v>
      </c>
      <c r="AL48" s="198">
        <v>0</v>
      </c>
      <c r="AM48" s="198">
        <v>0</v>
      </c>
      <c r="AN48" s="198">
        <v>0</v>
      </c>
      <c r="AO48" s="198">
        <v>81.12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2.19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9.09</v>
      </c>
      <c r="AJ49" s="198">
        <v>0</v>
      </c>
      <c r="AK49" s="198">
        <v>0.04</v>
      </c>
      <c r="AL49" s="198">
        <v>0</v>
      </c>
      <c r="AM49" s="198">
        <v>0</v>
      </c>
      <c r="AN49" s="198">
        <v>0</v>
      </c>
      <c r="AO49" s="198">
        <v>81.12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2.19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10.83</v>
      </c>
      <c r="AJ50" s="198">
        <v>0</v>
      </c>
      <c r="AK50" s="198">
        <v>0.04</v>
      </c>
      <c r="AL50" s="198">
        <v>0</v>
      </c>
      <c r="AM50" s="198">
        <v>0</v>
      </c>
      <c r="AN50" s="198">
        <v>0</v>
      </c>
      <c r="AO50" s="198">
        <v>81.12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2.19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9.09</v>
      </c>
      <c r="AJ51" s="198">
        <v>0</v>
      </c>
      <c r="AK51" s="198">
        <v>0.04</v>
      </c>
      <c r="AL51" s="198">
        <v>0</v>
      </c>
      <c r="AM51" s="198">
        <v>0</v>
      </c>
      <c r="AN51" s="198">
        <v>0</v>
      </c>
      <c r="AO51" s="198">
        <v>77.239999999999995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2.19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10.96</v>
      </c>
      <c r="AJ52" s="198">
        <v>0</v>
      </c>
      <c r="AK52" s="198">
        <v>0.04</v>
      </c>
      <c r="AL52" s="198">
        <v>0</v>
      </c>
      <c r="AM52" s="198">
        <v>0</v>
      </c>
      <c r="AN52" s="198">
        <v>0</v>
      </c>
      <c r="AO52" s="198">
        <v>77.239999999999995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2.19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10.96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77.239999999999995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2.19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9.09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77.239999999999995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2.19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9.09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77.239999999999995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2.19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9.09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77.239999999999995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2.19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9.09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77.239999999999995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2.27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9.09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77.239999999999995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2.27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9.09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77.239999999999995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2.27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9.09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77.239999999999995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2.27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9.09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77.239999999999995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2.27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10.96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77.239999999999995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2.27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10.96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77.239999999999995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2.27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10.96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77.239999999999995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2.27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10.96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77.239999999999995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2.27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10.96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77.239999999999995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2.27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9.68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77.239999999999995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2.27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10.96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77.239999999999995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2.27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10.96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77.239999999999995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2.27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0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77.239999999999995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2.29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10.96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77.239999999999995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2.29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10.96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77.239999999999995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2.29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0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59.24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2.29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0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59.24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2.29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0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63.12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2.29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0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33.119999999999997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2.29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0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33.119999999999997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2.2200000000000002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0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33.119999999999997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2.2200000000000002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0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33.119999999999997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2.2200000000000002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0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33.119999999999997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2.2200000000000002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0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33.119999999999997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2.2200000000000002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0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33.119999999999997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2.2200000000000002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0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69.12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2.2200000000000002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27.11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69.12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2.2200000000000002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2.11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69.12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2.14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2.11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69.12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2.14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15.8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81.12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2.14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24.96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81.12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2.14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24.96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81.12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2.14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24.96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81.12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2.14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12.11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81.12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2.14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15.8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81.12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2.14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15.65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81.12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2.14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11.93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81.12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2.14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11.93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81.12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2.14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11.93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81.12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2.14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11.93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81.12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2.14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11.93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81.12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4.0867499999999952E-2</v>
      </c>
      <c r="AD99">
        <f t="shared" si="0"/>
        <v>3.325E-4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0.25690750000000007</v>
      </c>
      <c r="AJ99">
        <f t="shared" si="0"/>
        <v>0</v>
      </c>
      <c r="AK99">
        <f t="shared" si="0"/>
        <v>5.0000000000000023E-4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1.8140999999999972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0.64</v>
      </c>
      <c r="E3" s="198">
        <v>0</v>
      </c>
      <c r="F3" s="198">
        <v>5</v>
      </c>
      <c r="G3" s="198">
        <v>5</v>
      </c>
      <c r="H3" s="198">
        <v>0</v>
      </c>
      <c r="I3" s="198">
        <v>0</v>
      </c>
      <c r="J3" s="198">
        <v>0</v>
      </c>
      <c r="K3" s="198">
        <v>0.33</v>
      </c>
      <c r="L3" s="198">
        <v>20.48</v>
      </c>
      <c r="M3" s="198">
        <v>1</v>
      </c>
      <c r="N3" s="198">
        <v>1.29</v>
      </c>
      <c r="O3" s="198">
        <v>0</v>
      </c>
      <c r="P3" s="198">
        <v>1.37</v>
      </c>
      <c r="Q3" s="198">
        <v>0.22</v>
      </c>
      <c r="R3" s="198">
        <v>0.46</v>
      </c>
      <c r="S3" s="198">
        <v>0.28999999999999998</v>
      </c>
      <c r="T3" s="198">
        <v>0</v>
      </c>
      <c r="U3" s="198">
        <v>3.79</v>
      </c>
      <c r="V3" s="198">
        <v>0.13</v>
      </c>
      <c r="W3" s="198">
        <v>0.36</v>
      </c>
      <c r="X3" s="198">
        <v>1.6</v>
      </c>
      <c r="Y3" s="198">
        <v>0</v>
      </c>
      <c r="Z3" s="198">
        <v>2.75</v>
      </c>
      <c r="AA3" s="198">
        <v>0.76</v>
      </c>
      <c r="AB3" s="198">
        <v>0</v>
      </c>
      <c r="AC3" s="198">
        <v>2.58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9.1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133.80000000000001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0.64</v>
      </c>
      <c r="E4" s="198">
        <v>0</v>
      </c>
      <c r="F4" s="198">
        <v>5</v>
      </c>
      <c r="G4" s="198">
        <v>5</v>
      </c>
      <c r="H4" s="198">
        <v>0</v>
      </c>
      <c r="I4" s="198">
        <v>0</v>
      </c>
      <c r="J4" s="198">
        <v>0</v>
      </c>
      <c r="K4" s="198">
        <v>0.33</v>
      </c>
      <c r="L4" s="198">
        <v>20.48</v>
      </c>
      <c r="M4" s="198">
        <v>1</v>
      </c>
      <c r="N4" s="198">
        <v>1.29</v>
      </c>
      <c r="O4" s="198">
        <v>0</v>
      </c>
      <c r="P4" s="198">
        <v>1.37</v>
      </c>
      <c r="Q4" s="198">
        <v>0.22</v>
      </c>
      <c r="R4" s="198">
        <v>0.46</v>
      </c>
      <c r="S4" s="198">
        <v>0.28999999999999998</v>
      </c>
      <c r="T4" s="198">
        <v>0</v>
      </c>
      <c r="U4" s="198">
        <v>3.79</v>
      </c>
      <c r="V4" s="198">
        <v>0.13</v>
      </c>
      <c r="W4" s="198">
        <v>0.36</v>
      </c>
      <c r="X4" s="198">
        <v>1.6</v>
      </c>
      <c r="Y4" s="198">
        <v>0</v>
      </c>
      <c r="Z4" s="198">
        <v>2.75</v>
      </c>
      <c r="AA4" s="198">
        <v>0.76</v>
      </c>
      <c r="AB4" s="198">
        <v>0</v>
      </c>
      <c r="AC4" s="198">
        <v>2.58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9.1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133.80000000000001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0.64</v>
      </c>
      <c r="E5" s="198">
        <v>0</v>
      </c>
      <c r="F5" s="198">
        <v>5</v>
      </c>
      <c r="G5" s="198">
        <v>5</v>
      </c>
      <c r="H5" s="198">
        <v>0</v>
      </c>
      <c r="I5" s="198">
        <v>0</v>
      </c>
      <c r="J5" s="198">
        <v>0</v>
      </c>
      <c r="K5" s="198">
        <v>0.33</v>
      </c>
      <c r="L5" s="198">
        <v>20.48</v>
      </c>
      <c r="M5" s="198">
        <v>1</v>
      </c>
      <c r="N5" s="198">
        <v>1.29</v>
      </c>
      <c r="O5" s="198">
        <v>0</v>
      </c>
      <c r="P5" s="198">
        <v>1.37</v>
      </c>
      <c r="Q5" s="198">
        <v>0.22</v>
      </c>
      <c r="R5" s="198">
        <v>0.46</v>
      </c>
      <c r="S5" s="198">
        <v>0.28999999999999998</v>
      </c>
      <c r="T5" s="198">
        <v>0</v>
      </c>
      <c r="U5" s="198">
        <v>3.79</v>
      </c>
      <c r="V5" s="198">
        <v>0.13</v>
      </c>
      <c r="W5" s="198">
        <v>0.36</v>
      </c>
      <c r="X5" s="198">
        <v>1.6</v>
      </c>
      <c r="Y5" s="198">
        <v>0</v>
      </c>
      <c r="Z5" s="198">
        <v>2.75</v>
      </c>
      <c r="AA5" s="198">
        <v>0.76</v>
      </c>
      <c r="AB5" s="198">
        <v>0</v>
      </c>
      <c r="AC5" s="198">
        <v>6.95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9.1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133.80000000000001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0.64</v>
      </c>
      <c r="E6" s="198">
        <v>0</v>
      </c>
      <c r="F6" s="198">
        <v>5</v>
      </c>
      <c r="G6" s="198">
        <v>5</v>
      </c>
      <c r="H6" s="198">
        <v>0</v>
      </c>
      <c r="I6" s="198">
        <v>0</v>
      </c>
      <c r="J6" s="198">
        <v>0</v>
      </c>
      <c r="K6" s="198">
        <v>0.33</v>
      </c>
      <c r="L6" s="198">
        <v>20.48</v>
      </c>
      <c r="M6" s="198">
        <v>1</v>
      </c>
      <c r="N6" s="198">
        <v>1.29</v>
      </c>
      <c r="O6" s="198">
        <v>0</v>
      </c>
      <c r="P6" s="198">
        <v>1.37</v>
      </c>
      <c r="Q6" s="198">
        <v>0.22</v>
      </c>
      <c r="R6" s="198">
        <v>0.46</v>
      </c>
      <c r="S6" s="198">
        <v>0.28999999999999998</v>
      </c>
      <c r="T6" s="198">
        <v>0</v>
      </c>
      <c r="U6" s="198">
        <v>3.79</v>
      </c>
      <c r="V6" s="198">
        <v>0.13</v>
      </c>
      <c r="W6" s="198">
        <v>0.36</v>
      </c>
      <c r="X6" s="198">
        <v>1.6</v>
      </c>
      <c r="Y6" s="198">
        <v>0</v>
      </c>
      <c r="Z6" s="198">
        <v>2.75</v>
      </c>
      <c r="AA6" s="198">
        <v>0.76</v>
      </c>
      <c r="AB6" s="198">
        <v>0</v>
      </c>
      <c r="AC6" s="198">
        <v>2.58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9.1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133.80000000000001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0.64</v>
      </c>
      <c r="E7" s="198">
        <v>0</v>
      </c>
      <c r="F7" s="198">
        <v>5</v>
      </c>
      <c r="G7" s="198">
        <v>5</v>
      </c>
      <c r="H7" s="198">
        <v>0</v>
      </c>
      <c r="I7" s="198">
        <v>0</v>
      </c>
      <c r="J7" s="198">
        <v>0</v>
      </c>
      <c r="K7" s="198">
        <v>0.33</v>
      </c>
      <c r="L7" s="198">
        <v>20.48</v>
      </c>
      <c r="M7" s="198">
        <v>1</v>
      </c>
      <c r="N7" s="198">
        <v>1.29</v>
      </c>
      <c r="O7" s="198">
        <v>0</v>
      </c>
      <c r="P7" s="198">
        <v>1.37</v>
      </c>
      <c r="Q7" s="198">
        <v>0.22</v>
      </c>
      <c r="R7" s="198">
        <v>0.46</v>
      </c>
      <c r="S7" s="198">
        <v>0.28999999999999998</v>
      </c>
      <c r="T7" s="198">
        <v>0</v>
      </c>
      <c r="U7" s="198">
        <v>3.79</v>
      </c>
      <c r="V7" s="198">
        <v>0.13</v>
      </c>
      <c r="W7" s="198">
        <v>0.36</v>
      </c>
      <c r="X7" s="198">
        <v>1.6</v>
      </c>
      <c r="Y7" s="198">
        <v>0</v>
      </c>
      <c r="Z7" s="198">
        <v>2.75</v>
      </c>
      <c r="AA7" s="198">
        <v>0.76</v>
      </c>
      <c r="AB7" s="198">
        <v>0</v>
      </c>
      <c r="AC7" s="198">
        <v>2.58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9.1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133.80000000000001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0.64</v>
      </c>
      <c r="E8" s="198">
        <v>0</v>
      </c>
      <c r="F8" s="198">
        <v>5</v>
      </c>
      <c r="G8" s="198">
        <v>5</v>
      </c>
      <c r="H8" s="198">
        <v>0</v>
      </c>
      <c r="I8" s="198">
        <v>0</v>
      </c>
      <c r="J8" s="198">
        <v>0</v>
      </c>
      <c r="K8" s="198">
        <v>0.33</v>
      </c>
      <c r="L8" s="198">
        <v>20.48</v>
      </c>
      <c r="M8" s="198">
        <v>1</v>
      </c>
      <c r="N8" s="198">
        <v>1.29</v>
      </c>
      <c r="O8" s="198">
        <v>0</v>
      </c>
      <c r="P8" s="198">
        <v>1.37</v>
      </c>
      <c r="Q8" s="198">
        <v>0.22</v>
      </c>
      <c r="R8" s="198">
        <v>0.46</v>
      </c>
      <c r="S8" s="198">
        <v>0.28999999999999998</v>
      </c>
      <c r="T8" s="198">
        <v>0</v>
      </c>
      <c r="U8" s="198">
        <v>3.79</v>
      </c>
      <c r="V8" s="198">
        <v>0.13</v>
      </c>
      <c r="W8" s="198">
        <v>0.36</v>
      </c>
      <c r="X8" s="198">
        <v>1.6</v>
      </c>
      <c r="Y8" s="198">
        <v>0</v>
      </c>
      <c r="Z8" s="198">
        <v>2.75</v>
      </c>
      <c r="AA8" s="198">
        <v>0.76</v>
      </c>
      <c r="AB8" s="198">
        <v>0</v>
      </c>
      <c r="AC8" s="198">
        <v>2.58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9.1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133.80000000000001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0.64</v>
      </c>
      <c r="E9" s="198">
        <v>0</v>
      </c>
      <c r="F9" s="198">
        <v>5</v>
      </c>
      <c r="G9" s="198">
        <v>5</v>
      </c>
      <c r="H9" s="198">
        <v>0</v>
      </c>
      <c r="I9" s="198">
        <v>0</v>
      </c>
      <c r="J9" s="198">
        <v>0</v>
      </c>
      <c r="K9" s="198">
        <v>0.33</v>
      </c>
      <c r="L9" s="198">
        <v>20.48</v>
      </c>
      <c r="M9" s="198">
        <v>1</v>
      </c>
      <c r="N9" s="198">
        <v>1.29</v>
      </c>
      <c r="O9" s="198">
        <v>0</v>
      </c>
      <c r="P9" s="198">
        <v>1.37</v>
      </c>
      <c r="Q9" s="198">
        <v>0.22</v>
      </c>
      <c r="R9" s="198">
        <v>0.46</v>
      </c>
      <c r="S9" s="198">
        <v>0.28999999999999998</v>
      </c>
      <c r="T9" s="198">
        <v>0</v>
      </c>
      <c r="U9" s="198">
        <v>3.79</v>
      </c>
      <c r="V9" s="198">
        <v>0.13</v>
      </c>
      <c r="W9" s="198">
        <v>0.36</v>
      </c>
      <c r="X9" s="198">
        <v>1.6</v>
      </c>
      <c r="Y9" s="198">
        <v>0</v>
      </c>
      <c r="Z9" s="198">
        <v>2.75</v>
      </c>
      <c r="AA9" s="198">
        <v>0.76</v>
      </c>
      <c r="AB9" s="198">
        <v>0</v>
      </c>
      <c r="AC9" s="198">
        <v>2.58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9.1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133.80000000000001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0.64</v>
      </c>
      <c r="E10" s="198">
        <v>0</v>
      </c>
      <c r="F10" s="198">
        <v>5</v>
      </c>
      <c r="G10" s="198">
        <v>5</v>
      </c>
      <c r="H10" s="198">
        <v>0</v>
      </c>
      <c r="I10" s="198">
        <v>0</v>
      </c>
      <c r="J10" s="198">
        <v>0</v>
      </c>
      <c r="K10" s="198">
        <v>0.33</v>
      </c>
      <c r="L10" s="198">
        <v>20.48</v>
      </c>
      <c r="M10" s="198">
        <v>1</v>
      </c>
      <c r="N10" s="198">
        <v>1.29</v>
      </c>
      <c r="O10" s="198">
        <v>0</v>
      </c>
      <c r="P10" s="198">
        <v>1.37</v>
      </c>
      <c r="Q10" s="198">
        <v>0.22</v>
      </c>
      <c r="R10" s="198">
        <v>0.46</v>
      </c>
      <c r="S10" s="198">
        <v>0.28999999999999998</v>
      </c>
      <c r="T10" s="198">
        <v>0</v>
      </c>
      <c r="U10" s="198">
        <v>3.79</v>
      </c>
      <c r="V10" s="198">
        <v>0.13</v>
      </c>
      <c r="W10" s="198">
        <v>0.36</v>
      </c>
      <c r="X10" s="198">
        <v>1.6</v>
      </c>
      <c r="Y10" s="198">
        <v>0</v>
      </c>
      <c r="Z10" s="198">
        <v>2.75</v>
      </c>
      <c r="AA10" s="198">
        <v>0.76</v>
      </c>
      <c r="AB10" s="198">
        <v>0</v>
      </c>
      <c r="AC10" s="198">
        <v>2.58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9.1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133.80000000000001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0.64</v>
      </c>
      <c r="E11" s="198">
        <v>0</v>
      </c>
      <c r="F11" s="198">
        <v>5</v>
      </c>
      <c r="G11" s="198">
        <v>5</v>
      </c>
      <c r="H11" s="198">
        <v>0</v>
      </c>
      <c r="I11" s="198">
        <v>0</v>
      </c>
      <c r="J11" s="198">
        <v>0</v>
      </c>
      <c r="K11" s="198">
        <v>0.33</v>
      </c>
      <c r="L11" s="198">
        <v>20.48</v>
      </c>
      <c r="M11" s="198">
        <v>1</v>
      </c>
      <c r="N11" s="198">
        <v>1.29</v>
      </c>
      <c r="O11" s="198">
        <v>0</v>
      </c>
      <c r="P11" s="198">
        <v>1.37</v>
      </c>
      <c r="Q11" s="198">
        <v>0.22</v>
      </c>
      <c r="R11" s="198">
        <v>0.46</v>
      </c>
      <c r="S11" s="198">
        <v>0.28999999999999998</v>
      </c>
      <c r="T11" s="198">
        <v>0</v>
      </c>
      <c r="U11" s="198">
        <v>3.79</v>
      </c>
      <c r="V11" s="198">
        <v>0.13</v>
      </c>
      <c r="W11" s="198">
        <v>0.36</v>
      </c>
      <c r="X11" s="198">
        <v>1.6</v>
      </c>
      <c r="Y11" s="198">
        <v>0</v>
      </c>
      <c r="Z11" s="198">
        <v>2.75</v>
      </c>
      <c r="AA11" s="198">
        <v>0.76</v>
      </c>
      <c r="AB11" s="198">
        <v>0</v>
      </c>
      <c r="AC11" s="198">
        <v>2.58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9.1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178.8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0.64</v>
      </c>
      <c r="E12" s="198">
        <v>0</v>
      </c>
      <c r="F12" s="198">
        <v>5</v>
      </c>
      <c r="G12" s="198">
        <v>5</v>
      </c>
      <c r="H12" s="198">
        <v>0</v>
      </c>
      <c r="I12" s="198">
        <v>0</v>
      </c>
      <c r="J12" s="198">
        <v>0</v>
      </c>
      <c r="K12" s="198">
        <v>0.33</v>
      </c>
      <c r="L12" s="198">
        <v>20.48</v>
      </c>
      <c r="M12" s="198">
        <v>1</v>
      </c>
      <c r="N12" s="198">
        <v>1.29</v>
      </c>
      <c r="O12" s="198">
        <v>0</v>
      </c>
      <c r="P12" s="198">
        <v>1.37</v>
      </c>
      <c r="Q12" s="198">
        <v>0.22</v>
      </c>
      <c r="R12" s="198">
        <v>0.46</v>
      </c>
      <c r="S12" s="198">
        <v>0.28999999999999998</v>
      </c>
      <c r="T12" s="198">
        <v>0</v>
      </c>
      <c r="U12" s="198">
        <v>3.79</v>
      </c>
      <c r="V12" s="198">
        <v>0.13</v>
      </c>
      <c r="W12" s="198">
        <v>0.36</v>
      </c>
      <c r="X12" s="198">
        <v>1.6</v>
      </c>
      <c r="Y12" s="198">
        <v>0</v>
      </c>
      <c r="Z12" s="198">
        <v>2.75</v>
      </c>
      <c r="AA12" s="198">
        <v>0.76</v>
      </c>
      <c r="AB12" s="198">
        <v>0</v>
      </c>
      <c r="AC12" s="198">
        <v>2.58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9.1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178.8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0.64</v>
      </c>
      <c r="E13" s="198">
        <v>0</v>
      </c>
      <c r="F13" s="198">
        <v>5</v>
      </c>
      <c r="G13" s="198">
        <v>5</v>
      </c>
      <c r="H13" s="198">
        <v>0</v>
      </c>
      <c r="I13" s="198">
        <v>0</v>
      </c>
      <c r="J13" s="198">
        <v>0</v>
      </c>
      <c r="K13" s="198">
        <v>0.33</v>
      </c>
      <c r="L13" s="198">
        <v>20.48</v>
      </c>
      <c r="M13" s="198">
        <v>1</v>
      </c>
      <c r="N13" s="198">
        <v>1.29</v>
      </c>
      <c r="O13" s="198">
        <v>0</v>
      </c>
      <c r="P13" s="198">
        <v>1.37</v>
      </c>
      <c r="Q13" s="198">
        <v>0.22</v>
      </c>
      <c r="R13" s="198">
        <v>0.46</v>
      </c>
      <c r="S13" s="198">
        <v>0.28999999999999998</v>
      </c>
      <c r="T13" s="198">
        <v>0</v>
      </c>
      <c r="U13" s="198">
        <v>3.79</v>
      </c>
      <c r="V13" s="198">
        <v>0.13</v>
      </c>
      <c r="W13" s="198">
        <v>0.38</v>
      </c>
      <c r="X13" s="198">
        <v>1.6</v>
      </c>
      <c r="Y13" s="198">
        <v>0</v>
      </c>
      <c r="Z13" s="198">
        <v>2.75</v>
      </c>
      <c r="AA13" s="198">
        <v>0.76</v>
      </c>
      <c r="AB13" s="198">
        <v>0</v>
      </c>
      <c r="AC13" s="198">
        <v>2.58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9.1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178.8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0.64</v>
      </c>
      <c r="E14" s="198">
        <v>0</v>
      </c>
      <c r="F14" s="198">
        <v>5</v>
      </c>
      <c r="G14" s="198">
        <v>5</v>
      </c>
      <c r="H14" s="198">
        <v>0</v>
      </c>
      <c r="I14" s="198">
        <v>0</v>
      </c>
      <c r="J14" s="198">
        <v>0</v>
      </c>
      <c r="K14" s="198">
        <v>0.33</v>
      </c>
      <c r="L14" s="198">
        <v>20.48</v>
      </c>
      <c r="M14" s="198">
        <v>1</v>
      </c>
      <c r="N14" s="198">
        <v>1.29</v>
      </c>
      <c r="O14" s="198">
        <v>0</v>
      </c>
      <c r="P14" s="198">
        <v>1.37</v>
      </c>
      <c r="Q14" s="198">
        <v>0.22</v>
      </c>
      <c r="R14" s="198">
        <v>0.46</v>
      </c>
      <c r="S14" s="198">
        <v>0.28999999999999998</v>
      </c>
      <c r="T14" s="198">
        <v>0</v>
      </c>
      <c r="U14" s="198">
        <v>3.79</v>
      </c>
      <c r="V14" s="198">
        <v>0.13</v>
      </c>
      <c r="W14" s="198">
        <v>0.38</v>
      </c>
      <c r="X14" s="198">
        <v>1.6</v>
      </c>
      <c r="Y14" s="198">
        <v>0</v>
      </c>
      <c r="Z14" s="198">
        <v>2.75</v>
      </c>
      <c r="AA14" s="198">
        <v>0.76</v>
      </c>
      <c r="AB14" s="198">
        <v>0</v>
      </c>
      <c r="AC14" s="198">
        <v>2.58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9.1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178.8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0.64</v>
      </c>
      <c r="E15" s="198">
        <v>0</v>
      </c>
      <c r="F15" s="198">
        <v>5</v>
      </c>
      <c r="G15" s="198">
        <v>5</v>
      </c>
      <c r="H15" s="198">
        <v>0</v>
      </c>
      <c r="I15" s="198">
        <v>0</v>
      </c>
      <c r="J15" s="198">
        <v>0</v>
      </c>
      <c r="K15" s="198">
        <v>0.33</v>
      </c>
      <c r="L15" s="198">
        <v>20.48</v>
      </c>
      <c r="M15" s="198">
        <v>1</v>
      </c>
      <c r="N15" s="198">
        <v>1.29</v>
      </c>
      <c r="O15" s="198">
        <v>0</v>
      </c>
      <c r="P15" s="198">
        <v>1.37</v>
      </c>
      <c r="Q15" s="198">
        <v>0.22</v>
      </c>
      <c r="R15" s="198">
        <v>0.46</v>
      </c>
      <c r="S15" s="198">
        <v>0.28999999999999998</v>
      </c>
      <c r="T15" s="198">
        <v>0</v>
      </c>
      <c r="U15" s="198">
        <v>3.79</v>
      </c>
      <c r="V15" s="198">
        <v>0.13</v>
      </c>
      <c r="W15" s="198">
        <v>0.38</v>
      </c>
      <c r="X15" s="198">
        <v>1.6</v>
      </c>
      <c r="Y15" s="198">
        <v>0</v>
      </c>
      <c r="Z15" s="198">
        <v>2.75</v>
      </c>
      <c r="AA15" s="198">
        <v>0.76</v>
      </c>
      <c r="AB15" s="198">
        <v>0</v>
      </c>
      <c r="AC15" s="198">
        <v>2.58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9.1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178.8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0.64</v>
      </c>
      <c r="E16" s="198">
        <v>0</v>
      </c>
      <c r="F16" s="198">
        <v>5</v>
      </c>
      <c r="G16" s="198">
        <v>5</v>
      </c>
      <c r="H16" s="198">
        <v>0</v>
      </c>
      <c r="I16" s="198">
        <v>0</v>
      </c>
      <c r="J16" s="198">
        <v>0</v>
      </c>
      <c r="K16" s="198">
        <v>0.33</v>
      </c>
      <c r="L16" s="198">
        <v>20.48</v>
      </c>
      <c r="M16" s="198">
        <v>1</v>
      </c>
      <c r="N16" s="198">
        <v>1.29</v>
      </c>
      <c r="O16" s="198">
        <v>0</v>
      </c>
      <c r="P16" s="198">
        <v>1.37</v>
      </c>
      <c r="Q16" s="198">
        <v>0.22</v>
      </c>
      <c r="R16" s="198">
        <v>0.46</v>
      </c>
      <c r="S16" s="198">
        <v>0.28999999999999998</v>
      </c>
      <c r="T16" s="198">
        <v>0</v>
      </c>
      <c r="U16" s="198">
        <v>3.79</v>
      </c>
      <c r="V16" s="198">
        <v>0.13</v>
      </c>
      <c r="W16" s="198">
        <v>0.38</v>
      </c>
      <c r="X16" s="198">
        <v>1.6</v>
      </c>
      <c r="Y16" s="198">
        <v>0</v>
      </c>
      <c r="Z16" s="198">
        <v>2.75</v>
      </c>
      <c r="AA16" s="198">
        <v>0.76</v>
      </c>
      <c r="AB16" s="198">
        <v>0</v>
      </c>
      <c r="AC16" s="198">
        <v>2.58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8.0399999999999991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178.8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0.64</v>
      </c>
      <c r="E17" s="198">
        <v>0</v>
      </c>
      <c r="F17" s="198">
        <v>5</v>
      </c>
      <c r="G17" s="198">
        <v>5</v>
      </c>
      <c r="H17" s="198">
        <v>0</v>
      </c>
      <c r="I17" s="198">
        <v>0</v>
      </c>
      <c r="J17" s="198">
        <v>0</v>
      </c>
      <c r="K17" s="198">
        <v>0.33</v>
      </c>
      <c r="L17" s="198">
        <v>20.48</v>
      </c>
      <c r="M17" s="198">
        <v>1</v>
      </c>
      <c r="N17" s="198">
        <v>1.29</v>
      </c>
      <c r="O17" s="198">
        <v>0</v>
      </c>
      <c r="P17" s="198">
        <v>1.37</v>
      </c>
      <c r="Q17" s="198">
        <v>0.22</v>
      </c>
      <c r="R17" s="198">
        <v>0.46</v>
      </c>
      <c r="S17" s="198">
        <v>0.28999999999999998</v>
      </c>
      <c r="T17" s="198">
        <v>0</v>
      </c>
      <c r="U17" s="198">
        <v>3.79</v>
      </c>
      <c r="V17" s="198">
        <v>0.13</v>
      </c>
      <c r="W17" s="198">
        <v>0.38</v>
      </c>
      <c r="X17" s="198">
        <v>1.6</v>
      </c>
      <c r="Y17" s="198">
        <v>0</v>
      </c>
      <c r="Z17" s="198">
        <v>2.75</v>
      </c>
      <c r="AA17" s="198">
        <v>0.76</v>
      </c>
      <c r="AB17" s="198">
        <v>0</v>
      </c>
      <c r="AC17" s="198">
        <v>0</v>
      </c>
      <c r="AD17" s="198">
        <v>8.01</v>
      </c>
      <c r="AE17" s="198">
        <v>0</v>
      </c>
      <c r="AF17" s="198">
        <v>0</v>
      </c>
      <c r="AG17" s="198">
        <v>0</v>
      </c>
      <c r="AH17" s="198">
        <v>0</v>
      </c>
      <c r="AI17" s="198">
        <v>8.0399999999999991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178.8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0.64</v>
      </c>
      <c r="E18" s="198">
        <v>0</v>
      </c>
      <c r="F18" s="198">
        <v>5</v>
      </c>
      <c r="G18" s="198">
        <v>5</v>
      </c>
      <c r="H18" s="198">
        <v>0</v>
      </c>
      <c r="I18" s="198">
        <v>0</v>
      </c>
      <c r="J18" s="198">
        <v>0</v>
      </c>
      <c r="K18" s="198">
        <v>0.33</v>
      </c>
      <c r="L18" s="198">
        <v>20.48</v>
      </c>
      <c r="M18" s="198">
        <v>1</v>
      </c>
      <c r="N18" s="198">
        <v>1.29</v>
      </c>
      <c r="O18" s="198">
        <v>0</v>
      </c>
      <c r="P18" s="198">
        <v>1.37</v>
      </c>
      <c r="Q18" s="198">
        <v>0.22</v>
      </c>
      <c r="R18" s="198">
        <v>0.46</v>
      </c>
      <c r="S18" s="198">
        <v>0.28999999999999998</v>
      </c>
      <c r="T18" s="198">
        <v>0</v>
      </c>
      <c r="U18" s="198">
        <v>3.79</v>
      </c>
      <c r="V18" s="198">
        <v>0.13</v>
      </c>
      <c r="W18" s="198">
        <v>0.38</v>
      </c>
      <c r="X18" s="198">
        <v>1.6</v>
      </c>
      <c r="Y18" s="198">
        <v>0</v>
      </c>
      <c r="Z18" s="198">
        <v>2.75</v>
      </c>
      <c r="AA18" s="198">
        <v>0.76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8.0399999999999991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178.8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0.64</v>
      </c>
      <c r="E19" s="198">
        <v>0</v>
      </c>
      <c r="F19" s="198">
        <v>5</v>
      </c>
      <c r="G19" s="198">
        <v>5</v>
      </c>
      <c r="H19" s="198">
        <v>0</v>
      </c>
      <c r="I19" s="198">
        <v>0</v>
      </c>
      <c r="J19" s="198">
        <v>0</v>
      </c>
      <c r="K19" s="198">
        <v>0.33</v>
      </c>
      <c r="L19" s="198">
        <v>20.48</v>
      </c>
      <c r="M19" s="198">
        <v>1</v>
      </c>
      <c r="N19" s="198">
        <v>1.29</v>
      </c>
      <c r="O19" s="198">
        <v>0</v>
      </c>
      <c r="P19" s="198">
        <v>1.37</v>
      </c>
      <c r="Q19" s="198">
        <v>0.22</v>
      </c>
      <c r="R19" s="198">
        <v>0.46</v>
      </c>
      <c r="S19" s="198">
        <v>0.28999999999999998</v>
      </c>
      <c r="T19" s="198">
        <v>0</v>
      </c>
      <c r="U19" s="198">
        <v>3.79</v>
      </c>
      <c r="V19" s="198">
        <v>0.13</v>
      </c>
      <c r="W19" s="198">
        <v>0.38</v>
      </c>
      <c r="X19" s="198">
        <v>1.6</v>
      </c>
      <c r="Y19" s="198">
        <v>0</v>
      </c>
      <c r="Z19" s="198">
        <v>2.75</v>
      </c>
      <c r="AA19" s="198">
        <v>0.76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8.0399999999999991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178.8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0.64</v>
      </c>
      <c r="E20" s="198">
        <v>0</v>
      </c>
      <c r="F20" s="198">
        <v>5</v>
      </c>
      <c r="G20" s="198">
        <v>5</v>
      </c>
      <c r="H20" s="198">
        <v>0</v>
      </c>
      <c r="I20" s="198">
        <v>0</v>
      </c>
      <c r="J20" s="198">
        <v>0</v>
      </c>
      <c r="K20" s="198">
        <v>0.33</v>
      </c>
      <c r="L20" s="198">
        <v>20.48</v>
      </c>
      <c r="M20" s="198">
        <v>1</v>
      </c>
      <c r="N20" s="198">
        <v>1.29</v>
      </c>
      <c r="O20" s="198">
        <v>0</v>
      </c>
      <c r="P20" s="198">
        <v>1.37</v>
      </c>
      <c r="Q20" s="198">
        <v>0.22</v>
      </c>
      <c r="R20" s="198">
        <v>0.46</v>
      </c>
      <c r="S20" s="198">
        <v>0.28999999999999998</v>
      </c>
      <c r="T20" s="198">
        <v>0</v>
      </c>
      <c r="U20" s="198">
        <v>3.79</v>
      </c>
      <c r="V20" s="198">
        <v>0.13</v>
      </c>
      <c r="W20" s="198">
        <v>0.38</v>
      </c>
      <c r="X20" s="198">
        <v>1.6</v>
      </c>
      <c r="Y20" s="198">
        <v>0</v>
      </c>
      <c r="Z20" s="198">
        <v>2.75</v>
      </c>
      <c r="AA20" s="198">
        <v>0.76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8.0399999999999991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178.8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0.64</v>
      </c>
      <c r="E21" s="198">
        <v>0</v>
      </c>
      <c r="F21" s="198">
        <v>5</v>
      </c>
      <c r="G21" s="198">
        <v>5</v>
      </c>
      <c r="H21" s="198">
        <v>0</v>
      </c>
      <c r="I21" s="198">
        <v>0</v>
      </c>
      <c r="J21" s="198">
        <v>0</v>
      </c>
      <c r="K21" s="198">
        <v>0.33</v>
      </c>
      <c r="L21" s="198">
        <v>20.48</v>
      </c>
      <c r="M21" s="198">
        <v>1</v>
      </c>
      <c r="N21" s="198">
        <v>1.29</v>
      </c>
      <c r="O21" s="198">
        <v>0</v>
      </c>
      <c r="P21" s="198">
        <v>1.37</v>
      </c>
      <c r="Q21" s="198">
        <v>0.22</v>
      </c>
      <c r="R21" s="198">
        <v>0.46</v>
      </c>
      <c r="S21" s="198">
        <v>0.28999999999999998</v>
      </c>
      <c r="T21" s="198">
        <v>0</v>
      </c>
      <c r="U21" s="198">
        <v>3.79</v>
      </c>
      <c r="V21" s="198">
        <v>0.13</v>
      </c>
      <c r="W21" s="198">
        <v>0.38</v>
      </c>
      <c r="X21" s="198">
        <v>1.6</v>
      </c>
      <c r="Y21" s="198">
        <v>0</v>
      </c>
      <c r="Z21" s="198">
        <v>2.75</v>
      </c>
      <c r="AA21" s="198">
        <v>0.76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8.0399999999999991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178.8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0.64</v>
      </c>
      <c r="E22" s="198">
        <v>0</v>
      </c>
      <c r="F22" s="198">
        <v>5</v>
      </c>
      <c r="G22" s="198">
        <v>5</v>
      </c>
      <c r="H22" s="198">
        <v>0</v>
      </c>
      <c r="I22" s="198">
        <v>0</v>
      </c>
      <c r="J22" s="198">
        <v>0</v>
      </c>
      <c r="K22" s="198">
        <v>0.33</v>
      </c>
      <c r="L22" s="198">
        <v>20.48</v>
      </c>
      <c r="M22" s="198">
        <v>1</v>
      </c>
      <c r="N22" s="198">
        <v>1.29</v>
      </c>
      <c r="O22" s="198">
        <v>0</v>
      </c>
      <c r="P22" s="198">
        <v>1.37</v>
      </c>
      <c r="Q22" s="198">
        <v>0.22</v>
      </c>
      <c r="R22" s="198">
        <v>0.46</v>
      </c>
      <c r="S22" s="198">
        <v>0.28999999999999998</v>
      </c>
      <c r="T22" s="198">
        <v>0</v>
      </c>
      <c r="U22" s="198">
        <v>3.79</v>
      </c>
      <c r="V22" s="198">
        <v>0.13</v>
      </c>
      <c r="W22" s="198">
        <v>0.38</v>
      </c>
      <c r="X22" s="198">
        <v>1.6</v>
      </c>
      <c r="Y22" s="198">
        <v>0</v>
      </c>
      <c r="Z22" s="198">
        <v>2.75</v>
      </c>
      <c r="AA22" s="198">
        <v>0.76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8.0399999999999991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178.8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0.64</v>
      </c>
      <c r="E23" s="198">
        <v>0</v>
      </c>
      <c r="F23" s="198">
        <v>5</v>
      </c>
      <c r="G23" s="198">
        <v>5</v>
      </c>
      <c r="H23" s="198">
        <v>0</v>
      </c>
      <c r="I23" s="198">
        <v>0</v>
      </c>
      <c r="J23" s="198">
        <v>0</v>
      </c>
      <c r="K23" s="198">
        <v>0.33</v>
      </c>
      <c r="L23" s="198">
        <v>20.48</v>
      </c>
      <c r="M23" s="198">
        <v>0.85</v>
      </c>
      <c r="N23" s="198">
        <v>1.29</v>
      </c>
      <c r="O23" s="198">
        <v>0</v>
      </c>
      <c r="P23" s="198">
        <v>1.37</v>
      </c>
      <c r="Q23" s="198">
        <v>0.22</v>
      </c>
      <c r="R23" s="198">
        <v>0.46</v>
      </c>
      <c r="S23" s="198">
        <v>0.28999999999999998</v>
      </c>
      <c r="T23" s="198">
        <v>0</v>
      </c>
      <c r="U23" s="198">
        <v>3.79</v>
      </c>
      <c r="V23" s="198">
        <v>0.13</v>
      </c>
      <c r="W23" s="198">
        <v>0.38</v>
      </c>
      <c r="X23" s="198">
        <v>1.6</v>
      </c>
      <c r="Y23" s="198">
        <v>0</v>
      </c>
      <c r="Z23" s="198">
        <v>2.75</v>
      </c>
      <c r="AA23" s="198">
        <v>0.76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8.0399999999999991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178.8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0.64</v>
      </c>
      <c r="E24" s="198">
        <v>0</v>
      </c>
      <c r="F24" s="198">
        <v>5</v>
      </c>
      <c r="G24" s="198">
        <v>5</v>
      </c>
      <c r="H24" s="198">
        <v>0</v>
      </c>
      <c r="I24" s="198">
        <v>0</v>
      </c>
      <c r="J24" s="198">
        <v>0</v>
      </c>
      <c r="K24" s="198">
        <v>0.33</v>
      </c>
      <c r="L24" s="198">
        <v>20.48</v>
      </c>
      <c r="M24" s="198">
        <v>0.85</v>
      </c>
      <c r="N24" s="198">
        <v>1.29</v>
      </c>
      <c r="O24" s="198">
        <v>0</v>
      </c>
      <c r="P24" s="198">
        <v>1.37</v>
      </c>
      <c r="Q24" s="198">
        <v>0.22</v>
      </c>
      <c r="R24" s="198">
        <v>0.46</v>
      </c>
      <c r="S24" s="198">
        <v>0.28999999999999998</v>
      </c>
      <c r="T24" s="198">
        <v>0</v>
      </c>
      <c r="U24" s="198">
        <v>3.79</v>
      </c>
      <c r="V24" s="198">
        <v>0.13</v>
      </c>
      <c r="W24" s="198">
        <v>0.38</v>
      </c>
      <c r="X24" s="198">
        <v>1.6</v>
      </c>
      <c r="Y24" s="198">
        <v>0</v>
      </c>
      <c r="Z24" s="198">
        <v>2.75</v>
      </c>
      <c r="AA24" s="198">
        <v>0.76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8.0399999999999991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178.8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0.64</v>
      </c>
      <c r="E25" s="198">
        <v>0</v>
      </c>
      <c r="F25" s="198">
        <v>5</v>
      </c>
      <c r="G25" s="198">
        <v>5</v>
      </c>
      <c r="H25" s="198">
        <v>0</v>
      </c>
      <c r="I25" s="198">
        <v>0</v>
      </c>
      <c r="J25" s="198">
        <v>0</v>
      </c>
      <c r="K25" s="198">
        <v>0.33</v>
      </c>
      <c r="L25" s="198">
        <v>20.48</v>
      </c>
      <c r="M25" s="198">
        <v>0.85</v>
      </c>
      <c r="N25" s="198">
        <v>1.29</v>
      </c>
      <c r="O25" s="198">
        <v>0</v>
      </c>
      <c r="P25" s="198">
        <v>1.37</v>
      </c>
      <c r="Q25" s="198">
        <v>0.22</v>
      </c>
      <c r="R25" s="198">
        <v>0.46</v>
      </c>
      <c r="S25" s="198">
        <v>0.28999999999999998</v>
      </c>
      <c r="T25" s="198">
        <v>0</v>
      </c>
      <c r="U25" s="198">
        <v>3.79</v>
      </c>
      <c r="V25" s="198">
        <v>0.13</v>
      </c>
      <c r="W25" s="198">
        <v>0.38</v>
      </c>
      <c r="X25" s="198">
        <v>1.6</v>
      </c>
      <c r="Y25" s="198">
        <v>0</v>
      </c>
      <c r="Z25" s="198">
        <v>2.75</v>
      </c>
      <c r="AA25" s="198">
        <v>0.76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8.0399999999999991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178.8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0.64</v>
      </c>
      <c r="E26" s="198">
        <v>0</v>
      </c>
      <c r="F26" s="198">
        <v>5</v>
      </c>
      <c r="G26" s="198">
        <v>5</v>
      </c>
      <c r="H26" s="198">
        <v>0</v>
      </c>
      <c r="I26" s="198">
        <v>0</v>
      </c>
      <c r="J26" s="198">
        <v>0</v>
      </c>
      <c r="K26" s="198">
        <v>0.33</v>
      </c>
      <c r="L26" s="198">
        <v>20.48</v>
      </c>
      <c r="M26" s="198">
        <v>0.85</v>
      </c>
      <c r="N26" s="198">
        <v>1.29</v>
      </c>
      <c r="O26" s="198">
        <v>0</v>
      </c>
      <c r="P26" s="198">
        <v>1.37</v>
      </c>
      <c r="Q26" s="198">
        <v>0.22</v>
      </c>
      <c r="R26" s="198">
        <v>0.46</v>
      </c>
      <c r="S26" s="198">
        <v>0.28999999999999998</v>
      </c>
      <c r="T26" s="198">
        <v>0</v>
      </c>
      <c r="U26" s="198">
        <v>3.79</v>
      </c>
      <c r="V26" s="198">
        <v>0.13</v>
      </c>
      <c r="W26" s="198">
        <v>0.38</v>
      </c>
      <c r="X26" s="198">
        <v>1.6</v>
      </c>
      <c r="Y26" s="198">
        <v>0</v>
      </c>
      <c r="Z26" s="198">
        <v>2.75</v>
      </c>
      <c r="AA26" s="198">
        <v>0.76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8.0399999999999991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178.8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5</v>
      </c>
      <c r="G27" s="198">
        <v>0</v>
      </c>
      <c r="H27" s="198">
        <v>0</v>
      </c>
      <c r="I27" s="198">
        <v>0</v>
      </c>
      <c r="J27" s="198">
        <v>0</v>
      </c>
      <c r="K27" s="198">
        <v>0.33</v>
      </c>
      <c r="L27" s="198">
        <v>20.48</v>
      </c>
      <c r="M27" s="198">
        <v>0.85</v>
      </c>
      <c r="N27" s="198">
        <v>1.29</v>
      </c>
      <c r="O27" s="198">
        <v>0</v>
      </c>
      <c r="P27" s="198">
        <v>1.37</v>
      </c>
      <c r="Q27" s="198">
        <v>0.22</v>
      </c>
      <c r="R27" s="198">
        <v>0.46</v>
      </c>
      <c r="S27" s="198">
        <v>0.28999999999999998</v>
      </c>
      <c r="T27" s="198">
        <v>0</v>
      </c>
      <c r="U27" s="198">
        <v>3.79</v>
      </c>
      <c r="V27" s="198">
        <v>0.13</v>
      </c>
      <c r="W27" s="198">
        <v>0.38</v>
      </c>
      <c r="X27" s="198">
        <v>1.6</v>
      </c>
      <c r="Y27" s="198">
        <v>0</v>
      </c>
      <c r="Z27" s="198">
        <v>2.75</v>
      </c>
      <c r="AA27" s="198">
        <v>0.76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8.0399999999999991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178.8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5</v>
      </c>
      <c r="G28" s="198">
        <v>0</v>
      </c>
      <c r="H28" s="198">
        <v>0</v>
      </c>
      <c r="I28" s="198">
        <v>0</v>
      </c>
      <c r="J28" s="198">
        <v>0</v>
      </c>
      <c r="K28" s="198">
        <v>0.33</v>
      </c>
      <c r="L28" s="198">
        <v>20.48</v>
      </c>
      <c r="M28" s="198">
        <v>0.85</v>
      </c>
      <c r="N28" s="198">
        <v>1.29</v>
      </c>
      <c r="O28" s="198">
        <v>0</v>
      </c>
      <c r="P28" s="198">
        <v>1.37</v>
      </c>
      <c r="Q28" s="198">
        <v>0.22</v>
      </c>
      <c r="R28" s="198">
        <v>0.46</v>
      </c>
      <c r="S28" s="198">
        <v>0.28999999999999998</v>
      </c>
      <c r="T28" s="198">
        <v>0</v>
      </c>
      <c r="U28" s="198">
        <v>3.79</v>
      </c>
      <c r="V28" s="198">
        <v>0.13</v>
      </c>
      <c r="W28" s="198">
        <v>0.38</v>
      </c>
      <c r="X28" s="198">
        <v>1.6</v>
      </c>
      <c r="Y28" s="198">
        <v>0</v>
      </c>
      <c r="Z28" s="198">
        <v>2.75</v>
      </c>
      <c r="AA28" s="198">
        <v>0.76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8.0399999999999991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178.8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5</v>
      </c>
      <c r="G29" s="198">
        <v>0</v>
      </c>
      <c r="H29" s="198">
        <v>0</v>
      </c>
      <c r="I29" s="198">
        <v>0</v>
      </c>
      <c r="J29" s="198">
        <v>0</v>
      </c>
      <c r="K29" s="198">
        <v>0.33</v>
      </c>
      <c r="L29" s="198">
        <v>20.48</v>
      </c>
      <c r="M29" s="198">
        <v>0.85</v>
      </c>
      <c r="N29" s="198">
        <v>1.29</v>
      </c>
      <c r="O29" s="198">
        <v>0</v>
      </c>
      <c r="P29" s="198">
        <v>1.37</v>
      </c>
      <c r="Q29" s="198">
        <v>0.22</v>
      </c>
      <c r="R29" s="198">
        <v>0.46</v>
      </c>
      <c r="S29" s="198">
        <v>0.28999999999999998</v>
      </c>
      <c r="T29" s="198">
        <v>0</v>
      </c>
      <c r="U29" s="198">
        <v>3.79</v>
      </c>
      <c r="V29" s="198">
        <v>0.13</v>
      </c>
      <c r="W29" s="198">
        <v>0.38</v>
      </c>
      <c r="X29" s="198">
        <v>1.6</v>
      </c>
      <c r="Y29" s="198">
        <v>0</v>
      </c>
      <c r="Z29" s="198">
        <v>2.75</v>
      </c>
      <c r="AA29" s="198">
        <v>0.76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8.0399999999999991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178.8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5</v>
      </c>
      <c r="G30" s="198">
        <v>0</v>
      </c>
      <c r="H30" s="198">
        <v>0</v>
      </c>
      <c r="I30" s="198">
        <v>0</v>
      </c>
      <c r="J30" s="198">
        <v>0</v>
      </c>
      <c r="K30" s="198">
        <v>0.33</v>
      </c>
      <c r="L30" s="198">
        <v>20.48</v>
      </c>
      <c r="M30" s="198">
        <v>0.85</v>
      </c>
      <c r="N30" s="198">
        <v>1.29</v>
      </c>
      <c r="O30" s="198">
        <v>0</v>
      </c>
      <c r="P30" s="198">
        <v>1.37</v>
      </c>
      <c r="Q30" s="198">
        <v>0.22</v>
      </c>
      <c r="R30" s="198">
        <v>0.46</v>
      </c>
      <c r="S30" s="198">
        <v>0.28999999999999998</v>
      </c>
      <c r="T30" s="198">
        <v>0</v>
      </c>
      <c r="U30" s="198">
        <v>3.79</v>
      </c>
      <c r="V30" s="198">
        <v>0.13</v>
      </c>
      <c r="W30" s="198">
        <v>0.38</v>
      </c>
      <c r="X30" s="198">
        <v>1.6</v>
      </c>
      <c r="Y30" s="198">
        <v>0</v>
      </c>
      <c r="Z30" s="198">
        <v>2.75</v>
      </c>
      <c r="AA30" s="198">
        <v>0.76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8.0399999999999991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178.8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5</v>
      </c>
      <c r="G31" s="198">
        <v>0</v>
      </c>
      <c r="H31" s="198">
        <v>0</v>
      </c>
      <c r="I31" s="198">
        <v>0</v>
      </c>
      <c r="J31" s="198">
        <v>0</v>
      </c>
      <c r="K31" s="198">
        <v>0.33</v>
      </c>
      <c r="L31" s="198">
        <v>20.48</v>
      </c>
      <c r="M31" s="198">
        <v>0.85</v>
      </c>
      <c r="N31" s="198">
        <v>1.29</v>
      </c>
      <c r="O31" s="198">
        <v>0</v>
      </c>
      <c r="P31" s="198">
        <v>1.37</v>
      </c>
      <c r="Q31" s="198">
        <v>0.22</v>
      </c>
      <c r="R31" s="198">
        <v>0.46</v>
      </c>
      <c r="S31" s="198">
        <v>0.28999999999999998</v>
      </c>
      <c r="T31" s="198">
        <v>0</v>
      </c>
      <c r="U31" s="198">
        <v>3.79</v>
      </c>
      <c r="V31" s="198">
        <v>0.13</v>
      </c>
      <c r="W31" s="198">
        <v>0.38</v>
      </c>
      <c r="X31" s="198">
        <v>1.6</v>
      </c>
      <c r="Y31" s="198">
        <v>0</v>
      </c>
      <c r="Z31" s="198">
        <v>2.75</v>
      </c>
      <c r="AA31" s="198">
        <v>0.76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6.89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178.8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5</v>
      </c>
      <c r="G32" s="198">
        <v>0</v>
      </c>
      <c r="H32" s="198">
        <v>0</v>
      </c>
      <c r="I32" s="198">
        <v>0</v>
      </c>
      <c r="J32" s="198">
        <v>0</v>
      </c>
      <c r="K32" s="198">
        <v>0.33</v>
      </c>
      <c r="L32" s="198">
        <v>20.48</v>
      </c>
      <c r="M32" s="198">
        <v>0.85</v>
      </c>
      <c r="N32" s="198">
        <v>1.29</v>
      </c>
      <c r="O32" s="198">
        <v>0</v>
      </c>
      <c r="P32" s="198">
        <v>1.37</v>
      </c>
      <c r="Q32" s="198">
        <v>0.22</v>
      </c>
      <c r="R32" s="198">
        <v>0.46</v>
      </c>
      <c r="S32" s="198">
        <v>0.28999999999999998</v>
      </c>
      <c r="T32" s="198">
        <v>0</v>
      </c>
      <c r="U32" s="198">
        <v>3.79</v>
      </c>
      <c r="V32" s="198">
        <v>0.13</v>
      </c>
      <c r="W32" s="198">
        <v>0.38</v>
      </c>
      <c r="X32" s="198">
        <v>1.6</v>
      </c>
      <c r="Y32" s="198">
        <v>0</v>
      </c>
      <c r="Z32" s="198">
        <v>2.75</v>
      </c>
      <c r="AA32" s="198">
        <v>0.76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6.89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178.8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5</v>
      </c>
      <c r="G33" s="198">
        <v>0</v>
      </c>
      <c r="H33" s="198">
        <v>0</v>
      </c>
      <c r="I33" s="198">
        <v>0</v>
      </c>
      <c r="J33" s="198">
        <v>0</v>
      </c>
      <c r="K33" s="198">
        <v>0.33</v>
      </c>
      <c r="L33" s="198">
        <v>20.48</v>
      </c>
      <c r="M33" s="198">
        <v>0.85</v>
      </c>
      <c r="N33" s="198">
        <v>1.29</v>
      </c>
      <c r="O33" s="198">
        <v>0</v>
      </c>
      <c r="P33" s="198">
        <v>1.37</v>
      </c>
      <c r="Q33" s="198">
        <v>0.22</v>
      </c>
      <c r="R33" s="198">
        <v>0.46</v>
      </c>
      <c r="S33" s="198">
        <v>0.28999999999999998</v>
      </c>
      <c r="T33" s="198">
        <v>0</v>
      </c>
      <c r="U33" s="198">
        <v>3.79</v>
      </c>
      <c r="V33" s="198">
        <v>0.13</v>
      </c>
      <c r="W33" s="198">
        <v>0.38</v>
      </c>
      <c r="X33" s="198">
        <v>1.6</v>
      </c>
      <c r="Y33" s="198">
        <v>0</v>
      </c>
      <c r="Z33" s="198">
        <v>2.75</v>
      </c>
      <c r="AA33" s="198">
        <v>0.76</v>
      </c>
      <c r="AB33" s="198">
        <v>0</v>
      </c>
      <c r="AC33" s="198">
        <v>-25.8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6.89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178.8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5</v>
      </c>
      <c r="G34" s="198">
        <v>0</v>
      </c>
      <c r="H34" s="198">
        <v>0</v>
      </c>
      <c r="I34" s="198">
        <v>0</v>
      </c>
      <c r="J34" s="198">
        <v>0</v>
      </c>
      <c r="K34" s="198">
        <v>0.33</v>
      </c>
      <c r="L34" s="198">
        <v>20.48</v>
      </c>
      <c r="M34" s="198">
        <v>0.85</v>
      </c>
      <c r="N34" s="198">
        <v>1.29</v>
      </c>
      <c r="O34" s="198">
        <v>0</v>
      </c>
      <c r="P34" s="198">
        <v>1.37</v>
      </c>
      <c r="Q34" s="198">
        <v>0.22</v>
      </c>
      <c r="R34" s="198">
        <v>0.46</v>
      </c>
      <c r="S34" s="198">
        <v>0.28999999999999998</v>
      </c>
      <c r="T34" s="198">
        <v>0</v>
      </c>
      <c r="U34" s="198">
        <v>3.79</v>
      </c>
      <c r="V34" s="198">
        <v>0.13</v>
      </c>
      <c r="W34" s="198">
        <v>0.38</v>
      </c>
      <c r="X34" s="198">
        <v>1.6</v>
      </c>
      <c r="Y34" s="198">
        <v>0</v>
      </c>
      <c r="Z34" s="198">
        <v>2.75</v>
      </c>
      <c r="AA34" s="198">
        <v>0.76</v>
      </c>
      <c r="AB34" s="198">
        <v>0</v>
      </c>
      <c r="AC34" s="198">
        <v>-25.8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6.89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178.8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5</v>
      </c>
      <c r="G35" s="198">
        <v>0</v>
      </c>
      <c r="H35" s="198">
        <v>0</v>
      </c>
      <c r="I35" s="198">
        <v>0</v>
      </c>
      <c r="J35" s="198">
        <v>0</v>
      </c>
      <c r="K35" s="198">
        <v>0.33</v>
      </c>
      <c r="L35" s="198">
        <v>20.48</v>
      </c>
      <c r="M35" s="198">
        <v>0.92</v>
      </c>
      <c r="N35" s="198">
        <v>1.29</v>
      </c>
      <c r="O35" s="198">
        <v>0</v>
      </c>
      <c r="P35" s="198">
        <v>1.37</v>
      </c>
      <c r="Q35" s="198">
        <v>0.22</v>
      </c>
      <c r="R35" s="198">
        <v>0.46</v>
      </c>
      <c r="S35" s="198">
        <v>0.28999999999999998</v>
      </c>
      <c r="T35" s="198">
        <v>0</v>
      </c>
      <c r="U35" s="198">
        <v>3.79</v>
      </c>
      <c r="V35" s="198">
        <v>0.13</v>
      </c>
      <c r="W35" s="198">
        <v>0.38</v>
      </c>
      <c r="X35" s="198">
        <v>1.6</v>
      </c>
      <c r="Y35" s="198">
        <v>0</v>
      </c>
      <c r="Z35" s="198">
        <v>2.75</v>
      </c>
      <c r="AA35" s="198">
        <v>0.76</v>
      </c>
      <c r="AB35" s="198">
        <v>0</v>
      </c>
      <c r="AC35" s="198">
        <v>-25.8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6.89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178.8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5</v>
      </c>
      <c r="G36" s="198">
        <v>0</v>
      </c>
      <c r="H36" s="198">
        <v>0</v>
      </c>
      <c r="I36" s="198">
        <v>0</v>
      </c>
      <c r="J36" s="198">
        <v>0</v>
      </c>
      <c r="K36" s="198">
        <v>0.33</v>
      </c>
      <c r="L36" s="198">
        <v>20.48</v>
      </c>
      <c r="M36" s="198">
        <v>1</v>
      </c>
      <c r="N36" s="198">
        <v>1.29</v>
      </c>
      <c r="O36" s="198">
        <v>0</v>
      </c>
      <c r="P36" s="198">
        <v>1.37</v>
      </c>
      <c r="Q36" s="198">
        <v>0.22</v>
      </c>
      <c r="R36" s="198">
        <v>0.46</v>
      </c>
      <c r="S36" s="198">
        <v>0.28999999999999998</v>
      </c>
      <c r="T36" s="198">
        <v>0</v>
      </c>
      <c r="U36" s="198">
        <v>3.79</v>
      </c>
      <c r="V36" s="198">
        <v>0.13</v>
      </c>
      <c r="W36" s="198">
        <v>0.38</v>
      </c>
      <c r="X36" s="198">
        <v>1.6</v>
      </c>
      <c r="Y36" s="198">
        <v>0</v>
      </c>
      <c r="Z36" s="198">
        <v>2.75</v>
      </c>
      <c r="AA36" s="198">
        <v>0.76</v>
      </c>
      <c r="AB36" s="198">
        <v>0</v>
      </c>
      <c r="AC36" s="198">
        <v>-25.8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6.89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178.8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5</v>
      </c>
      <c r="G37" s="198">
        <v>0</v>
      </c>
      <c r="H37" s="198">
        <v>0</v>
      </c>
      <c r="I37" s="198">
        <v>0</v>
      </c>
      <c r="J37" s="198">
        <v>0</v>
      </c>
      <c r="K37" s="198">
        <v>0.33</v>
      </c>
      <c r="L37" s="198">
        <v>20.48</v>
      </c>
      <c r="M37" s="198">
        <v>1</v>
      </c>
      <c r="N37" s="198">
        <v>1.29</v>
      </c>
      <c r="O37" s="198">
        <v>0</v>
      </c>
      <c r="P37" s="198">
        <v>1.37</v>
      </c>
      <c r="Q37" s="198">
        <v>0.22</v>
      </c>
      <c r="R37" s="198">
        <v>0.46</v>
      </c>
      <c r="S37" s="198">
        <v>0.28999999999999998</v>
      </c>
      <c r="T37" s="198">
        <v>0</v>
      </c>
      <c r="U37" s="198">
        <v>3.79</v>
      </c>
      <c r="V37" s="198">
        <v>0.13</v>
      </c>
      <c r="W37" s="198">
        <v>0.38</v>
      </c>
      <c r="X37" s="198">
        <v>1.6</v>
      </c>
      <c r="Y37" s="198">
        <v>0</v>
      </c>
      <c r="Z37" s="198">
        <v>2.75</v>
      </c>
      <c r="AA37" s="198">
        <v>0.76</v>
      </c>
      <c r="AB37" s="198">
        <v>0</v>
      </c>
      <c r="AC37" s="198">
        <v>-25.8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6.89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178.8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5</v>
      </c>
      <c r="G38" s="198">
        <v>0</v>
      </c>
      <c r="H38" s="198">
        <v>0</v>
      </c>
      <c r="I38" s="198">
        <v>0</v>
      </c>
      <c r="J38" s="198">
        <v>0</v>
      </c>
      <c r="K38" s="198">
        <v>0.33</v>
      </c>
      <c r="L38" s="198">
        <v>20.48</v>
      </c>
      <c r="M38" s="198">
        <v>1</v>
      </c>
      <c r="N38" s="198">
        <v>1.29</v>
      </c>
      <c r="O38" s="198">
        <v>0</v>
      </c>
      <c r="P38" s="198">
        <v>1.37</v>
      </c>
      <c r="Q38" s="198">
        <v>0.22</v>
      </c>
      <c r="R38" s="198">
        <v>0.46</v>
      </c>
      <c r="S38" s="198">
        <v>0.28999999999999998</v>
      </c>
      <c r="T38" s="198">
        <v>0</v>
      </c>
      <c r="U38" s="198">
        <v>3.79</v>
      </c>
      <c r="V38" s="198">
        <v>0.13</v>
      </c>
      <c r="W38" s="198">
        <v>0.38</v>
      </c>
      <c r="X38" s="198">
        <v>1.6</v>
      </c>
      <c r="Y38" s="198">
        <v>0</v>
      </c>
      <c r="Z38" s="198">
        <v>2.75</v>
      </c>
      <c r="AA38" s="198">
        <v>0.76</v>
      </c>
      <c r="AB38" s="198">
        <v>0</v>
      </c>
      <c r="AC38" s="198">
        <v>-25.8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6.89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178.8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5</v>
      </c>
      <c r="G39" s="198">
        <v>0</v>
      </c>
      <c r="H39" s="198">
        <v>0</v>
      </c>
      <c r="I39" s="198">
        <v>0</v>
      </c>
      <c r="J39" s="198">
        <v>0</v>
      </c>
      <c r="K39" s="198">
        <v>0.33</v>
      </c>
      <c r="L39" s="198">
        <v>20.48</v>
      </c>
      <c r="M39" s="198">
        <v>1</v>
      </c>
      <c r="N39" s="198">
        <v>1.29</v>
      </c>
      <c r="O39" s="198">
        <v>0</v>
      </c>
      <c r="P39" s="198">
        <v>1.37</v>
      </c>
      <c r="Q39" s="198">
        <v>0.22</v>
      </c>
      <c r="R39" s="198">
        <v>0.46</v>
      </c>
      <c r="S39" s="198">
        <v>0.28999999999999998</v>
      </c>
      <c r="T39" s="198">
        <v>0</v>
      </c>
      <c r="U39" s="198">
        <v>3.79</v>
      </c>
      <c r="V39" s="198">
        <v>0.13</v>
      </c>
      <c r="W39" s="198">
        <v>0.38</v>
      </c>
      <c r="X39" s="198">
        <v>1.6</v>
      </c>
      <c r="Y39" s="198">
        <v>0</v>
      </c>
      <c r="Z39" s="198">
        <v>2.75</v>
      </c>
      <c r="AA39" s="198">
        <v>0.76</v>
      </c>
      <c r="AB39" s="198">
        <v>0</v>
      </c>
      <c r="AC39" s="198">
        <v>-25.8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6.89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178.8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5</v>
      </c>
      <c r="G40" s="198">
        <v>0</v>
      </c>
      <c r="H40" s="198">
        <v>0</v>
      </c>
      <c r="I40" s="198">
        <v>0</v>
      </c>
      <c r="J40" s="198">
        <v>0</v>
      </c>
      <c r="K40" s="198">
        <v>0.33</v>
      </c>
      <c r="L40" s="198">
        <v>20.48</v>
      </c>
      <c r="M40" s="198">
        <v>1</v>
      </c>
      <c r="N40" s="198">
        <v>1.29</v>
      </c>
      <c r="O40" s="198">
        <v>0</v>
      </c>
      <c r="P40" s="198">
        <v>1.37</v>
      </c>
      <c r="Q40" s="198">
        <v>0.22</v>
      </c>
      <c r="R40" s="198">
        <v>0.46</v>
      </c>
      <c r="S40" s="198">
        <v>0.28999999999999998</v>
      </c>
      <c r="T40" s="198">
        <v>0</v>
      </c>
      <c r="U40" s="198">
        <v>3.79</v>
      </c>
      <c r="V40" s="198">
        <v>0.13</v>
      </c>
      <c r="W40" s="198">
        <v>0.38</v>
      </c>
      <c r="X40" s="198">
        <v>1.6</v>
      </c>
      <c r="Y40" s="198">
        <v>0</v>
      </c>
      <c r="Z40" s="198">
        <v>2.75</v>
      </c>
      <c r="AA40" s="198">
        <v>0.76</v>
      </c>
      <c r="AB40" s="198">
        <v>0</v>
      </c>
      <c r="AC40" s="198">
        <v>-25.8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6.89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178.8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5</v>
      </c>
      <c r="G41" s="198">
        <v>0</v>
      </c>
      <c r="H41" s="198">
        <v>0</v>
      </c>
      <c r="I41" s="198">
        <v>0</v>
      </c>
      <c r="J41" s="198">
        <v>0</v>
      </c>
      <c r="K41" s="198">
        <v>0.33</v>
      </c>
      <c r="L41" s="198">
        <v>20.48</v>
      </c>
      <c r="M41" s="198">
        <v>1</v>
      </c>
      <c r="N41" s="198">
        <v>1.29</v>
      </c>
      <c r="O41" s="198">
        <v>0</v>
      </c>
      <c r="P41" s="198">
        <v>1.37</v>
      </c>
      <c r="Q41" s="198">
        <v>0.22</v>
      </c>
      <c r="R41" s="198">
        <v>0.46</v>
      </c>
      <c r="S41" s="198">
        <v>0.28999999999999998</v>
      </c>
      <c r="T41" s="198">
        <v>0</v>
      </c>
      <c r="U41" s="198">
        <v>3.79</v>
      </c>
      <c r="V41" s="198">
        <v>0.13</v>
      </c>
      <c r="W41" s="198">
        <v>0.38</v>
      </c>
      <c r="X41" s="198">
        <v>1.6</v>
      </c>
      <c r="Y41" s="198">
        <v>0</v>
      </c>
      <c r="Z41" s="198">
        <v>2.75</v>
      </c>
      <c r="AA41" s="198">
        <v>0.76</v>
      </c>
      <c r="AB41" s="198">
        <v>0</v>
      </c>
      <c r="AC41" s="198">
        <v>-24.42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6.89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178.8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5</v>
      </c>
      <c r="G42" s="198">
        <v>0</v>
      </c>
      <c r="H42" s="198">
        <v>0</v>
      </c>
      <c r="I42" s="198">
        <v>0</v>
      </c>
      <c r="J42" s="198">
        <v>0</v>
      </c>
      <c r="K42" s="198">
        <v>0.33</v>
      </c>
      <c r="L42" s="198">
        <v>20.48</v>
      </c>
      <c r="M42" s="198">
        <v>1</v>
      </c>
      <c r="N42" s="198">
        <v>1.29</v>
      </c>
      <c r="O42" s="198">
        <v>0</v>
      </c>
      <c r="P42" s="198">
        <v>1.37</v>
      </c>
      <c r="Q42" s="198">
        <v>0.22</v>
      </c>
      <c r="R42" s="198">
        <v>0.46</v>
      </c>
      <c r="S42" s="198">
        <v>0.28999999999999998</v>
      </c>
      <c r="T42" s="198">
        <v>0</v>
      </c>
      <c r="U42" s="198">
        <v>3.79</v>
      </c>
      <c r="V42" s="198">
        <v>0.13</v>
      </c>
      <c r="W42" s="198">
        <v>0.38</v>
      </c>
      <c r="X42" s="198">
        <v>1.6</v>
      </c>
      <c r="Y42" s="198">
        <v>0</v>
      </c>
      <c r="Z42" s="198">
        <v>2.75</v>
      </c>
      <c r="AA42" s="198">
        <v>0.76</v>
      </c>
      <c r="AB42" s="198">
        <v>0</v>
      </c>
      <c r="AC42" s="198">
        <v>-24.42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6.89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178.8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5</v>
      </c>
      <c r="G43" s="198">
        <v>0</v>
      </c>
      <c r="H43" s="198">
        <v>0</v>
      </c>
      <c r="I43" s="198">
        <v>0</v>
      </c>
      <c r="J43" s="198">
        <v>0</v>
      </c>
      <c r="K43" s="198">
        <v>0.33</v>
      </c>
      <c r="L43" s="198">
        <v>20.48</v>
      </c>
      <c r="M43" s="198">
        <v>1</v>
      </c>
      <c r="N43" s="198">
        <v>1.29</v>
      </c>
      <c r="O43" s="198">
        <v>0</v>
      </c>
      <c r="P43" s="198">
        <v>1.37</v>
      </c>
      <c r="Q43" s="198">
        <v>0.22</v>
      </c>
      <c r="R43" s="198">
        <v>0.46</v>
      </c>
      <c r="S43" s="198">
        <v>0.28999999999999998</v>
      </c>
      <c r="T43" s="198">
        <v>0</v>
      </c>
      <c r="U43" s="198">
        <v>3.79</v>
      </c>
      <c r="V43" s="198">
        <v>0.13</v>
      </c>
      <c r="W43" s="198">
        <v>0.38</v>
      </c>
      <c r="X43" s="198">
        <v>1.6</v>
      </c>
      <c r="Y43" s="198">
        <v>0</v>
      </c>
      <c r="Z43" s="198">
        <v>2.75</v>
      </c>
      <c r="AA43" s="198">
        <v>0.76</v>
      </c>
      <c r="AB43" s="198">
        <v>0</v>
      </c>
      <c r="AC43" s="198">
        <v>-24.42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6.89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178.8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5</v>
      </c>
      <c r="G44" s="198">
        <v>0</v>
      </c>
      <c r="H44" s="198">
        <v>0</v>
      </c>
      <c r="I44" s="198">
        <v>0</v>
      </c>
      <c r="J44" s="198">
        <v>0</v>
      </c>
      <c r="K44" s="198">
        <v>0.33</v>
      </c>
      <c r="L44" s="198">
        <v>20.48</v>
      </c>
      <c r="M44" s="198">
        <v>1</v>
      </c>
      <c r="N44" s="198">
        <v>1.29</v>
      </c>
      <c r="O44" s="198">
        <v>0</v>
      </c>
      <c r="P44" s="198">
        <v>1.37</v>
      </c>
      <c r="Q44" s="198">
        <v>0.22</v>
      </c>
      <c r="R44" s="198">
        <v>0.46</v>
      </c>
      <c r="S44" s="198">
        <v>0.28999999999999998</v>
      </c>
      <c r="T44" s="198">
        <v>0</v>
      </c>
      <c r="U44" s="198">
        <v>3.79</v>
      </c>
      <c r="V44" s="198">
        <v>0.13</v>
      </c>
      <c r="W44" s="198">
        <v>0.38</v>
      </c>
      <c r="X44" s="198">
        <v>1.6</v>
      </c>
      <c r="Y44" s="198">
        <v>0</v>
      </c>
      <c r="Z44" s="198">
        <v>2.75</v>
      </c>
      <c r="AA44" s="198">
        <v>0.76</v>
      </c>
      <c r="AB44" s="198">
        <v>0</v>
      </c>
      <c r="AC44" s="198">
        <v>-24.42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6.89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178.8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5</v>
      </c>
      <c r="G45" s="198">
        <v>0</v>
      </c>
      <c r="H45" s="198">
        <v>0</v>
      </c>
      <c r="I45" s="198">
        <v>0</v>
      </c>
      <c r="J45" s="198">
        <v>0</v>
      </c>
      <c r="K45" s="198">
        <v>0.33</v>
      </c>
      <c r="L45" s="198">
        <v>20.48</v>
      </c>
      <c r="M45" s="198">
        <v>1</v>
      </c>
      <c r="N45" s="198">
        <v>1.29</v>
      </c>
      <c r="O45" s="198">
        <v>0</v>
      </c>
      <c r="P45" s="198">
        <v>1.37</v>
      </c>
      <c r="Q45" s="198">
        <v>0.22</v>
      </c>
      <c r="R45" s="198">
        <v>0.46</v>
      </c>
      <c r="S45" s="198">
        <v>0.28999999999999998</v>
      </c>
      <c r="T45" s="198">
        <v>0</v>
      </c>
      <c r="U45" s="198">
        <v>3.79</v>
      </c>
      <c r="V45" s="198">
        <v>0.13</v>
      </c>
      <c r="W45" s="198">
        <v>0.38</v>
      </c>
      <c r="X45" s="198">
        <v>1.6</v>
      </c>
      <c r="Y45" s="198">
        <v>0</v>
      </c>
      <c r="Z45" s="198">
        <v>2.75</v>
      </c>
      <c r="AA45" s="198">
        <v>0.76</v>
      </c>
      <c r="AB45" s="198">
        <v>0</v>
      </c>
      <c r="AC45" s="198">
        <v>-24.42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6.89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178.8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5</v>
      </c>
      <c r="G46" s="198">
        <v>0</v>
      </c>
      <c r="H46" s="198">
        <v>0</v>
      </c>
      <c r="I46" s="198">
        <v>0</v>
      </c>
      <c r="J46" s="198">
        <v>0</v>
      </c>
      <c r="K46" s="198">
        <v>0.33</v>
      </c>
      <c r="L46" s="198">
        <v>20.48</v>
      </c>
      <c r="M46" s="198">
        <v>1</v>
      </c>
      <c r="N46" s="198">
        <v>1.29</v>
      </c>
      <c r="O46" s="198">
        <v>0</v>
      </c>
      <c r="P46" s="198">
        <v>1.37</v>
      </c>
      <c r="Q46" s="198">
        <v>0.22</v>
      </c>
      <c r="R46" s="198">
        <v>0.46</v>
      </c>
      <c r="S46" s="198">
        <v>0.28999999999999998</v>
      </c>
      <c r="T46" s="198">
        <v>0</v>
      </c>
      <c r="U46" s="198">
        <v>3.79</v>
      </c>
      <c r="V46" s="198">
        <v>0.13</v>
      </c>
      <c r="W46" s="198">
        <v>0.38</v>
      </c>
      <c r="X46" s="198">
        <v>1.6</v>
      </c>
      <c r="Y46" s="198">
        <v>0</v>
      </c>
      <c r="Z46" s="198">
        <v>2.75</v>
      </c>
      <c r="AA46" s="198">
        <v>0.76</v>
      </c>
      <c r="AB46" s="198">
        <v>0</v>
      </c>
      <c r="AC46" s="198">
        <v>-24.42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6.89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178.8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5</v>
      </c>
      <c r="G47" s="198">
        <v>0</v>
      </c>
      <c r="H47" s="198">
        <v>0</v>
      </c>
      <c r="I47" s="198">
        <v>0</v>
      </c>
      <c r="J47" s="198">
        <v>0</v>
      </c>
      <c r="K47" s="198">
        <v>0.33</v>
      </c>
      <c r="L47" s="198">
        <v>20.48</v>
      </c>
      <c r="M47" s="198">
        <v>1</v>
      </c>
      <c r="N47" s="198">
        <v>1.29</v>
      </c>
      <c r="O47" s="198">
        <v>0</v>
      </c>
      <c r="P47" s="198">
        <v>1.37</v>
      </c>
      <c r="Q47" s="198">
        <v>0.22</v>
      </c>
      <c r="R47" s="198">
        <v>0.46</v>
      </c>
      <c r="S47" s="198">
        <v>0.28999999999999998</v>
      </c>
      <c r="T47" s="198">
        <v>0</v>
      </c>
      <c r="U47" s="198">
        <v>3.79</v>
      </c>
      <c r="V47" s="198">
        <v>0.13</v>
      </c>
      <c r="W47" s="198">
        <v>0.38</v>
      </c>
      <c r="X47" s="198">
        <v>1.6</v>
      </c>
      <c r="Y47" s="198">
        <v>0</v>
      </c>
      <c r="Z47" s="198">
        <v>2.75</v>
      </c>
      <c r="AA47" s="198">
        <v>0.76</v>
      </c>
      <c r="AB47" s="198">
        <v>0</v>
      </c>
      <c r="AC47" s="198">
        <v>-24.42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6.89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178.8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5</v>
      </c>
      <c r="G48" s="198">
        <v>0</v>
      </c>
      <c r="H48" s="198">
        <v>0</v>
      </c>
      <c r="I48" s="198">
        <v>0</v>
      </c>
      <c r="J48" s="198">
        <v>0</v>
      </c>
      <c r="K48" s="198">
        <v>0.33</v>
      </c>
      <c r="L48" s="198">
        <v>20.48</v>
      </c>
      <c r="M48" s="198">
        <v>1</v>
      </c>
      <c r="N48" s="198">
        <v>1.29</v>
      </c>
      <c r="O48" s="198">
        <v>0</v>
      </c>
      <c r="P48" s="198">
        <v>1.37</v>
      </c>
      <c r="Q48" s="198">
        <v>0.22</v>
      </c>
      <c r="R48" s="198">
        <v>0.46</v>
      </c>
      <c r="S48" s="198">
        <v>0.28999999999999998</v>
      </c>
      <c r="T48" s="198">
        <v>0</v>
      </c>
      <c r="U48" s="198">
        <v>3.79</v>
      </c>
      <c r="V48" s="198">
        <v>0.13</v>
      </c>
      <c r="W48" s="198">
        <v>0.38</v>
      </c>
      <c r="X48" s="198">
        <v>1.6</v>
      </c>
      <c r="Y48" s="198">
        <v>0</v>
      </c>
      <c r="Z48" s="198">
        <v>2.75</v>
      </c>
      <c r="AA48" s="198">
        <v>0.76</v>
      </c>
      <c r="AB48" s="198">
        <v>0</v>
      </c>
      <c r="AC48" s="198">
        <v>-24.11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6.89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178.8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5</v>
      </c>
      <c r="G49" s="198">
        <v>0</v>
      </c>
      <c r="H49" s="198">
        <v>0</v>
      </c>
      <c r="I49" s="198">
        <v>0</v>
      </c>
      <c r="J49" s="198">
        <v>0</v>
      </c>
      <c r="K49" s="198">
        <v>0.33</v>
      </c>
      <c r="L49" s="198">
        <v>20.48</v>
      </c>
      <c r="M49" s="198">
        <v>1</v>
      </c>
      <c r="N49" s="198">
        <v>1.29</v>
      </c>
      <c r="O49" s="198">
        <v>0</v>
      </c>
      <c r="P49" s="198">
        <v>1.37</v>
      </c>
      <c r="Q49" s="198">
        <v>0.22</v>
      </c>
      <c r="R49" s="198">
        <v>0.46</v>
      </c>
      <c r="S49" s="198">
        <v>0.28999999999999998</v>
      </c>
      <c r="T49" s="198">
        <v>0</v>
      </c>
      <c r="U49" s="198">
        <v>3.79</v>
      </c>
      <c r="V49" s="198">
        <v>0.13</v>
      </c>
      <c r="W49" s="198">
        <v>0.38</v>
      </c>
      <c r="X49" s="198">
        <v>1.6</v>
      </c>
      <c r="Y49" s="198">
        <v>0</v>
      </c>
      <c r="Z49" s="198">
        <v>2.75</v>
      </c>
      <c r="AA49" s="198">
        <v>0.76</v>
      </c>
      <c r="AB49" s="198">
        <v>0</v>
      </c>
      <c r="AC49" s="198">
        <v>-27.29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5.78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178.8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5</v>
      </c>
      <c r="G50" s="198">
        <v>0</v>
      </c>
      <c r="H50" s="198">
        <v>0</v>
      </c>
      <c r="I50" s="198">
        <v>0</v>
      </c>
      <c r="J50" s="198">
        <v>0</v>
      </c>
      <c r="K50" s="198">
        <v>0.33</v>
      </c>
      <c r="L50" s="198">
        <v>20.48</v>
      </c>
      <c r="M50" s="198">
        <v>1</v>
      </c>
      <c r="N50" s="198">
        <v>1.29</v>
      </c>
      <c r="O50" s="198">
        <v>0</v>
      </c>
      <c r="P50" s="198">
        <v>1.37</v>
      </c>
      <c r="Q50" s="198">
        <v>0.22</v>
      </c>
      <c r="R50" s="198">
        <v>0.46</v>
      </c>
      <c r="S50" s="198">
        <v>0.28999999999999998</v>
      </c>
      <c r="T50" s="198">
        <v>0</v>
      </c>
      <c r="U50" s="198">
        <v>3.79</v>
      </c>
      <c r="V50" s="198">
        <v>0.13</v>
      </c>
      <c r="W50" s="198">
        <v>0.38</v>
      </c>
      <c r="X50" s="198">
        <v>1.6</v>
      </c>
      <c r="Y50" s="198">
        <v>0</v>
      </c>
      <c r="Z50" s="198">
        <v>2.75</v>
      </c>
      <c r="AA50" s="198">
        <v>0.76</v>
      </c>
      <c r="AB50" s="198">
        <v>0</v>
      </c>
      <c r="AC50" s="198">
        <v>-18.79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6.89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178.8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5</v>
      </c>
      <c r="G51" s="198">
        <v>0</v>
      </c>
      <c r="H51" s="198">
        <v>0</v>
      </c>
      <c r="I51" s="198">
        <v>0</v>
      </c>
      <c r="J51" s="198">
        <v>0</v>
      </c>
      <c r="K51" s="198">
        <v>0.33</v>
      </c>
      <c r="L51" s="198">
        <v>20.48</v>
      </c>
      <c r="M51" s="198">
        <v>1</v>
      </c>
      <c r="N51" s="198">
        <v>1.29</v>
      </c>
      <c r="O51" s="198">
        <v>0</v>
      </c>
      <c r="P51" s="198">
        <v>1.37</v>
      </c>
      <c r="Q51" s="198">
        <v>0.22</v>
      </c>
      <c r="R51" s="198">
        <v>0.46</v>
      </c>
      <c r="S51" s="198">
        <v>0.28999999999999998</v>
      </c>
      <c r="T51" s="198">
        <v>0</v>
      </c>
      <c r="U51" s="198">
        <v>3.79</v>
      </c>
      <c r="V51" s="198">
        <v>0.13</v>
      </c>
      <c r="W51" s="198">
        <v>0.38</v>
      </c>
      <c r="X51" s="198">
        <v>1.6</v>
      </c>
      <c r="Y51" s="198">
        <v>0</v>
      </c>
      <c r="Z51" s="198">
        <v>2.75</v>
      </c>
      <c r="AA51" s="198">
        <v>0.76</v>
      </c>
      <c r="AB51" s="198">
        <v>0</v>
      </c>
      <c r="AC51" s="198">
        <v>-28.14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5.78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170.1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5</v>
      </c>
      <c r="G52" s="198">
        <v>0</v>
      </c>
      <c r="H52" s="198">
        <v>0</v>
      </c>
      <c r="I52" s="198">
        <v>0</v>
      </c>
      <c r="J52" s="198">
        <v>0</v>
      </c>
      <c r="K52" s="198">
        <v>0.33</v>
      </c>
      <c r="L52" s="198">
        <v>20.48</v>
      </c>
      <c r="M52" s="198">
        <v>1</v>
      </c>
      <c r="N52" s="198">
        <v>1.29</v>
      </c>
      <c r="O52" s="198">
        <v>0</v>
      </c>
      <c r="P52" s="198">
        <v>1.37</v>
      </c>
      <c r="Q52" s="198">
        <v>0.22</v>
      </c>
      <c r="R52" s="198">
        <v>0.46</v>
      </c>
      <c r="S52" s="198">
        <v>0.28999999999999998</v>
      </c>
      <c r="T52" s="198">
        <v>0</v>
      </c>
      <c r="U52" s="198">
        <v>3.79</v>
      </c>
      <c r="V52" s="198">
        <v>0.13</v>
      </c>
      <c r="W52" s="198">
        <v>0.38</v>
      </c>
      <c r="X52" s="198">
        <v>1.6</v>
      </c>
      <c r="Y52" s="198">
        <v>0</v>
      </c>
      <c r="Z52" s="198">
        <v>2.75</v>
      </c>
      <c r="AA52" s="198">
        <v>0.76</v>
      </c>
      <c r="AB52" s="198">
        <v>0</v>
      </c>
      <c r="AC52" s="198">
        <v>-16.079999999999998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6.98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170.1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5</v>
      </c>
      <c r="G53" s="198">
        <v>0</v>
      </c>
      <c r="H53" s="198">
        <v>0</v>
      </c>
      <c r="I53" s="198">
        <v>0</v>
      </c>
      <c r="J53" s="198">
        <v>0</v>
      </c>
      <c r="K53" s="198">
        <v>0.33</v>
      </c>
      <c r="L53" s="198">
        <v>20.48</v>
      </c>
      <c r="M53" s="198">
        <v>1</v>
      </c>
      <c r="N53" s="198">
        <v>1.29</v>
      </c>
      <c r="O53" s="198">
        <v>0</v>
      </c>
      <c r="P53" s="198">
        <v>1.37</v>
      </c>
      <c r="Q53" s="198">
        <v>0.22</v>
      </c>
      <c r="R53" s="198">
        <v>0.46</v>
      </c>
      <c r="S53" s="198">
        <v>0.28999999999999998</v>
      </c>
      <c r="T53" s="198">
        <v>0</v>
      </c>
      <c r="U53" s="198">
        <v>3.79</v>
      </c>
      <c r="V53" s="198">
        <v>0.13</v>
      </c>
      <c r="W53" s="198">
        <v>0.38</v>
      </c>
      <c r="X53" s="198">
        <v>1.6</v>
      </c>
      <c r="Y53" s="198">
        <v>0</v>
      </c>
      <c r="Z53" s="198">
        <v>2.75</v>
      </c>
      <c r="AA53" s="198">
        <v>0.76</v>
      </c>
      <c r="AB53" s="198">
        <v>0</v>
      </c>
      <c r="AC53" s="198">
        <v>-16.079999999999998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6.98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170.1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5</v>
      </c>
      <c r="G54" s="198">
        <v>0</v>
      </c>
      <c r="H54" s="198">
        <v>0</v>
      </c>
      <c r="I54" s="198">
        <v>0</v>
      </c>
      <c r="J54" s="198">
        <v>0</v>
      </c>
      <c r="K54" s="198">
        <v>0.33</v>
      </c>
      <c r="L54" s="198">
        <v>20.48</v>
      </c>
      <c r="M54" s="198">
        <v>1</v>
      </c>
      <c r="N54" s="198">
        <v>1.29</v>
      </c>
      <c r="O54" s="198">
        <v>0</v>
      </c>
      <c r="P54" s="198">
        <v>1.37</v>
      </c>
      <c r="Q54" s="198">
        <v>0.22</v>
      </c>
      <c r="R54" s="198">
        <v>0.46</v>
      </c>
      <c r="S54" s="198">
        <v>0.28999999999999998</v>
      </c>
      <c r="T54" s="198">
        <v>0</v>
      </c>
      <c r="U54" s="198">
        <v>3.79</v>
      </c>
      <c r="V54" s="198">
        <v>0.13</v>
      </c>
      <c r="W54" s="198">
        <v>0.38</v>
      </c>
      <c r="X54" s="198">
        <v>1.6</v>
      </c>
      <c r="Y54" s="198">
        <v>0</v>
      </c>
      <c r="Z54" s="198">
        <v>2.75</v>
      </c>
      <c r="AA54" s="198">
        <v>0.76</v>
      </c>
      <c r="AB54" s="198">
        <v>0</v>
      </c>
      <c r="AC54" s="198">
        <v>-28.14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5.78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170.1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5</v>
      </c>
      <c r="G55" s="198">
        <v>0</v>
      </c>
      <c r="H55" s="198">
        <v>0</v>
      </c>
      <c r="I55" s="198">
        <v>0</v>
      </c>
      <c r="J55" s="198">
        <v>0</v>
      </c>
      <c r="K55" s="198">
        <v>0.33</v>
      </c>
      <c r="L55" s="198">
        <v>20.48</v>
      </c>
      <c r="M55" s="198">
        <v>1</v>
      </c>
      <c r="N55" s="198">
        <v>1.29</v>
      </c>
      <c r="O55" s="198">
        <v>0</v>
      </c>
      <c r="P55" s="198">
        <v>1.37</v>
      </c>
      <c r="Q55" s="198">
        <v>0.22</v>
      </c>
      <c r="R55" s="198">
        <v>0.46</v>
      </c>
      <c r="S55" s="198">
        <v>0.28999999999999998</v>
      </c>
      <c r="T55" s="198">
        <v>0</v>
      </c>
      <c r="U55" s="198">
        <v>3.79</v>
      </c>
      <c r="V55" s="198">
        <v>0.13</v>
      </c>
      <c r="W55" s="198">
        <v>0.38</v>
      </c>
      <c r="X55" s="198">
        <v>1.6</v>
      </c>
      <c r="Y55" s="198">
        <v>0</v>
      </c>
      <c r="Z55" s="198">
        <v>2.75</v>
      </c>
      <c r="AA55" s="198">
        <v>0.76</v>
      </c>
      <c r="AB55" s="198">
        <v>0</v>
      </c>
      <c r="AC55" s="198">
        <v>-28.65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5.79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170.1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5</v>
      </c>
      <c r="G56" s="198">
        <v>0</v>
      </c>
      <c r="H56" s="198">
        <v>0</v>
      </c>
      <c r="I56" s="198">
        <v>0</v>
      </c>
      <c r="J56" s="198">
        <v>0</v>
      </c>
      <c r="K56" s="198">
        <v>0.33</v>
      </c>
      <c r="L56" s="198">
        <v>20.48</v>
      </c>
      <c r="M56" s="198">
        <v>1</v>
      </c>
      <c r="N56" s="198">
        <v>1.29</v>
      </c>
      <c r="O56" s="198">
        <v>0</v>
      </c>
      <c r="P56" s="198">
        <v>1.37</v>
      </c>
      <c r="Q56" s="198">
        <v>0.22</v>
      </c>
      <c r="R56" s="198">
        <v>0.46</v>
      </c>
      <c r="S56" s="198">
        <v>0.28999999999999998</v>
      </c>
      <c r="T56" s="198">
        <v>0</v>
      </c>
      <c r="U56" s="198">
        <v>3.79</v>
      </c>
      <c r="V56" s="198">
        <v>0.13</v>
      </c>
      <c r="W56" s="198">
        <v>0.38</v>
      </c>
      <c r="X56" s="198">
        <v>1.6</v>
      </c>
      <c r="Y56" s="198">
        <v>0</v>
      </c>
      <c r="Z56" s="198">
        <v>2.75</v>
      </c>
      <c r="AA56" s="198">
        <v>0.76</v>
      </c>
      <c r="AB56" s="198">
        <v>0</v>
      </c>
      <c r="AC56" s="198">
        <v>-28.65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5.79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170.1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5</v>
      </c>
      <c r="G57" s="198">
        <v>0</v>
      </c>
      <c r="H57" s="198">
        <v>0</v>
      </c>
      <c r="I57" s="198">
        <v>0</v>
      </c>
      <c r="J57" s="198">
        <v>0</v>
      </c>
      <c r="K57" s="198">
        <v>0.33</v>
      </c>
      <c r="L57" s="198">
        <v>20.48</v>
      </c>
      <c r="M57" s="198">
        <v>1</v>
      </c>
      <c r="N57" s="198">
        <v>1.29</v>
      </c>
      <c r="O57" s="198">
        <v>0</v>
      </c>
      <c r="P57" s="198">
        <v>1.37</v>
      </c>
      <c r="Q57" s="198">
        <v>0.22</v>
      </c>
      <c r="R57" s="198">
        <v>0.46</v>
      </c>
      <c r="S57" s="198">
        <v>0.28999999999999998</v>
      </c>
      <c r="T57" s="198">
        <v>0</v>
      </c>
      <c r="U57" s="198">
        <v>3.79</v>
      </c>
      <c r="V57" s="198">
        <v>0.13</v>
      </c>
      <c r="W57" s="198">
        <v>0.38</v>
      </c>
      <c r="X57" s="198">
        <v>1.6</v>
      </c>
      <c r="Y57" s="198">
        <v>0</v>
      </c>
      <c r="Z57" s="198">
        <v>2.75</v>
      </c>
      <c r="AA57" s="198">
        <v>0.76</v>
      </c>
      <c r="AB57" s="198">
        <v>0</v>
      </c>
      <c r="AC57" s="198">
        <v>-28.65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5.79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170.1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5</v>
      </c>
      <c r="G58" s="198">
        <v>0</v>
      </c>
      <c r="H58" s="198">
        <v>0</v>
      </c>
      <c r="I58" s="198">
        <v>0</v>
      </c>
      <c r="J58" s="198">
        <v>0</v>
      </c>
      <c r="K58" s="198">
        <v>0.33</v>
      </c>
      <c r="L58" s="198">
        <v>20.48</v>
      </c>
      <c r="M58" s="198">
        <v>1</v>
      </c>
      <c r="N58" s="198">
        <v>1.29</v>
      </c>
      <c r="O58" s="198">
        <v>0</v>
      </c>
      <c r="P58" s="198">
        <v>1.37</v>
      </c>
      <c r="Q58" s="198">
        <v>0.22</v>
      </c>
      <c r="R58" s="198">
        <v>0.46</v>
      </c>
      <c r="S58" s="198">
        <v>0.28999999999999998</v>
      </c>
      <c r="T58" s="198">
        <v>0</v>
      </c>
      <c r="U58" s="198">
        <v>3.79</v>
      </c>
      <c r="V58" s="198">
        <v>0.13</v>
      </c>
      <c r="W58" s="198">
        <v>0.38</v>
      </c>
      <c r="X58" s="198">
        <v>1.6</v>
      </c>
      <c r="Y58" s="198">
        <v>0</v>
      </c>
      <c r="Z58" s="198">
        <v>2.75</v>
      </c>
      <c r="AA58" s="198">
        <v>0.76</v>
      </c>
      <c r="AB58" s="198">
        <v>0</v>
      </c>
      <c r="AC58" s="198">
        <v>-26.67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5.78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170.1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5</v>
      </c>
      <c r="G59" s="198">
        <v>0</v>
      </c>
      <c r="H59" s="198">
        <v>0</v>
      </c>
      <c r="I59" s="198">
        <v>0</v>
      </c>
      <c r="J59" s="198">
        <v>0</v>
      </c>
      <c r="K59" s="198">
        <v>0.33</v>
      </c>
      <c r="L59" s="198">
        <v>20.48</v>
      </c>
      <c r="M59" s="198">
        <v>1</v>
      </c>
      <c r="N59" s="198">
        <v>1.29</v>
      </c>
      <c r="O59" s="198">
        <v>0</v>
      </c>
      <c r="P59" s="198">
        <v>1.37</v>
      </c>
      <c r="Q59" s="198">
        <v>0.22</v>
      </c>
      <c r="R59" s="198">
        <v>0.46</v>
      </c>
      <c r="S59" s="198">
        <v>0.28999999999999998</v>
      </c>
      <c r="T59" s="198">
        <v>0</v>
      </c>
      <c r="U59" s="198">
        <v>3.79</v>
      </c>
      <c r="V59" s="198">
        <v>0.13</v>
      </c>
      <c r="W59" s="198">
        <v>0.38</v>
      </c>
      <c r="X59" s="198">
        <v>1.6</v>
      </c>
      <c r="Y59" s="198">
        <v>0</v>
      </c>
      <c r="Z59" s="198">
        <v>2.75</v>
      </c>
      <c r="AA59" s="198">
        <v>0.76</v>
      </c>
      <c r="AB59" s="198">
        <v>0</v>
      </c>
      <c r="AC59" s="198">
        <v>-26.67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5.78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170.1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3.07</v>
      </c>
      <c r="G60" s="198">
        <v>0</v>
      </c>
      <c r="H60" s="198">
        <v>0</v>
      </c>
      <c r="I60" s="198">
        <v>0</v>
      </c>
      <c r="J60" s="198">
        <v>0</v>
      </c>
      <c r="K60" s="198">
        <v>0.33</v>
      </c>
      <c r="L60" s="198">
        <v>20.48</v>
      </c>
      <c r="M60" s="198">
        <v>1</v>
      </c>
      <c r="N60" s="198">
        <v>1.29</v>
      </c>
      <c r="O60" s="198">
        <v>0</v>
      </c>
      <c r="P60" s="198">
        <v>1.37</v>
      </c>
      <c r="Q60" s="198">
        <v>0.22</v>
      </c>
      <c r="R60" s="198">
        <v>0.46</v>
      </c>
      <c r="S60" s="198">
        <v>0.28999999999999998</v>
      </c>
      <c r="T60" s="198">
        <v>0</v>
      </c>
      <c r="U60" s="198">
        <v>3.79</v>
      </c>
      <c r="V60" s="198">
        <v>0.13</v>
      </c>
      <c r="W60" s="198">
        <v>0.38</v>
      </c>
      <c r="X60" s="198">
        <v>1.6</v>
      </c>
      <c r="Y60" s="198">
        <v>0</v>
      </c>
      <c r="Z60" s="198">
        <v>2.75</v>
      </c>
      <c r="AA60" s="198">
        <v>0.76</v>
      </c>
      <c r="AB60" s="198">
        <v>0</v>
      </c>
      <c r="AC60" s="198">
        <v>-26.67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5.78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170.1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3.07</v>
      </c>
      <c r="G61" s="198">
        <v>0</v>
      </c>
      <c r="H61" s="198">
        <v>0</v>
      </c>
      <c r="I61" s="198">
        <v>0</v>
      </c>
      <c r="J61" s="198">
        <v>0</v>
      </c>
      <c r="K61" s="198">
        <v>0.33</v>
      </c>
      <c r="L61" s="198">
        <v>20.48</v>
      </c>
      <c r="M61" s="198">
        <v>1</v>
      </c>
      <c r="N61" s="198">
        <v>1.29</v>
      </c>
      <c r="O61" s="198">
        <v>0</v>
      </c>
      <c r="P61" s="198">
        <v>1.37</v>
      </c>
      <c r="Q61" s="198">
        <v>0.22</v>
      </c>
      <c r="R61" s="198">
        <v>0.46</v>
      </c>
      <c r="S61" s="198">
        <v>0.28999999999999998</v>
      </c>
      <c r="T61" s="198">
        <v>0</v>
      </c>
      <c r="U61" s="198">
        <v>3.79</v>
      </c>
      <c r="V61" s="198">
        <v>0.13</v>
      </c>
      <c r="W61" s="198">
        <v>0.38</v>
      </c>
      <c r="X61" s="198">
        <v>1.6</v>
      </c>
      <c r="Y61" s="198">
        <v>0</v>
      </c>
      <c r="Z61" s="198">
        <v>2.75</v>
      </c>
      <c r="AA61" s="198">
        <v>0.76</v>
      </c>
      <c r="AB61" s="198">
        <v>0</v>
      </c>
      <c r="AC61" s="198">
        <v>-26.67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5.78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170.1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3.07</v>
      </c>
      <c r="G62" s="198">
        <v>0</v>
      </c>
      <c r="H62" s="198">
        <v>0</v>
      </c>
      <c r="I62" s="198">
        <v>0</v>
      </c>
      <c r="J62" s="198">
        <v>0</v>
      </c>
      <c r="K62" s="198">
        <v>0.33</v>
      </c>
      <c r="L62" s="198">
        <v>20.48</v>
      </c>
      <c r="M62" s="198">
        <v>1</v>
      </c>
      <c r="N62" s="198">
        <v>1.29</v>
      </c>
      <c r="O62" s="198">
        <v>0</v>
      </c>
      <c r="P62" s="198">
        <v>1.37</v>
      </c>
      <c r="Q62" s="198">
        <v>0.22</v>
      </c>
      <c r="R62" s="198">
        <v>0.46</v>
      </c>
      <c r="S62" s="198">
        <v>0.28999999999999998</v>
      </c>
      <c r="T62" s="198">
        <v>0</v>
      </c>
      <c r="U62" s="198">
        <v>3.79</v>
      </c>
      <c r="V62" s="198">
        <v>0.13</v>
      </c>
      <c r="W62" s="198">
        <v>0.38</v>
      </c>
      <c r="X62" s="198">
        <v>1.6</v>
      </c>
      <c r="Y62" s="198">
        <v>0</v>
      </c>
      <c r="Z62" s="198">
        <v>2.75</v>
      </c>
      <c r="AA62" s="198">
        <v>0.76</v>
      </c>
      <c r="AB62" s="198">
        <v>0</v>
      </c>
      <c r="AC62" s="198">
        <v>-14.32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6.98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170.1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5</v>
      </c>
      <c r="H63" s="198">
        <v>0</v>
      </c>
      <c r="I63" s="198">
        <v>0</v>
      </c>
      <c r="J63" s="198">
        <v>0</v>
      </c>
      <c r="K63" s="198">
        <v>0.33</v>
      </c>
      <c r="L63" s="198">
        <v>20.48</v>
      </c>
      <c r="M63" s="198">
        <v>1</v>
      </c>
      <c r="N63" s="198">
        <v>1.29</v>
      </c>
      <c r="O63" s="198">
        <v>0</v>
      </c>
      <c r="P63" s="198">
        <v>1.37</v>
      </c>
      <c r="Q63" s="198">
        <v>0.22</v>
      </c>
      <c r="R63" s="198">
        <v>0.46</v>
      </c>
      <c r="S63" s="198">
        <v>0.28999999999999998</v>
      </c>
      <c r="T63" s="198">
        <v>0</v>
      </c>
      <c r="U63" s="198">
        <v>3.79</v>
      </c>
      <c r="V63" s="198">
        <v>0.13</v>
      </c>
      <c r="W63" s="198">
        <v>0.38</v>
      </c>
      <c r="X63" s="198">
        <v>1.6</v>
      </c>
      <c r="Y63" s="198">
        <v>0</v>
      </c>
      <c r="Z63" s="198">
        <v>2.75</v>
      </c>
      <c r="AA63" s="198">
        <v>0.76</v>
      </c>
      <c r="AB63" s="198">
        <v>0</v>
      </c>
      <c r="AC63" s="198">
        <v>-26.67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6.98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170.1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5</v>
      </c>
      <c r="H64" s="198">
        <v>0</v>
      </c>
      <c r="I64" s="198">
        <v>0</v>
      </c>
      <c r="J64" s="198">
        <v>0</v>
      </c>
      <c r="K64" s="198">
        <v>0.33</v>
      </c>
      <c r="L64" s="198">
        <v>20.48</v>
      </c>
      <c r="M64" s="198">
        <v>1</v>
      </c>
      <c r="N64" s="198">
        <v>1.29</v>
      </c>
      <c r="O64" s="198">
        <v>0</v>
      </c>
      <c r="P64" s="198">
        <v>1.37</v>
      </c>
      <c r="Q64" s="198">
        <v>0.22</v>
      </c>
      <c r="R64" s="198">
        <v>0.46</v>
      </c>
      <c r="S64" s="198">
        <v>0.28999999999999998</v>
      </c>
      <c r="T64" s="198">
        <v>0</v>
      </c>
      <c r="U64" s="198">
        <v>3.79</v>
      </c>
      <c r="V64" s="198">
        <v>0.13</v>
      </c>
      <c r="W64" s="198">
        <v>0.38</v>
      </c>
      <c r="X64" s="198">
        <v>1.6</v>
      </c>
      <c r="Y64" s="198">
        <v>0</v>
      </c>
      <c r="Z64" s="198">
        <v>2.75</v>
      </c>
      <c r="AA64" s="198">
        <v>0.76</v>
      </c>
      <c r="AB64" s="198">
        <v>0</v>
      </c>
      <c r="AC64" s="198">
        <v>-14.32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6.98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170.1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5</v>
      </c>
      <c r="H65" s="198">
        <v>0</v>
      </c>
      <c r="I65" s="198">
        <v>0</v>
      </c>
      <c r="J65" s="198">
        <v>0</v>
      </c>
      <c r="K65" s="198">
        <v>0.33</v>
      </c>
      <c r="L65" s="198">
        <v>20.48</v>
      </c>
      <c r="M65" s="198">
        <v>1</v>
      </c>
      <c r="N65" s="198">
        <v>1.29</v>
      </c>
      <c r="O65" s="198">
        <v>0</v>
      </c>
      <c r="P65" s="198">
        <v>1.37</v>
      </c>
      <c r="Q65" s="198">
        <v>0.22</v>
      </c>
      <c r="R65" s="198">
        <v>0.46</v>
      </c>
      <c r="S65" s="198">
        <v>0.28999999999999998</v>
      </c>
      <c r="T65" s="198">
        <v>0</v>
      </c>
      <c r="U65" s="198">
        <v>3.79</v>
      </c>
      <c r="V65" s="198">
        <v>0.13</v>
      </c>
      <c r="W65" s="198">
        <v>0.35</v>
      </c>
      <c r="X65" s="198">
        <v>1.6</v>
      </c>
      <c r="Y65" s="198">
        <v>0</v>
      </c>
      <c r="Z65" s="198">
        <v>2.75</v>
      </c>
      <c r="AA65" s="198">
        <v>0.76</v>
      </c>
      <c r="AB65" s="198">
        <v>0</v>
      </c>
      <c r="AC65" s="198">
        <v>-14.32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6.98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170.1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5</v>
      </c>
      <c r="H66" s="198">
        <v>0</v>
      </c>
      <c r="I66" s="198">
        <v>0</v>
      </c>
      <c r="J66" s="198">
        <v>0</v>
      </c>
      <c r="K66" s="198">
        <v>0.33</v>
      </c>
      <c r="L66" s="198">
        <v>20.48</v>
      </c>
      <c r="M66" s="198">
        <v>1</v>
      </c>
      <c r="N66" s="198">
        <v>1.29</v>
      </c>
      <c r="O66" s="198">
        <v>0</v>
      </c>
      <c r="P66" s="198">
        <v>1.37</v>
      </c>
      <c r="Q66" s="198">
        <v>0.22</v>
      </c>
      <c r="R66" s="198">
        <v>0.46</v>
      </c>
      <c r="S66" s="198">
        <v>0.28999999999999998</v>
      </c>
      <c r="T66" s="198">
        <v>0</v>
      </c>
      <c r="U66" s="198">
        <v>3.79</v>
      </c>
      <c r="V66" s="198">
        <v>0.13</v>
      </c>
      <c r="W66" s="198">
        <v>0.35</v>
      </c>
      <c r="X66" s="198">
        <v>1.6</v>
      </c>
      <c r="Y66" s="198">
        <v>0</v>
      </c>
      <c r="Z66" s="198">
        <v>2.75</v>
      </c>
      <c r="AA66" s="198">
        <v>0.76</v>
      </c>
      <c r="AB66" s="198">
        <v>0</v>
      </c>
      <c r="AC66" s="198">
        <v>-14.32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6.98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170.1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5</v>
      </c>
      <c r="H67" s="198">
        <v>0</v>
      </c>
      <c r="I67" s="198">
        <v>0</v>
      </c>
      <c r="J67" s="198">
        <v>0</v>
      </c>
      <c r="K67" s="198">
        <v>0.33</v>
      </c>
      <c r="L67" s="198">
        <v>20.48</v>
      </c>
      <c r="M67" s="198">
        <v>1</v>
      </c>
      <c r="N67" s="198">
        <v>1.29</v>
      </c>
      <c r="O67" s="198">
        <v>0</v>
      </c>
      <c r="P67" s="198">
        <v>1.37</v>
      </c>
      <c r="Q67" s="198">
        <v>0.22</v>
      </c>
      <c r="R67" s="198">
        <v>0.46</v>
      </c>
      <c r="S67" s="198">
        <v>0.28999999999999998</v>
      </c>
      <c r="T67" s="198">
        <v>0</v>
      </c>
      <c r="U67" s="198">
        <v>3.79</v>
      </c>
      <c r="V67" s="198">
        <v>0.13</v>
      </c>
      <c r="W67" s="198">
        <v>0.35</v>
      </c>
      <c r="X67" s="198">
        <v>1.6</v>
      </c>
      <c r="Y67" s="198">
        <v>0</v>
      </c>
      <c r="Z67" s="198">
        <v>2.75</v>
      </c>
      <c r="AA67" s="198">
        <v>0.76</v>
      </c>
      <c r="AB67" s="198">
        <v>0</v>
      </c>
      <c r="AC67" s="198">
        <v>-27.48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6.16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170.1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5</v>
      </c>
      <c r="H68" s="198">
        <v>0</v>
      </c>
      <c r="I68" s="198">
        <v>0</v>
      </c>
      <c r="J68" s="198">
        <v>0</v>
      </c>
      <c r="K68" s="198">
        <v>0.33</v>
      </c>
      <c r="L68" s="198">
        <v>20.48</v>
      </c>
      <c r="M68" s="198">
        <v>1</v>
      </c>
      <c r="N68" s="198">
        <v>1.29</v>
      </c>
      <c r="O68" s="198">
        <v>0</v>
      </c>
      <c r="P68" s="198">
        <v>1.37</v>
      </c>
      <c r="Q68" s="198">
        <v>0.22</v>
      </c>
      <c r="R68" s="198">
        <v>0.46</v>
      </c>
      <c r="S68" s="198">
        <v>0.28999999999999998</v>
      </c>
      <c r="T68" s="198">
        <v>0</v>
      </c>
      <c r="U68" s="198">
        <v>3.79</v>
      </c>
      <c r="V68" s="198">
        <v>0.13</v>
      </c>
      <c r="W68" s="198">
        <v>0.35</v>
      </c>
      <c r="X68" s="198">
        <v>1.6</v>
      </c>
      <c r="Y68" s="198">
        <v>0</v>
      </c>
      <c r="Z68" s="198">
        <v>2.75</v>
      </c>
      <c r="AA68" s="198">
        <v>0.76</v>
      </c>
      <c r="AB68" s="198">
        <v>0</v>
      </c>
      <c r="AC68" s="198">
        <v>-17.100000000000001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6.98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170.1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5</v>
      </c>
      <c r="H69" s="198">
        <v>0</v>
      </c>
      <c r="I69" s="198">
        <v>0</v>
      </c>
      <c r="J69" s="198">
        <v>0</v>
      </c>
      <c r="K69" s="198">
        <v>0.33</v>
      </c>
      <c r="L69" s="198">
        <v>20.48</v>
      </c>
      <c r="M69" s="198">
        <v>1</v>
      </c>
      <c r="N69" s="198">
        <v>1.29</v>
      </c>
      <c r="O69" s="198">
        <v>0</v>
      </c>
      <c r="P69" s="198">
        <v>1.37</v>
      </c>
      <c r="Q69" s="198">
        <v>0.22</v>
      </c>
      <c r="R69" s="198">
        <v>0.46</v>
      </c>
      <c r="S69" s="198">
        <v>0.28999999999999998</v>
      </c>
      <c r="T69" s="198">
        <v>0</v>
      </c>
      <c r="U69" s="198">
        <v>3.79</v>
      </c>
      <c r="V69" s="198">
        <v>0.13</v>
      </c>
      <c r="W69" s="198">
        <v>0.35</v>
      </c>
      <c r="X69" s="198">
        <v>1.6</v>
      </c>
      <c r="Y69" s="198">
        <v>0</v>
      </c>
      <c r="Z69" s="198">
        <v>2.75</v>
      </c>
      <c r="AA69" s="198">
        <v>0.76</v>
      </c>
      <c r="AB69" s="198">
        <v>0</v>
      </c>
      <c r="AC69" s="198">
        <v>-17.100000000000001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6.98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170.1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5</v>
      </c>
      <c r="H70" s="198">
        <v>0</v>
      </c>
      <c r="I70" s="198">
        <v>0</v>
      </c>
      <c r="J70" s="198">
        <v>0</v>
      </c>
      <c r="K70" s="198">
        <v>0.33</v>
      </c>
      <c r="L70" s="198">
        <v>20.48</v>
      </c>
      <c r="M70" s="198">
        <v>1</v>
      </c>
      <c r="N70" s="198">
        <v>1.29</v>
      </c>
      <c r="O70" s="198">
        <v>0</v>
      </c>
      <c r="P70" s="198">
        <v>1.37</v>
      </c>
      <c r="Q70" s="198">
        <v>0.22</v>
      </c>
      <c r="R70" s="198">
        <v>0.46</v>
      </c>
      <c r="S70" s="198">
        <v>0.28999999999999998</v>
      </c>
      <c r="T70" s="198">
        <v>0</v>
      </c>
      <c r="U70" s="198">
        <v>3.79</v>
      </c>
      <c r="V70" s="198">
        <v>0.13</v>
      </c>
      <c r="W70" s="198">
        <v>0.35</v>
      </c>
      <c r="X70" s="198">
        <v>1.6</v>
      </c>
      <c r="Y70" s="198">
        <v>0</v>
      </c>
      <c r="Z70" s="198">
        <v>2.75</v>
      </c>
      <c r="AA70" s="198">
        <v>0.76</v>
      </c>
      <c r="AB70" s="198">
        <v>0</v>
      </c>
      <c r="AC70" s="198">
        <v>-17.100000000000001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11.42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170.1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5</v>
      </c>
      <c r="H71" s="198">
        <v>0</v>
      </c>
      <c r="I71" s="198">
        <v>0</v>
      </c>
      <c r="J71" s="198">
        <v>0</v>
      </c>
      <c r="K71" s="198">
        <v>0.33</v>
      </c>
      <c r="L71" s="198">
        <v>20.48</v>
      </c>
      <c r="M71" s="198">
        <v>1</v>
      </c>
      <c r="N71" s="198">
        <v>1.29</v>
      </c>
      <c r="O71" s="198">
        <v>0</v>
      </c>
      <c r="P71" s="198">
        <v>1.37</v>
      </c>
      <c r="Q71" s="198">
        <v>0.22</v>
      </c>
      <c r="R71" s="198">
        <v>0.46</v>
      </c>
      <c r="S71" s="198">
        <v>0.28999999999999998</v>
      </c>
      <c r="T71" s="198">
        <v>0</v>
      </c>
      <c r="U71" s="198">
        <v>3.79</v>
      </c>
      <c r="V71" s="198">
        <v>0.13</v>
      </c>
      <c r="W71" s="198">
        <v>0.35</v>
      </c>
      <c r="X71" s="198">
        <v>1.6</v>
      </c>
      <c r="Y71" s="198">
        <v>0</v>
      </c>
      <c r="Z71" s="198">
        <v>2.75</v>
      </c>
      <c r="AA71" s="198">
        <v>0.76</v>
      </c>
      <c r="AB71" s="198">
        <v>0</v>
      </c>
      <c r="AC71" s="198">
        <v>-13.74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6.98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170.1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5</v>
      </c>
      <c r="H72" s="198">
        <v>0</v>
      </c>
      <c r="I72" s="198">
        <v>0</v>
      </c>
      <c r="J72" s="198">
        <v>0</v>
      </c>
      <c r="K72" s="198">
        <v>0.33</v>
      </c>
      <c r="L72" s="198">
        <v>20.48</v>
      </c>
      <c r="M72" s="198">
        <v>1</v>
      </c>
      <c r="N72" s="198">
        <v>1.29</v>
      </c>
      <c r="O72" s="198">
        <v>0</v>
      </c>
      <c r="P72" s="198">
        <v>1.37</v>
      </c>
      <c r="Q72" s="198">
        <v>0.22</v>
      </c>
      <c r="R72" s="198">
        <v>0.46</v>
      </c>
      <c r="S72" s="198">
        <v>0.28999999999999998</v>
      </c>
      <c r="T72" s="198">
        <v>0</v>
      </c>
      <c r="U72" s="198">
        <v>3.79</v>
      </c>
      <c r="V72" s="198">
        <v>0.13</v>
      </c>
      <c r="W72" s="198">
        <v>0.35</v>
      </c>
      <c r="X72" s="198">
        <v>1.6</v>
      </c>
      <c r="Y72" s="198">
        <v>0</v>
      </c>
      <c r="Z72" s="198">
        <v>2.75</v>
      </c>
      <c r="AA72" s="198">
        <v>0.76</v>
      </c>
      <c r="AB72" s="198">
        <v>0</v>
      </c>
      <c r="AC72" s="198">
        <v>-13.74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6.98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170.1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5</v>
      </c>
      <c r="H73" s="198">
        <v>0</v>
      </c>
      <c r="I73" s="198">
        <v>0</v>
      </c>
      <c r="J73" s="198">
        <v>0</v>
      </c>
      <c r="K73" s="198">
        <v>0.33</v>
      </c>
      <c r="L73" s="198">
        <v>20.48</v>
      </c>
      <c r="M73" s="198">
        <v>1</v>
      </c>
      <c r="N73" s="198">
        <v>1.29</v>
      </c>
      <c r="O73" s="198">
        <v>0</v>
      </c>
      <c r="P73" s="198">
        <v>1.37</v>
      </c>
      <c r="Q73" s="198">
        <v>0.22</v>
      </c>
      <c r="R73" s="198">
        <v>0.46</v>
      </c>
      <c r="S73" s="198">
        <v>0.28999999999999998</v>
      </c>
      <c r="T73" s="198">
        <v>0</v>
      </c>
      <c r="U73" s="198">
        <v>3.79</v>
      </c>
      <c r="V73" s="198">
        <v>0.13</v>
      </c>
      <c r="W73" s="198">
        <v>0.35</v>
      </c>
      <c r="X73" s="198">
        <v>1.6</v>
      </c>
      <c r="Y73" s="198">
        <v>0</v>
      </c>
      <c r="Z73" s="198">
        <v>2.75</v>
      </c>
      <c r="AA73" s="198">
        <v>0.76</v>
      </c>
      <c r="AB73" s="198">
        <v>0</v>
      </c>
      <c r="AC73" s="198">
        <v>-13.74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11.42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170.1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5</v>
      </c>
      <c r="H74" s="198">
        <v>0</v>
      </c>
      <c r="I74" s="198">
        <v>0</v>
      </c>
      <c r="J74" s="198">
        <v>0</v>
      </c>
      <c r="K74" s="198">
        <v>0.33</v>
      </c>
      <c r="L74" s="198">
        <v>20.48</v>
      </c>
      <c r="M74" s="198">
        <v>1</v>
      </c>
      <c r="N74" s="198">
        <v>1.29</v>
      </c>
      <c r="O74" s="198">
        <v>0</v>
      </c>
      <c r="P74" s="198">
        <v>1.37</v>
      </c>
      <c r="Q74" s="198">
        <v>0.22</v>
      </c>
      <c r="R74" s="198">
        <v>0.46</v>
      </c>
      <c r="S74" s="198">
        <v>0.28999999999999998</v>
      </c>
      <c r="T74" s="198">
        <v>0</v>
      </c>
      <c r="U74" s="198">
        <v>3.79</v>
      </c>
      <c r="V74" s="198">
        <v>0.13</v>
      </c>
      <c r="W74" s="198">
        <v>0.35</v>
      </c>
      <c r="X74" s="198">
        <v>1.6</v>
      </c>
      <c r="Y74" s="198">
        <v>0</v>
      </c>
      <c r="Z74" s="198">
        <v>2.75</v>
      </c>
      <c r="AA74" s="198">
        <v>0.76</v>
      </c>
      <c r="AB74" s="198">
        <v>0</v>
      </c>
      <c r="AC74" s="198">
        <v>-13.74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11.42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170.1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5</v>
      </c>
      <c r="H75" s="198">
        <v>0</v>
      </c>
      <c r="I75" s="198">
        <v>0</v>
      </c>
      <c r="J75" s="198">
        <v>0</v>
      </c>
      <c r="K75" s="198">
        <v>0.33</v>
      </c>
      <c r="L75" s="198">
        <v>20.48</v>
      </c>
      <c r="M75" s="198">
        <v>1</v>
      </c>
      <c r="N75" s="198">
        <v>1.29</v>
      </c>
      <c r="O75" s="198">
        <v>0</v>
      </c>
      <c r="P75" s="198">
        <v>1.37</v>
      </c>
      <c r="Q75" s="198">
        <v>0.22</v>
      </c>
      <c r="R75" s="198">
        <v>0.46</v>
      </c>
      <c r="S75" s="198">
        <v>0.28999999999999998</v>
      </c>
      <c r="T75" s="198">
        <v>0</v>
      </c>
      <c r="U75" s="198">
        <v>3.79</v>
      </c>
      <c r="V75" s="198">
        <v>0.13</v>
      </c>
      <c r="W75" s="198">
        <v>0.35</v>
      </c>
      <c r="X75" s="198">
        <v>1.6</v>
      </c>
      <c r="Y75" s="198">
        <v>0</v>
      </c>
      <c r="Z75" s="198">
        <v>2.75</v>
      </c>
      <c r="AA75" s="198">
        <v>0.76</v>
      </c>
      <c r="AB75" s="198">
        <v>0</v>
      </c>
      <c r="AC75" s="198">
        <v>-13.74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11.42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178.8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5</v>
      </c>
      <c r="H76" s="198">
        <v>0</v>
      </c>
      <c r="I76" s="198">
        <v>0</v>
      </c>
      <c r="J76" s="198">
        <v>0</v>
      </c>
      <c r="K76" s="198">
        <v>0.33</v>
      </c>
      <c r="L76" s="198">
        <v>20.48</v>
      </c>
      <c r="M76" s="198">
        <v>1</v>
      </c>
      <c r="N76" s="198">
        <v>1.29</v>
      </c>
      <c r="O76" s="198">
        <v>0</v>
      </c>
      <c r="P76" s="198">
        <v>1.37</v>
      </c>
      <c r="Q76" s="198">
        <v>0.22</v>
      </c>
      <c r="R76" s="198">
        <v>0.46</v>
      </c>
      <c r="S76" s="198">
        <v>0.28999999999999998</v>
      </c>
      <c r="T76" s="198">
        <v>0</v>
      </c>
      <c r="U76" s="198">
        <v>3.79</v>
      </c>
      <c r="V76" s="198">
        <v>0.13</v>
      </c>
      <c r="W76" s="198">
        <v>0.35</v>
      </c>
      <c r="X76" s="198">
        <v>1.6</v>
      </c>
      <c r="Y76" s="198">
        <v>0</v>
      </c>
      <c r="Z76" s="198">
        <v>2.75</v>
      </c>
      <c r="AA76" s="198">
        <v>0.76</v>
      </c>
      <c r="AB76" s="198">
        <v>0</v>
      </c>
      <c r="AC76" s="198">
        <v>-13.74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11.42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178.8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5</v>
      </c>
      <c r="H77" s="198">
        <v>0</v>
      </c>
      <c r="I77" s="198">
        <v>0</v>
      </c>
      <c r="J77" s="198">
        <v>0</v>
      </c>
      <c r="K77" s="198">
        <v>0.33</v>
      </c>
      <c r="L77" s="198">
        <v>20.48</v>
      </c>
      <c r="M77" s="198">
        <v>1</v>
      </c>
      <c r="N77" s="198">
        <v>1.29</v>
      </c>
      <c r="O77" s="198">
        <v>0</v>
      </c>
      <c r="P77" s="198">
        <v>1.37</v>
      </c>
      <c r="Q77" s="198">
        <v>0.22</v>
      </c>
      <c r="R77" s="198">
        <v>0.46</v>
      </c>
      <c r="S77" s="198">
        <v>0.28999999999999998</v>
      </c>
      <c r="T77" s="198">
        <v>0</v>
      </c>
      <c r="U77" s="198">
        <v>3.79</v>
      </c>
      <c r="V77" s="198">
        <v>0.13</v>
      </c>
      <c r="W77" s="198">
        <v>0.35</v>
      </c>
      <c r="X77" s="198">
        <v>1.6</v>
      </c>
      <c r="Y77" s="198">
        <v>0</v>
      </c>
      <c r="Z77" s="198">
        <v>2.75</v>
      </c>
      <c r="AA77" s="198">
        <v>0.76</v>
      </c>
      <c r="AB77" s="198">
        <v>0</v>
      </c>
      <c r="AC77" s="198">
        <v>-13.74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15.89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178.8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5</v>
      </c>
      <c r="H78" s="198">
        <v>0</v>
      </c>
      <c r="I78" s="198">
        <v>0</v>
      </c>
      <c r="J78" s="198">
        <v>0</v>
      </c>
      <c r="K78" s="198">
        <v>0.33</v>
      </c>
      <c r="L78" s="198">
        <v>20.48</v>
      </c>
      <c r="M78" s="198">
        <v>1</v>
      </c>
      <c r="N78" s="198">
        <v>1.29</v>
      </c>
      <c r="O78" s="198">
        <v>0</v>
      </c>
      <c r="P78" s="198">
        <v>1.37</v>
      </c>
      <c r="Q78" s="198">
        <v>0.22</v>
      </c>
      <c r="R78" s="198">
        <v>0.46</v>
      </c>
      <c r="S78" s="198">
        <v>0.28999999999999998</v>
      </c>
      <c r="T78" s="198">
        <v>0</v>
      </c>
      <c r="U78" s="198">
        <v>3.79</v>
      </c>
      <c r="V78" s="198">
        <v>0.13</v>
      </c>
      <c r="W78" s="198">
        <v>0.35</v>
      </c>
      <c r="X78" s="198">
        <v>1.6</v>
      </c>
      <c r="Y78" s="198">
        <v>0</v>
      </c>
      <c r="Z78" s="198">
        <v>2.75</v>
      </c>
      <c r="AA78" s="198">
        <v>0.76</v>
      </c>
      <c r="AB78" s="198">
        <v>0</v>
      </c>
      <c r="AC78" s="198">
        <v>-15.49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15.89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178.8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5</v>
      </c>
      <c r="H79" s="198">
        <v>0</v>
      </c>
      <c r="I79" s="198">
        <v>0</v>
      </c>
      <c r="J79" s="198">
        <v>0</v>
      </c>
      <c r="K79" s="198">
        <v>0.33</v>
      </c>
      <c r="L79" s="198">
        <v>20.48</v>
      </c>
      <c r="M79" s="198">
        <v>1</v>
      </c>
      <c r="N79" s="198">
        <v>1.29</v>
      </c>
      <c r="O79" s="198">
        <v>0</v>
      </c>
      <c r="P79" s="198">
        <v>1.37</v>
      </c>
      <c r="Q79" s="198">
        <v>0.22</v>
      </c>
      <c r="R79" s="198">
        <v>0.46</v>
      </c>
      <c r="S79" s="198">
        <v>0.28999999999999998</v>
      </c>
      <c r="T79" s="198">
        <v>0</v>
      </c>
      <c r="U79" s="198">
        <v>3.79</v>
      </c>
      <c r="V79" s="198">
        <v>0.13</v>
      </c>
      <c r="W79" s="198">
        <v>0.35</v>
      </c>
      <c r="X79" s="198">
        <v>1.6</v>
      </c>
      <c r="Y79" s="198">
        <v>0</v>
      </c>
      <c r="Z79" s="198">
        <v>2.75</v>
      </c>
      <c r="AA79" s="198">
        <v>0.76</v>
      </c>
      <c r="AB79" s="198">
        <v>0</v>
      </c>
      <c r="AC79" s="198">
        <v>-15.69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15.89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178.8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5</v>
      </c>
      <c r="H80" s="198">
        <v>0</v>
      </c>
      <c r="I80" s="198">
        <v>0</v>
      </c>
      <c r="J80" s="198">
        <v>0</v>
      </c>
      <c r="K80" s="198">
        <v>0.33</v>
      </c>
      <c r="L80" s="198">
        <v>20.48</v>
      </c>
      <c r="M80" s="198">
        <v>1</v>
      </c>
      <c r="N80" s="198">
        <v>1.29</v>
      </c>
      <c r="O80" s="198">
        <v>0</v>
      </c>
      <c r="P80" s="198">
        <v>1.37</v>
      </c>
      <c r="Q80" s="198">
        <v>0.22</v>
      </c>
      <c r="R80" s="198">
        <v>0.46</v>
      </c>
      <c r="S80" s="198">
        <v>0.28999999999999998</v>
      </c>
      <c r="T80" s="198">
        <v>0</v>
      </c>
      <c r="U80" s="198">
        <v>3.79</v>
      </c>
      <c r="V80" s="198">
        <v>0.13</v>
      </c>
      <c r="W80" s="198">
        <v>0.35</v>
      </c>
      <c r="X80" s="198">
        <v>1.6</v>
      </c>
      <c r="Y80" s="198">
        <v>0</v>
      </c>
      <c r="Z80" s="198">
        <v>2.75</v>
      </c>
      <c r="AA80" s="198">
        <v>0.76</v>
      </c>
      <c r="AB80" s="198">
        <v>0</v>
      </c>
      <c r="AC80" s="198">
        <v>-15.69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15.89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178.8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5</v>
      </c>
      <c r="H81" s="198">
        <v>0</v>
      </c>
      <c r="I81" s="198">
        <v>0</v>
      </c>
      <c r="J81" s="198">
        <v>0</v>
      </c>
      <c r="K81" s="198">
        <v>0.33</v>
      </c>
      <c r="L81" s="198">
        <v>20.48</v>
      </c>
      <c r="M81" s="198">
        <v>1</v>
      </c>
      <c r="N81" s="198">
        <v>1.29</v>
      </c>
      <c r="O81" s="198">
        <v>0</v>
      </c>
      <c r="P81" s="198">
        <v>1.37</v>
      </c>
      <c r="Q81" s="198">
        <v>0.22</v>
      </c>
      <c r="R81" s="198">
        <v>0.46</v>
      </c>
      <c r="S81" s="198">
        <v>0.28999999999999998</v>
      </c>
      <c r="T81" s="198">
        <v>0</v>
      </c>
      <c r="U81" s="198">
        <v>3.79</v>
      </c>
      <c r="V81" s="198">
        <v>0.13</v>
      </c>
      <c r="W81" s="198">
        <v>0.35</v>
      </c>
      <c r="X81" s="198">
        <v>1.6</v>
      </c>
      <c r="Y81" s="198">
        <v>0</v>
      </c>
      <c r="Z81" s="198">
        <v>2.75</v>
      </c>
      <c r="AA81" s="198">
        <v>0.76</v>
      </c>
      <c r="AB81" s="198">
        <v>0</v>
      </c>
      <c r="AC81" s="198">
        <v>-15.69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15.89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178.8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5</v>
      </c>
      <c r="H82" s="198">
        <v>0</v>
      </c>
      <c r="I82" s="198">
        <v>0</v>
      </c>
      <c r="J82" s="198">
        <v>0</v>
      </c>
      <c r="K82" s="198">
        <v>0.33</v>
      </c>
      <c r="L82" s="198">
        <v>20.48</v>
      </c>
      <c r="M82" s="198">
        <v>1</v>
      </c>
      <c r="N82" s="198">
        <v>1.29</v>
      </c>
      <c r="O82" s="198">
        <v>0</v>
      </c>
      <c r="P82" s="198">
        <v>1.37</v>
      </c>
      <c r="Q82" s="198">
        <v>0.22</v>
      </c>
      <c r="R82" s="198">
        <v>0.46</v>
      </c>
      <c r="S82" s="198">
        <v>0.28999999999999998</v>
      </c>
      <c r="T82" s="198">
        <v>0</v>
      </c>
      <c r="U82" s="198">
        <v>3.79</v>
      </c>
      <c r="V82" s="198">
        <v>0.13</v>
      </c>
      <c r="W82" s="198">
        <v>0.35</v>
      </c>
      <c r="X82" s="198">
        <v>1.6</v>
      </c>
      <c r="Y82" s="198">
        <v>0</v>
      </c>
      <c r="Z82" s="198">
        <v>2.75</v>
      </c>
      <c r="AA82" s="198">
        <v>0.76</v>
      </c>
      <c r="AB82" s="198">
        <v>0</v>
      </c>
      <c r="AC82" s="198">
        <v>-15.69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15.89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178.8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5</v>
      </c>
      <c r="H83" s="198">
        <v>0</v>
      </c>
      <c r="I83" s="198">
        <v>0</v>
      </c>
      <c r="J83" s="198">
        <v>0</v>
      </c>
      <c r="K83" s="198">
        <v>0.33</v>
      </c>
      <c r="L83" s="198">
        <v>20.48</v>
      </c>
      <c r="M83" s="198">
        <v>1</v>
      </c>
      <c r="N83" s="198">
        <v>1.29</v>
      </c>
      <c r="O83" s="198">
        <v>0</v>
      </c>
      <c r="P83" s="198">
        <v>1.37</v>
      </c>
      <c r="Q83" s="198">
        <v>0.22</v>
      </c>
      <c r="R83" s="198">
        <v>0.46</v>
      </c>
      <c r="S83" s="198">
        <v>0.28999999999999998</v>
      </c>
      <c r="T83" s="198">
        <v>0</v>
      </c>
      <c r="U83" s="198">
        <v>3.79</v>
      </c>
      <c r="V83" s="198">
        <v>0.13</v>
      </c>
      <c r="W83" s="198">
        <v>0.35</v>
      </c>
      <c r="X83" s="198">
        <v>1.6</v>
      </c>
      <c r="Y83" s="198">
        <v>0</v>
      </c>
      <c r="Z83" s="198">
        <v>2.75</v>
      </c>
      <c r="AA83" s="198">
        <v>0.76</v>
      </c>
      <c r="AB83" s="198">
        <v>0</v>
      </c>
      <c r="AC83" s="198">
        <v>-15.69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15.89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178.8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5</v>
      </c>
      <c r="H84" s="198">
        <v>0</v>
      </c>
      <c r="I84" s="198">
        <v>0</v>
      </c>
      <c r="J84" s="198">
        <v>0</v>
      </c>
      <c r="K84" s="198">
        <v>0.33</v>
      </c>
      <c r="L84" s="198">
        <v>20.48</v>
      </c>
      <c r="M84" s="198">
        <v>1</v>
      </c>
      <c r="N84" s="198">
        <v>1.29</v>
      </c>
      <c r="O84" s="198">
        <v>0</v>
      </c>
      <c r="P84" s="198">
        <v>1.37</v>
      </c>
      <c r="Q84" s="198">
        <v>0.22</v>
      </c>
      <c r="R84" s="198">
        <v>0.46</v>
      </c>
      <c r="S84" s="198">
        <v>0.28999999999999998</v>
      </c>
      <c r="T84" s="198">
        <v>0</v>
      </c>
      <c r="U84" s="198">
        <v>3.79</v>
      </c>
      <c r="V84" s="198">
        <v>0.13</v>
      </c>
      <c r="W84" s="198">
        <v>0.35</v>
      </c>
      <c r="X84" s="198">
        <v>1.6</v>
      </c>
      <c r="Y84" s="198">
        <v>0</v>
      </c>
      <c r="Z84" s="198">
        <v>2.75</v>
      </c>
      <c r="AA84" s="198">
        <v>0.76</v>
      </c>
      <c r="AB84" s="198">
        <v>0</v>
      </c>
      <c r="AC84" s="198">
        <v>-15.69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15.89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178.8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5</v>
      </c>
      <c r="H85" s="198">
        <v>0</v>
      </c>
      <c r="I85" s="198">
        <v>0</v>
      </c>
      <c r="J85" s="198">
        <v>0</v>
      </c>
      <c r="K85" s="198">
        <v>0.33</v>
      </c>
      <c r="L85" s="198">
        <v>20.48</v>
      </c>
      <c r="M85" s="198">
        <v>1</v>
      </c>
      <c r="N85" s="198">
        <v>1.29</v>
      </c>
      <c r="O85" s="198">
        <v>0</v>
      </c>
      <c r="P85" s="198">
        <v>1.37</v>
      </c>
      <c r="Q85" s="198">
        <v>0.22</v>
      </c>
      <c r="R85" s="198">
        <v>0.46</v>
      </c>
      <c r="S85" s="198">
        <v>0.28999999999999998</v>
      </c>
      <c r="T85" s="198">
        <v>0</v>
      </c>
      <c r="U85" s="198">
        <v>3.79</v>
      </c>
      <c r="V85" s="198">
        <v>0.13</v>
      </c>
      <c r="W85" s="198">
        <v>0.35</v>
      </c>
      <c r="X85" s="198">
        <v>1.6</v>
      </c>
      <c r="Y85" s="198">
        <v>0</v>
      </c>
      <c r="Z85" s="198">
        <v>2.75</v>
      </c>
      <c r="AA85" s="198">
        <v>0.76</v>
      </c>
      <c r="AB85" s="198">
        <v>0</v>
      </c>
      <c r="AC85" s="198">
        <v>-15.69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15.89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178.8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1.67</v>
      </c>
      <c r="G86" s="198">
        <v>5</v>
      </c>
      <c r="H86" s="198">
        <v>0</v>
      </c>
      <c r="I86" s="198">
        <v>0</v>
      </c>
      <c r="J86" s="198">
        <v>0</v>
      </c>
      <c r="K86" s="198">
        <v>0.33</v>
      </c>
      <c r="L86" s="198">
        <v>20.48</v>
      </c>
      <c r="M86" s="198">
        <v>1</v>
      </c>
      <c r="N86" s="198">
        <v>1.29</v>
      </c>
      <c r="O86" s="198">
        <v>0</v>
      </c>
      <c r="P86" s="198">
        <v>1.37</v>
      </c>
      <c r="Q86" s="198">
        <v>0.22</v>
      </c>
      <c r="R86" s="198">
        <v>0.46</v>
      </c>
      <c r="S86" s="198">
        <v>0.28999999999999998</v>
      </c>
      <c r="T86" s="198">
        <v>0</v>
      </c>
      <c r="U86" s="198">
        <v>3.79</v>
      </c>
      <c r="V86" s="198">
        <v>0.13</v>
      </c>
      <c r="W86" s="198">
        <v>0.35</v>
      </c>
      <c r="X86" s="198">
        <v>1.6</v>
      </c>
      <c r="Y86" s="198">
        <v>0</v>
      </c>
      <c r="Z86" s="198">
        <v>2.75</v>
      </c>
      <c r="AA86" s="198">
        <v>0.76</v>
      </c>
      <c r="AB86" s="198">
        <v>0</v>
      </c>
      <c r="AC86" s="198">
        <v>-17.45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15.89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178.8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3.33</v>
      </c>
      <c r="G87" s="198">
        <v>0</v>
      </c>
      <c r="H87" s="198">
        <v>0</v>
      </c>
      <c r="I87" s="198">
        <v>0</v>
      </c>
      <c r="J87" s="198">
        <v>0</v>
      </c>
      <c r="K87" s="198">
        <v>0.33</v>
      </c>
      <c r="L87" s="198">
        <v>20.48</v>
      </c>
      <c r="M87" s="198">
        <v>1</v>
      </c>
      <c r="N87" s="198">
        <v>1.29</v>
      </c>
      <c r="O87" s="198">
        <v>0</v>
      </c>
      <c r="P87" s="198">
        <v>1.37</v>
      </c>
      <c r="Q87" s="198">
        <v>0.22</v>
      </c>
      <c r="R87" s="198">
        <v>0.46</v>
      </c>
      <c r="S87" s="198">
        <v>0.28999999999999998</v>
      </c>
      <c r="T87" s="198">
        <v>0</v>
      </c>
      <c r="U87" s="198">
        <v>3.79</v>
      </c>
      <c r="V87" s="198">
        <v>0.13</v>
      </c>
      <c r="W87" s="198">
        <v>0.34</v>
      </c>
      <c r="X87" s="198">
        <v>1.6</v>
      </c>
      <c r="Y87" s="198">
        <v>0</v>
      </c>
      <c r="Z87" s="198">
        <v>2.75</v>
      </c>
      <c r="AA87" s="198">
        <v>0.76</v>
      </c>
      <c r="AB87" s="198">
        <v>0</v>
      </c>
      <c r="AC87" s="198">
        <v>-17.45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10.050000000000001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178.8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3.33</v>
      </c>
      <c r="G88" s="198">
        <v>0</v>
      </c>
      <c r="H88" s="198">
        <v>0</v>
      </c>
      <c r="I88" s="198">
        <v>0</v>
      </c>
      <c r="J88" s="198">
        <v>0</v>
      </c>
      <c r="K88" s="198">
        <v>0.33</v>
      </c>
      <c r="L88" s="198">
        <v>20.48</v>
      </c>
      <c r="M88" s="198">
        <v>1</v>
      </c>
      <c r="N88" s="198">
        <v>1.29</v>
      </c>
      <c r="O88" s="198">
        <v>0</v>
      </c>
      <c r="P88" s="198">
        <v>1.37</v>
      </c>
      <c r="Q88" s="198">
        <v>0.22</v>
      </c>
      <c r="R88" s="198">
        <v>0.46</v>
      </c>
      <c r="S88" s="198">
        <v>0.28999999999999998</v>
      </c>
      <c r="T88" s="198">
        <v>0</v>
      </c>
      <c r="U88" s="198">
        <v>3.79</v>
      </c>
      <c r="V88" s="198">
        <v>0.13</v>
      </c>
      <c r="W88" s="198">
        <v>0.34</v>
      </c>
      <c r="X88" s="198">
        <v>1.6</v>
      </c>
      <c r="Y88" s="198">
        <v>0</v>
      </c>
      <c r="Z88" s="198">
        <v>2.75</v>
      </c>
      <c r="AA88" s="198">
        <v>0.76</v>
      </c>
      <c r="AB88" s="198">
        <v>0</v>
      </c>
      <c r="AC88" s="198">
        <v>-17.45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15.88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178.8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3.33</v>
      </c>
      <c r="G89" s="198">
        <v>0</v>
      </c>
      <c r="H89" s="198">
        <v>0</v>
      </c>
      <c r="I89" s="198">
        <v>0</v>
      </c>
      <c r="J89" s="198">
        <v>0</v>
      </c>
      <c r="K89" s="198">
        <v>0.33</v>
      </c>
      <c r="L89" s="198">
        <v>20.48</v>
      </c>
      <c r="M89" s="198">
        <v>1</v>
      </c>
      <c r="N89" s="198">
        <v>1.29</v>
      </c>
      <c r="O89" s="198">
        <v>0</v>
      </c>
      <c r="P89" s="198">
        <v>1.37</v>
      </c>
      <c r="Q89" s="198">
        <v>0.22</v>
      </c>
      <c r="R89" s="198">
        <v>0.46</v>
      </c>
      <c r="S89" s="198">
        <v>0.28999999999999998</v>
      </c>
      <c r="T89" s="198">
        <v>0</v>
      </c>
      <c r="U89" s="198">
        <v>3.79</v>
      </c>
      <c r="V89" s="198">
        <v>0.13</v>
      </c>
      <c r="W89" s="198">
        <v>0.34</v>
      </c>
      <c r="X89" s="198">
        <v>1.6</v>
      </c>
      <c r="Y89" s="198">
        <v>0</v>
      </c>
      <c r="Z89" s="198">
        <v>2.75</v>
      </c>
      <c r="AA89" s="198">
        <v>0.76</v>
      </c>
      <c r="AB89" s="198">
        <v>0</v>
      </c>
      <c r="AC89" s="198">
        <v>-17.45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15.88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178.8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3.33</v>
      </c>
      <c r="G90" s="198">
        <v>0</v>
      </c>
      <c r="H90" s="198">
        <v>0</v>
      </c>
      <c r="I90" s="198">
        <v>0</v>
      </c>
      <c r="J90" s="198">
        <v>0</v>
      </c>
      <c r="K90" s="198">
        <v>0.33</v>
      </c>
      <c r="L90" s="198">
        <v>20.48</v>
      </c>
      <c r="M90" s="198">
        <v>1</v>
      </c>
      <c r="N90" s="198">
        <v>1.29</v>
      </c>
      <c r="O90" s="198">
        <v>0</v>
      </c>
      <c r="P90" s="198">
        <v>1.37</v>
      </c>
      <c r="Q90" s="198">
        <v>0.22</v>
      </c>
      <c r="R90" s="198">
        <v>0.46</v>
      </c>
      <c r="S90" s="198">
        <v>0.28999999999999998</v>
      </c>
      <c r="T90" s="198">
        <v>0</v>
      </c>
      <c r="U90" s="198">
        <v>3.79</v>
      </c>
      <c r="V90" s="198">
        <v>0.13</v>
      </c>
      <c r="W90" s="198">
        <v>0.34</v>
      </c>
      <c r="X90" s="198">
        <v>1.6</v>
      </c>
      <c r="Y90" s="198">
        <v>0</v>
      </c>
      <c r="Z90" s="198">
        <v>2.75</v>
      </c>
      <c r="AA90" s="198">
        <v>0.76</v>
      </c>
      <c r="AB90" s="198">
        <v>0</v>
      </c>
      <c r="AC90" s="198">
        <v>-17.45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15.88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178.8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3.33</v>
      </c>
      <c r="G91" s="198">
        <v>0</v>
      </c>
      <c r="H91" s="198">
        <v>0</v>
      </c>
      <c r="I91" s="198">
        <v>0</v>
      </c>
      <c r="J91" s="198">
        <v>0</v>
      </c>
      <c r="K91" s="198">
        <v>0.33</v>
      </c>
      <c r="L91" s="198">
        <v>20.48</v>
      </c>
      <c r="M91" s="198">
        <v>1</v>
      </c>
      <c r="N91" s="198">
        <v>1.29</v>
      </c>
      <c r="O91" s="198">
        <v>0</v>
      </c>
      <c r="P91" s="198">
        <v>1.37</v>
      </c>
      <c r="Q91" s="198">
        <v>0.22</v>
      </c>
      <c r="R91" s="198">
        <v>0.46</v>
      </c>
      <c r="S91" s="198">
        <v>0.28999999999999998</v>
      </c>
      <c r="T91" s="198">
        <v>0</v>
      </c>
      <c r="U91" s="198">
        <v>3.79</v>
      </c>
      <c r="V91" s="198">
        <v>0.3</v>
      </c>
      <c r="W91" s="198">
        <v>0.34</v>
      </c>
      <c r="X91" s="198">
        <v>1.6</v>
      </c>
      <c r="Y91" s="198">
        <v>0</v>
      </c>
      <c r="Z91" s="198">
        <v>2.75</v>
      </c>
      <c r="AA91" s="198">
        <v>0.76</v>
      </c>
      <c r="AB91" s="198">
        <v>0</v>
      </c>
      <c r="AC91" s="198">
        <v>-17.25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13.73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178.8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1.67</v>
      </c>
      <c r="G92" s="198">
        <v>0</v>
      </c>
      <c r="H92" s="198">
        <v>0</v>
      </c>
      <c r="I92" s="198">
        <v>0</v>
      </c>
      <c r="J92" s="198">
        <v>0</v>
      </c>
      <c r="K92" s="198">
        <v>0.33</v>
      </c>
      <c r="L92" s="198">
        <v>20.48</v>
      </c>
      <c r="M92" s="198">
        <v>1</v>
      </c>
      <c r="N92" s="198">
        <v>1.29</v>
      </c>
      <c r="O92" s="198">
        <v>0</v>
      </c>
      <c r="P92" s="198">
        <v>1.37</v>
      </c>
      <c r="Q92" s="198">
        <v>0.22</v>
      </c>
      <c r="R92" s="198">
        <v>0.46</v>
      </c>
      <c r="S92" s="198">
        <v>0.28999999999999998</v>
      </c>
      <c r="T92" s="198">
        <v>0</v>
      </c>
      <c r="U92" s="198">
        <v>3.79</v>
      </c>
      <c r="V92" s="198">
        <v>0.47</v>
      </c>
      <c r="W92" s="198">
        <v>0.34</v>
      </c>
      <c r="X92" s="198">
        <v>1.6</v>
      </c>
      <c r="Y92" s="198">
        <v>0</v>
      </c>
      <c r="Z92" s="198">
        <v>2.75</v>
      </c>
      <c r="AA92" s="198">
        <v>0.76</v>
      </c>
      <c r="AB92" s="198">
        <v>0</v>
      </c>
      <c r="AC92" s="198">
        <v>-17.25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10.050000000000001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178.8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2.42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0.33</v>
      </c>
      <c r="L93" s="198">
        <v>20.48</v>
      </c>
      <c r="M93" s="198">
        <v>1</v>
      </c>
      <c r="N93" s="198">
        <v>1.29</v>
      </c>
      <c r="O93" s="198">
        <v>0</v>
      </c>
      <c r="P93" s="198">
        <v>1.37</v>
      </c>
      <c r="Q93" s="198">
        <v>0.22</v>
      </c>
      <c r="R93" s="198">
        <v>0.46</v>
      </c>
      <c r="S93" s="198">
        <v>0.28999999999999998</v>
      </c>
      <c r="T93" s="198">
        <v>0</v>
      </c>
      <c r="U93" s="198">
        <v>3.79</v>
      </c>
      <c r="V93" s="198">
        <v>0.47</v>
      </c>
      <c r="W93" s="198">
        <v>0.34</v>
      </c>
      <c r="X93" s="198">
        <v>1.6</v>
      </c>
      <c r="Y93" s="198">
        <v>0</v>
      </c>
      <c r="Z93" s="198">
        <v>2.75</v>
      </c>
      <c r="AA93" s="198">
        <v>0.76</v>
      </c>
      <c r="AB93" s="198">
        <v>0</v>
      </c>
      <c r="AC93" s="198">
        <v>-19.239999999999998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9.9600000000000009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133.80000000000001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2.42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0.33</v>
      </c>
      <c r="L94" s="198">
        <v>20.48</v>
      </c>
      <c r="M94" s="198">
        <v>1</v>
      </c>
      <c r="N94" s="198">
        <v>1.29</v>
      </c>
      <c r="O94" s="198">
        <v>0</v>
      </c>
      <c r="P94" s="198">
        <v>1.37</v>
      </c>
      <c r="Q94" s="198">
        <v>0.22</v>
      </c>
      <c r="R94" s="198">
        <v>0.46</v>
      </c>
      <c r="S94" s="198">
        <v>0.28999999999999998</v>
      </c>
      <c r="T94" s="198">
        <v>0</v>
      </c>
      <c r="U94" s="198">
        <v>3.79</v>
      </c>
      <c r="V94" s="198">
        <v>0.68</v>
      </c>
      <c r="W94" s="198">
        <v>0.34</v>
      </c>
      <c r="X94" s="198">
        <v>1.6</v>
      </c>
      <c r="Y94" s="198">
        <v>0</v>
      </c>
      <c r="Z94" s="198">
        <v>2.75</v>
      </c>
      <c r="AA94" s="198">
        <v>0.76</v>
      </c>
      <c r="AB94" s="198">
        <v>0</v>
      </c>
      <c r="AC94" s="198">
        <v>-28.8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7.59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133.80000000000001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2.42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0.33</v>
      </c>
      <c r="L95" s="198">
        <v>20.48</v>
      </c>
      <c r="M95" s="198">
        <v>1</v>
      </c>
      <c r="N95" s="198">
        <v>1.29</v>
      </c>
      <c r="O95" s="198">
        <v>0</v>
      </c>
      <c r="P95" s="198">
        <v>1.37</v>
      </c>
      <c r="Q95" s="198">
        <v>0.22</v>
      </c>
      <c r="R95" s="198">
        <v>0.46</v>
      </c>
      <c r="S95" s="198">
        <v>0.28999999999999998</v>
      </c>
      <c r="T95" s="198">
        <v>0</v>
      </c>
      <c r="U95" s="198">
        <v>3.79</v>
      </c>
      <c r="V95" s="198">
        <v>0.68</v>
      </c>
      <c r="W95" s="198">
        <v>0.34</v>
      </c>
      <c r="X95" s="198">
        <v>1.6</v>
      </c>
      <c r="Y95" s="198">
        <v>0</v>
      </c>
      <c r="Z95" s="198">
        <v>2.75</v>
      </c>
      <c r="AA95" s="198">
        <v>0.76</v>
      </c>
      <c r="AB95" s="198">
        <v>0</v>
      </c>
      <c r="AC95" s="198">
        <v>-29.67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7.59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133.80000000000001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2.42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0.33</v>
      </c>
      <c r="L96" s="198">
        <v>20.48</v>
      </c>
      <c r="M96" s="198">
        <v>1</v>
      </c>
      <c r="N96" s="198">
        <v>1.29</v>
      </c>
      <c r="O96" s="198">
        <v>0</v>
      </c>
      <c r="P96" s="198">
        <v>1.37</v>
      </c>
      <c r="Q96" s="198">
        <v>0.22</v>
      </c>
      <c r="R96" s="198">
        <v>0.46</v>
      </c>
      <c r="S96" s="198">
        <v>0.28999999999999998</v>
      </c>
      <c r="T96" s="198">
        <v>0</v>
      </c>
      <c r="U96" s="198">
        <v>3.79</v>
      </c>
      <c r="V96" s="198">
        <v>0.81</v>
      </c>
      <c r="W96" s="198">
        <v>0.34</v>
      </c>
      <c r="X96" s="198">
        <v>1.6</v>
      </c>
      <c r="Y96" s="198">
        <v>0</v>
      </c>
      <c r="Z96" s="198">
        <v>2.75</v>
      </c>
      <c r="AA96" s="198">
        <v>0.76</v>
      </c>
      <c r="AB96" s="198">
        <v>0</v>
      </c>
      <c r="AC96" s="198">
        <v>-29.67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7.59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133.80000000000001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2.42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0.33</v>
      </c>
      <c r="L97" s="198">
        <v>20.48</v>
      </c>
      <c r="M97" s="198">
        <v>1</v>
      </c>
      <c r="N97" s="198">
        <v>1.29</v>
      </c>
      <c r="O97" s="198">
        <v>0</v>
      </c>
      <c r="P97" s="198">
        <v>1.37</v>
      </c>
      <c r="Q97" s="198">
        <v>0.22</v>
      </c>
      <c r="R97" s="198">
        <v>0.46</v>
      </c>
      <c r="S97" s="198">
        <v>0.28999999999999998</v>
      </c>
      <c r="T97" s="198">
        <v>0</v>
      </c>
      <c r="U97" s="198">
        <v>3.79</v>
      </c>
      <c r="V97" s="198">
        <v>0.81</v>
      </c>
      <c r="W97" s="198">
        <v>0.38</v>
      </c>
      <c r="X97" s="198">
        <v>1.6</v>
      </c>
      <c r="Y97" s="198">
        <v>0</v>
      </c>
      <c r="Z97" s="198">
        <v>2.75</v>
      </c>
      <c r="AA97" s="198">
        <v>0.76</v>
      </c>
      <c r="AB97" s="198">
        <v>0</v>
      </c>
      <c r="AC97" s="198">
        <v>-29.67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7.59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133.80000000000001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2.42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0.33</v>
      </c>
      <c r="L98" s="198">
        <v>20.48</v>
      </c>
      <c r="M98" s="198">
        <v>1</v>
      </c>
      <c r="N98" s="198">
        <v>1.29</v>
      </c>
      <c r="O98" s="198">
        <v>0</v>
      </c>
      <c r="P98" s="198">
        <v>1.37</v>
      </c>
      <c r="Q98" s="198">
        <v>0.22</v>
      </c>
      <c r="R98" s="198">
        <v>0.46</v>
      </c>
      <c r="S98" s="198">
        <v>0.28999999999999998</v>
      </c>
      <c r="T98" s="198">
        <v>0</v>
      </c>
      <c r="U98" s="198">
        <v>3.79</v>
      </c>
      <c r="V98" s="198">
        <v>0.81</v>
      </c>
      <c r="W98" s="198">
        <v>0.38</v>
      </c>
      <c r="X98" s="198">
        <v>1.6</v>
      </c>
      <c r="Y98" s="198">
        <v>0</v>
      </c>
      <c r="Z98" s="198">
        <v>2.75</v>
      </c>
      <c r="AA98" s="198">
        <v>0.76</v>
      </c>
      <c r="AB98" s="198">
        <v>0</v>
      </c>
      <c r="AC98" s="198">
        <v>-29.67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7.59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133.80000000000001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7.4700000000000027E-3</v>
      </c>
      <c r="E99">
        <f t="shared" si="0"/>
        <v>0</v>
      </c>
      <c r="F99">
        <f t="shared" si="0"/>
        <v>7.8549999999999981E-2</v>
      </c>
      <c r="G99">
        <f t="shared" si="0"/>
        <v>0.06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7.9199999999999809E-3</v>
      </c>
      <c r="L99">
        <f t="shared" si="0"/>
        <v>0.49152000000000035</v>
      </c>
      <c r="M99">
        <f t="shared" si="0"/>
        <v>2.3530000000000006E-2</v>
      </c>
      <c r="N99">
        <f t="shared" si="0"/>
        <v>3.0960000000000064E-2</v>
      </c>
      <c r="O99">
        <f t="shared" si="0"/>
        <v>0</v>
      </c>
      <c r="P99">
        <f t="shared" si="0"/>
        <v>3.2880000000000048E-2</v>
      </c>
      <c r="Q99">
        <f t="shared" si="0"/>
        <v>5.2799999999999982E-3</v>
      </c>
      <c r="R99">
        <f t="shared" si="0"/>
        <v>1.1040000000000017E-2</v>
      </c>
      <c r="S99">
        <f t="shared" si="0"/>
        <v>6.9599999999999862E-3</v>
      </c>
      <c r="T99">
        <f t="shared" si="0"/>
        <v>0</v>
      </c>
      <c r="U99">
        <f t="shared" si="0"/>
        <v>9.096000000000011E-2</v>
      </c>
      <c r="V99">
        <f t="shared" si="0"/>
        <v>4.117500000000004E-3</v>
      </c>
      <c r="W99">
        <f t="shared" si="0"/>
        <v>8.8050000000000142E-3</v>
      </c>
      <c r="X99">
        <f t="shared" si="0"/>
        <v>3.8399999999999927E-2</v>
      </c>
      <c r="Y99">
        <f t="shared" si="0"/>
        <v>0</v>
      </c>
      <c r="Z99">
        <f t="shared" si="0"/>
        <v>6.6000000000000003E-2</v>
      </c>
      <c r="AA99">
        <f t="shared" si="0"/>
        <v>1.8240000000000003E-2</v>
      </c>
      <c r="AB99">
        <f t="shared" si="0"/>
        <v>0</v>
      </c>
      <c r="AC99">
        <f t="shared" si="0"/>
        <v>-0.3402025000000003</v>
      </c>
      <c r="AD99">
        <f t="shared" si="0"/>
        <v>2.0024999999999999E-3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0.21398999999999987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4.0814999999999992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-2.806</v>
      </c>
      <c r="N14" s="124">
        <v>-2.806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2.806</v>
      </c>
      <c r="AG14" s="124">
        <v>0</v>
      </c>
      <c r="AH14" s="124">
        <v>0</v>
      </c>
      <c r="AI14" s="124">
        <v>2.806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2.806</v>
      </c>
      <c r="BR14" s="125">
        <f t="shared" si="3"/>
        <v>0</v>
      </c>
      <c r="BS14" s="125">
        <f t="shared" si="3"/>
        <v>0</v>
      </c>
      <c r="BT14" s="125">
        <f t="shared" si="20"/>
        <v>-2.806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28.060000000000002</v>
      </c>
      <c r="DB14" s="122">
        <f t="shared" si="8"/>
        <v>0</v>
      </c>
      <c r="DC14" s="122">
        <f t="shared" si="8"/>
        <v>0</v>
      </c>
      <c r="DD14" s="122">
        <f t="shared" si="30"/>
        <v>28.060000000000002</v>
      </c>
      <c r="DF14" s="123">
        <f t="shared" si="31"/>
        <v>0</v>
      </c>
      <c r="DG14" s="123">
        <f t="shared" si="32"/>
        <v>2.806</v>
      </c>
      <c r="DH14" s="123">
        <f t="shared" si="33"/>
        <v>0</v>
      </c>
      <c r="DI14" s="123">
        <f t="shared" si="34"/>
        <v>0</v>
      </c>
      <c r="DJ14" s="123">
        <f t="shared" si="35"/>
        <v>-2.806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-18.975000000000001</v>
      </c>
      <c r="G15" s="124">
        <v>-18.975000000000001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-11.757</v>
      </c>
      <c r="N15" s="124">
        <v>-11.757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18.975000000000001</v>
      </c>
      <c r="AF15" s="124">
        <v>11.757</v>
      </c>
      <c r="AG15" s="124">
        <v>0</v>
      </c>
      <c r="AH15" s="124">
        <v>0</v>
      </c>
      <c r="AI15" s="124">
        <v>30.731999999999999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18.975000000000001</v>
      </c>
      <c r="BQ15" s="125">
        <f t="shared" si="3"/>
        <v>11.757</v>
      </c>
      <c r="BR15" s="125">
        <f t="shared" si="3"/>
        <v>0</v>
      </c>
      <c r="BS15" s="125">
        <f t="shared" si="3"/>
        <v>0</v>
      </c>
      <c r="BT15" s="125">
        <f t="shared" si="20"/>
        <v>-30.731999999999999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189.75</v>
      </c>
      <c r="DA15" s="122">
        <f t="shared" si="8"/>
        <v>117.57</v>
      </c>
      <c r="DB15" s="122">
        <f t="shared" si="8"/>
        <v>0</v>
      </c>
      <c r="DC15" s="122">
        <f t="shared" si="8"/>
        <v>0</v>
      </c>
      <c r="DD15" s="122">
        <f t="shared" si="30"/>
        <v>307.32</v>
      </c>
      <c r="DF15" s="123">
        <f t="shared" si="31"/>
        <v>18.975000000000001</v>
      </c>
      <c r="DG15" s="123">
        <f t="shared" si="32"/>
        <v>11.757</v>
      </c>
      <c r="DH15" s="123">
        <f t="shared" si="33"/>
        <v>0</v>
      </c>
      <c r="DI15" s="123">
        <f t="shared" si="34"/>
        <v>0</v>
      </c>
      <c r="DJ15" s="123">
        <f t="shared" si="35"/>
        <v>-30.731999999999999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-31.783000000000001</v>
      </c>
      <c r="G16" s="124">
        <v>-31.783000000000001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-19.693000000000001</v>
      </c>
      <c r="N16" s="124">
        <v>-19.693000000000001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31.783000000000001</v>
      </c>
      <c r="AF16" s="124">
        <v>19.693000000000001</v>
      </c>
      <c r="AG16" s="124">
        <v>0</v>
      </c>
      <c r="AH16" s="124">
        <v>0</v>
      </c>
      <c r="AI16" s="124">
        <v>51.475999999999999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31.783000000000001</v>
      </c>
      <c r="BQ16" s="125">
        <f t="shared" si="3"/>
        <v>19.693000000000001</v>
      </c>
      <c r="BR16" s="125">
        <f t="shared" si="3"/>
        <v>0</v>
      </c>
      <c r="BS16" s="125">
        <f t="shared" si="3"/>
        <v>0</v>
      </c>
      <c r="BT16" s="125">
        <f t="shared" si="20"/>
        <v>-51.475999999999999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317.83000000000004</v>
      </c>
      <c r="DA16" s="122">
        <f t="shared" si="8"/>
        <v>196.93</v>
      </c>
      <c r="DB16" s="122">
        <f t="shared" si="8"/>
        <v>0</v>
      </c>
      <c r="DC16" s="122">
        <f t="shared" si="8"/>
        <v>0</v>
      </c>
      <c r="DD16" s="122">
        <f t="shared" si="30"/>
        <v>514.76</v>
      </c>
      <c r="DF16" s="123">
        <f t="shared" si="31"/>
        <v>31.783000000000001</v>
      </c>
      <c r="DG16" s="123">
        <f t="shared" si="32"/>
        <v>19.693000000000001</v>
      </c>
      <c r="DH16" s="123">
        <f t="shared" si="33"/>
        <v>0</v>
      </c>
      <c r="DI16" s="123">
        <f t="shared" si="34"/>
        <v>0</v>
      </c>
      <c r="DJ16" s="123">
        <f t="shared" si="35"/>
        <v>-51.475999999999999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-38</v>
      </c>
      <c r="G17" s="124">
        <v>-38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-10</v>
      </c>
      <c r="N17" s="124">
        <v>-10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38</v>
      </c>
      <c r="AF17" s="124">
        <v>10</v>
      </c>
      <c r="AG17" s="124">
        <v>0</v>
      </c>
      <c r="AH17" s="124">
        <v>0</v>
      </c>
      <c r="AI17" s="124">
        <v>48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38</v>
      </c>
      <c r="BQ17" s="125">
        <f t="shared" si="3"/>
        <v>10</v>
      </c>
      <c r="BR17" s="125">
        <f t="shared" si="3"/>
        <v>0</v>
      </c>
      <c r="BS17" s="125">
        <f t="shared" si="3"/>
        <v>0</v>
      </c>
      <c r="BT17" s="125">
        <f t="shared" si="20"/>
        <v>-48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380</v>
      </c>
      <c r="DA17" s="122">
        <f t="shared" si="8"/>
        <v>100</v>
      </c>
      <c r="DB17" s="122">
        <f t="shared" si="8"/>
        <v>0</v>
      </c>
      <c r="DC17" s="122">
        <f t="shared" si="8"/>
        <v>0</v>
      </c>
      <c r="DD17" s="122">
        <f t="shared" si="30"/>
        <v>480</v>
      </c>
      <c r="DF17" s="123">
        <f t="shared" si="31"/>
        <v>38</v>
      </c>
      <c r="DG17" s="123">
        <f t="shared" si="32"/>
        <v>10</v>
      </c>
      <c r="DH17" s="123">
        <f t="shared" si="33"/>
        <v>0</v>
      </c>
      <c r="DI17" s="123">
        <f t="shared" si="34"/>
        <v>0</v>
      </c>
      <c r="DJ17" s="123">
        <f t="shared" si="35"/>
        <v>-48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-14</v>
      </c>
      <c r="G18" s="124">
        <v>-14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-5</v>
      </c>
      <c r="N18" s="124">
        <v>-5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14</v>
      </c>
      <c r="AF18" s="124">
        <v>5</v>
      </c>
      <c r="AG18" s="124">
        <v>0</v>
      </c>
      <c r="AH18" s="124">
        <v>0</v>
      </c>
      <c r="AI18" s="124">
        <v>19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14</v>
      </c>
      <c r="BQ18" s="125">
        <f t="shared" si="3"/>
        <v>5</v>
      </c>
      <c r="BR18" s="125">
        <f t="shared" si="3"/>
        <v>0</v>
      </c>
      <c r="BS18" s="125">
        <f t="shared" si="3"/>
        <v>0</v>
      </c>
      <c r="BT18" s="125">
        <f t="shared" si="20"/>
        <v>-19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140</v>
      </c>
      <c r="DA18" s="122">
        <f t="shared" si="8"/>
        <v>50</v>
      </c>
      <c r="DB18" s="122">
        <f t="shared" si="8"/>
        <v>0</v>
      </c>
      <c r="DC18" s="122">
        <f t="shared" si="8"/>
        <v>0</v>
      </c>
      <c r="DD18" s="122">
        <f t="shared" si="30"/>
        <v>190</v>
      </c>
      <c r="DF18" s="123">
        <f t="shared" si="31"/>
        <v>14</v>
      </c>
      <c r="DG18" s="123">
        <f t="shared" si="32"/>
        <v>5</v>
      </c>
      <c r="DH18" s="123">
        <f t="shared" si="33"/>
        <v>0</v>
      </c>
      <c r="DI18" s="123">
        <f t="shared" si="34"/>
        <v>0</v>
      </c>
      <c r="DJ18" s="123">
        <f t="shared" si="35"/>
        <v>-19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-82</v>
      </c>
      <c r="G19" s="124">
        <v>-82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82</v>
      </c>
      <c r="AF19" s="124">
        <v>0</v>
      </c>
      <c r="AG19" s="124">
        <v>0</v>
      </c>
      <c r="AH19" s="124">
        <v>0</v>
      </c>
      <c r="AI19" s="124">
        <v>82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82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-82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820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820</v>
      </c>
      <c r="DF19" s="123">
        <f t="shared" si="31"/>
        <v>82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-82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-98</v>
      </c>
      <c r="G20" s="124">
        <v>-98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98</v>
      </c>
      <c r="AF20" s="124">
        <v>0</v>
      </c>
      <c r="AG20" s="124">
        <v>0</v>
      </c>
      <c r="AH20" s="124">
        <v>0</v>
      </c>
      <c r="AI20" s="124">
        <v>98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98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-98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980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980</v>
      </c>
      <c r="DF20" s="123">
        <f t="shared" si="31"/>
        <v>98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-98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-15</v>
      </c>
      <c r="D21" s="124">
        <v>0</v>
      </c>
      <c r="E21" s="124">
        <v>0</v>
      </c>
      <c r="F21" s="124">
        <v>-42</v>
      </c>
      <c r="G21" s="124">
        <v>-57</v>
      </c>
      <c r="H21" s="118"/>
      <c r="I21" s="33">
        <v>19</v>
      </c>
      <c r="J21" s="124">
        <v>15</v>
      </c>
      <c r="K21" s="124">
        <v>0</v>
      </c>
      <c r="L21" s="124">
        <v>0</v>
      </c>
      <c r="M21" s="124">
        <v>0</v>
      </c>
      <c r="N21" s="124">
        <v>15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42</v>
      </c>
      <c r="AF21" s="124">
        <v>0</v>
      </c>
      <c r="AG21" s="124">
        <v>0</v>
      </c>
      <c r="AH21" s="124">
        <v>0</v>
      </c>
      <c r="AI21" s="124">
        <v>42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15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-15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42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-42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150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150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420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420</v>
      </c>
      <c r="DF21" s="123">
        <f t="shared" si="31"/>
        <v>57</v>
      </c>
      <c r="DG21" s="123">
        <f t="shared" si="32"/>
        <v>-15</v>
      </c>
      <c r="DH21" s="123">
        <f t="shared" si="33"/>
        <v>0</v>
      </c>
      <c r="DI21" s="123">
        <f t="shared" si="34"/>
        <v>0</v>
      </c>
      <c r="DJ21" s="123">
        <f t="shared" si="35"/>
        <v>-42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-16.510999999999999</v>
      </c>
      <c r="D22" s="124">
        <v>0</v>
      </c>
      <c r="E22" s="124">
        <v>0</v>
      </c>
      <c r="F22" s="124">
        <v>-22.489000000000001</v>
      </c>
      <c r="G22" s="124">
        <v>-39</v>
      </c>
      <c r="H22" s="118"/>
      <c r="I22" s="33">
        <v>20</v>
      </c>
      <c r="J22" s="124">
        <v>16.510999999999999</v>
      </c>
      <c r="K22" s="124">
        <v>0</v>
      </c>
      <c r="L22" s="124">
        <v>0</v>
      </c>
      <c r="M22" s="124">
        <v>0</v>
      </c>
      <c r="N22" s="124">
        <v>16.510999999999999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22.489000000000001</v>
      </c>
      <c r="AF22" s="124">
        <v>0</v>
      </c>
      <c r="AG22" s="124">
        <v>0</v>
      </c>
      <c r="AH22" s="124">
        <v>0</v>
      </c>
      <c r="AI22" s="124">
        <v>22.489000000000001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16.510999999999999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-16.510999999999999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22.489000000000001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-22.489000000000001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165.10999999999999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165.10999999999999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224.89000000000001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224.89000000000001</v>
      </c>
      <c r="DF22" s="123">
        <f t="shared" si="31"/>
        <v>39</v>
      </c>
      <c r="DG22" s="123">
        <f t="shared" si="32"/>
        <v>-16.510999999999999</v>
      </c>
      <c r="DH22" s="123">
        <f t="shared" si="33"/>
        <v>0</v>
      </c>
      <c r="DI22" s="123">
        <f t="shared" si="34"/>
        <v>0</v>
      </c>
      <c r="DJ22" s="123">
        <f t="shared" si="35"/>
        <v>-22.489000000000001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-39.795999999999999</v>
      </c>
      <c r="D27" s="124">
        <v>0</v>
      </c>
      <c r="E27" s="124">
        <v>0</v>
      </c>
      <c r="F27" s="124">
        <v>-54.204000000000001</v>
      </c>
      <c r="G27" s="124">
        <v>-94</v>
      </c>
      <c r="H27" s="118"/>
      <c r="I27" s="33">
        <v>25</v>
      </c>
      <c r="J27" s="124">
        <v>39.795999999999999</v>
      </c>
      <c r="K27" s="124">
        <v>0</v>
      </c>
      <c r="L27" s="124">
        <v>0</v>
      </c>
      <c r="M27" s="124">
        <v>0</v>
      </c>
      <c r="N27" s="124">
        <v>39.795999999999999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54.204000000000001</v>
      </c>
      <c r="AF27" s="124">
        <v>0</v>
      </c>
      <c r="AG27" s="124">
        <v>0</v>
      </c>
      <c r="AH27" s="124">
        <v>0</v>
      </c>
      <c r="AI27" s="124">
        <v>54.204000000000001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39.795999999999999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-39.795999999999999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54.204000000000001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-54.204000000000001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397.96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397.96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542.04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542.04</v>
      </c>
      <c r="DF27" s="123">
        <f t="shared" si="31"/>
        <v>94</v>
      </c>
      <c r="DG27" s="123">
        <f t="shared" si="32"/>
        <v>-39.795999999999999</v>
      </c>
      <c r="DH27" s="123">
        <f t="shared" si="33"/>
        <v>0</v>
      </c>
      <c r="DI27" s="123">
        <f t="shared" si="34"/>
        <v>0</v>
      </c>
      <c r="DJ27" s="123">
        <f t="shared" si="35"/>
        <v>-54.204000000000001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-27.518999999999998</v>
      </c>
      <c r="D28" s="124">
        <v>0</v>
      </c>
      <c r="E28" s="124">
        <v>0</v>
      </c>
      <c r="F28" s="124">
        <v>-37.481000000000002</v>
      </c>
      <c r="G28" s="124">
        <v>-65</v>
      </c>
      <c r="H28" s="118"/>
      <c r="I28" s="33">
        <v>26</v>
      </c>
      <c r="J28" s="124">
        <v>27.518999999999998</v>
      </c>
      <c r="K28" s="124">
        <v>0</v>
      </c>
      <c r="L28" s="124">
        <v>0</v>
      </c>
      <c r="M28" s="124">
        <v>0</v>
      </c>
      <c r="N28" s="124">
        <v>27.518999999999998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37.481000000000002</v>
      </c>
      <c r="AF28" s="124">
        <v>0</v>
      </c>
      <c r="AG28" s="124">
        <v>0</v>
      </c>
      <c r="AH28" s="124">
        <v>0</v>
      </c>
      <c r="AI28" s="124">
        <v>37.481000000000002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27.518999999999998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-27.518999999999998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37.481000000000002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-37.481000000000002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275.19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275.19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374.81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374.81</v>
      </c>
      <c r="DF28" s="123">
        <f t="shared" si="31"/>
        <v>65</v>
      </c>
      <c r="DG28" s="123">
        <f t="shared" si="32"/>
        <v>-27.518999999999998</v>
      </c>
      <c r="DH28" s="123">
        <f t="shared" si="33"/>
        <v>0</v>
      </c>
      <c r="DI28" s="123">
        <f t="shared" si="34"/>
        <v>0</v>
      </c>
      <c r="DJ28" s="123">
        <f t="shared" si="35"/>
        <v>-37.481000000000002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-19.050999999999998</v>
      </c>
      <c r="D29" s="124">
        <v>0</v>
      </c>
      <c r="E29" s="124">
        <v>0</v>
      </c>
      <c r="F29" s="124">
        <v>-25.949000000000002</v>
      </c>
      <c r="G29" s="124">
        <v>-45</v>
      </c>
      <c r="H29" s="118"/>
      <c r="I29" s="33">
        <v>27</v>
      </c>
      <c r="J29" s="124">
        <v>19.050999999999998</v>
      </c>
      <c r="K29" s="124">
        <v>0</v>
      </c>
      <c r="L29" s="124">
        <v>0</v>
      </c>
      <c r="M29" s="124">
        <v>0</v>
      </c>
      <c r="N29" s="124">
        <v>19.050999999999998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25.949000000000002</v>
      </c>
      <c r="AF29" s="124">
        <v>0</v>
      </c>
      <c r="AG29" s="124">
        <v>0</v>
      </c>
      <c r="AH29" s="124">
        <v>0</v>
      </c>
      <c r="AI29" s="124">
        <v>25.949000000000002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19.050999999999998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-19.050999999999998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25.949000000000002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-25.949000000000002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190.51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190.51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259.49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259.49</v>
      </c>
      <c r="DF29" s="123">
        <f t="shared" si="31"/>
        <v>45</v>
      </c>
      <c r="DG29" s="123">
        <f t="shared" si="32"/>
        <v>-19.050999999999998</v>
      </c>
      <c r="DH29" s="123">
        <f t="shared" si="33"/>
        <v>0</v>
      </c>
      <c r="DI29" s="123">
        <f t="shared" si="34"/>
        <v>0</v>
      </c>
      <c r="DJ29" s="123">
        <f t="shared" si="35"/>
        <v>-25.949000000000002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-8.4670000000000005</v>
      </c>
      <c r="D43" s="124">
        <v>0</v>
      </c>
      <c r="E43" s="124">
        <v>0</v>
      </c>
      <c r="F43" s="124">
        <v>-11.532999999999999</v>
      </c>
      <c r="G43" s="124">
        <v>-20</v>
      </c>
      <c r="H43" s="118"/>
      <c r="I43" s="33">
        <v>41</v>
      </c>
      <c r="J43" s="124">
        <v>8.4670000000000005</v>
      </c>
      <c r="K43" s="124">
        <v>0</v>
      </c>
      <c r="L43" s="124">
        <v>0</v>
      </c>
      <c r="M43" s="124">
        <v>0</v>
      </c>
      <c r="N43" s="124">
        <v>8.4670000000000005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11.532999999999999</v>
      </c>
      <c r="AF43" s="124">
        <v>0</v>
      </c>
      <c r="AG43" s="124">
        <v>0</v>
      </c>
      <c r="AH43" s="124">
        <v>0</v>
      </c>
      <c r="AI43" s="124">
        <v>11.532999999999999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8.4670000000000005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-8.4670000000000005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11.532999999999999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-11.532999999999999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84.67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84.67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115.33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115.33</v>
      </c>
      <c r="DF43" s="123">
        <f t="shared" si="31"/>
        <v>20</v>
      </c>
      <c r="DG43" s="123">
        <f t="shared" si="32"/>
        <v>-8.4670000000000005</v>
      </c>
      <c r="DH43" s="123">
        <f t="shared" si="33"/>
        <v>0</v>
      </c>
      <c r="DI43" s="123">
        <f t="shared" si="34"/>
        <v>0</v>
      </c>
      <c r="DJ43" s="123">
        <f t="shared" si="35"/>
        <v>-11.532999999999999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-16.510999999999999</v>
      </c>
      <c r="D44" s="124">
        <v>0</v>
      </c>
      <c r="E44" s="124">
        <v>0</v>
      </c>
      <c r="F44" s="124">
        <v>-22.489000000000001</v>
      </c>
      <c r="G44" s="124">
        <v>-39</v>
      </c>
      <c r="H44" s="118"/>
      <c r="I44" s="33">
        <v>42</v>
      </c>
      <c r="J44" s="124">
        <v>16.510999999999999</v>
      </c>
      <c r="K44" s="124">
        <v>0</v>
      </c>
      <c r="L44" s="124">
        <v>0</v>
      </c>
      <c r="M44" s="124">
        <v>0</v>
      </c>
      <c r="N44" s="124">
        <v>16.510999999999999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22.489000000000001</v>
      </c>
      <c r="AF44" s="124">
        <v>0</v>
      </c>
      <c r="AG44" s="124">
        <v>0</v>
      </c>
      <c r="AH44" s="124">
        <v>0</v>
      </c>
      <c r="AI44" s="124">
        <v>22.489000000000001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16.510999999999999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-16.510999999999999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22.489000000000001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-22.489000000000001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165.10999999999999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165.10999999999999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224.89000000000001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224.89000000000001</v>
      </c>
      <c r="DF44" s="123">
        <f t="shared" si="31"/>
        <v>39</v>
      </c>
      <c r="DG44" s="123">
        <f t="shared" si="32"/>
        <v>-16.510999999999999</v>
      </c>
      <c r="DH44" s="123">
        <f t="shared" si="33"/>
        <v>0</v>
      </c>
      <c r="DI44" s="123">
        <f t="shared" si="34"/>
        <v>0</v>
      </c>
      <c r="DJ44" s="123">
        <f t="shared" si="35"/>
        <v>-22.489000000000001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-22.861999999999998</v>
      </c>
      <c r="D45" s="124">
        <v>0</v>
      </c>
      <c r="E45" s="124">
        <v>0</v>
      </c>
      <c r="F45" s="124">
        <v>-31.138000000000002</v>
      </c>
      <c r="G45" s="124">
        <v>-54</v>
      </c>
      <c r="H45" s="118"/>
      <c r="I45" s="33">
        <v>43</v>
      </c>
      <c r="J45" s="124">
        <v>22.861999999999998</v>
      </c>
      <c r="K45" s="124">
        <v>0</v>
      </c>
      <c r="L45" s="124">
        <v>0</v>
      </c>
      <c r="M45" s="124">
        <v>0</v>
      </c>
      <c r="N45" s="124">
        <v>22.861999999999998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31.138000000000002</v>
      </c>
      <c r="AF45" s="124">
        <v>0</v>
      </c>
      <c r="AG45" s="124">
        <v>0</v>
      </c>
      <c r="AH45" s="124">
        <v>0</v>
      </c>
      <c r="AI45" s="124">
        <v>31.138000000000002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22.861999999999998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-22.861999999999998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31.138000000000002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-31.138000000000002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228.61999999999998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228.61999999999998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311.38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311.38</v>
      </c>
      <c r="DF45" s="123">
        <f t="shared" si="31"/>
        <v>54</v>
      </c>
      <c r="DG45" s="123">
        <f t="shared" si="32"/>
        <v>-22.861999999999998</v>
      </c>
      <c r="DH45" s="123">
        <f t="shared" si="33"/>
        <v>0</v>
      </c>
      <c r="DI45" s="123">
        <f t="shared" si="34"/>
        <v>0</v>
      </c>
      <c r="DJ45" s="123">
        <f t="shared" si="35"/>
        <v>-31.138000000000002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-30.905000000000001</v>
      </c>
      <c r="D46" s="124">
        <v>0</v>
      </c>
      <c r="E46" s="124">
        <v>0</v>
      </c>
      <c r="F46" s="124">
        <v>-42.094999999999999</v>
      </c>
      <c r="G46" s="124">
        <v>-73</v>
      </c>
      <c r="H46" s="118"/>
      <c r="I46" s="33">
        <v>44</v>
      </c>
      <c r="J46" s="124">
        <v>30.905000000000001</v>
      </c>
      <c r="K46" s="124">
        <v>0</v>
      </c>
      <c r="L46" s="124">
        <v>0</v>
      </c>
      <c r="M46" s="124">
        <v>0</v>
      </c>
      <c r="N46" s="124">
        <v>30.905000000000001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42.094999999999999</v>
      </c>
      <c r="AF46" s="124">
        <v>0</v>
      </c>
      <c r="AG46" s="124">
        <v>0</v>
      </c>
      <c r="AH46" s="124">
        <v>0</v>
      </c>
      <c r="AI46" s="124">
        <v>42.094999999999999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30.905000000000001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-30.905000000000001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42.094999999999999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-42.094999999999999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309.05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309.05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420.95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420.95</v>
      </c>
      <c r="DF46" s="123">
        <f t="shared" si="31"/>
        <v>73</v>
      </c>
      <c r="DG46" s="123">
        <f t="shared" si="32"/>
        <v>-30.905000000000001</v>
      </c>
      <c r="DH46" s="123">
        <f t="shared" si="33"/>
        <v>0</v>
      </c>
      <c r="DI46" s="123">
        <f t="shared" si="34"/>
        <v>0</v>
      </c>
      <c r="DJ46" s="123">
        <f t="shared" si="35"/>
        <v>-42.094999999999999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-35.139000000000003</v>
      </c>
      <c r="D47" s="124">
        <v>0</v>
      </c>
      <c r="E47" s="124">
        <v>0</v>
      </c>
      <c r="F47" s="124">
        <v>-47.860999999999997</v>
      </c>
      <c r="G47" s="124">
        <v>-83</v>
      </c>
      <c r="H47" s="118"/>
      <c r="I47" s="33">
        <v>45</v>
      </c>
      <c r="J47" s="124">
        <v>35.139000000000003</v>
      </c>
      <c r="K47" s="124">
        <v>0</v>
      </c>
      <c r="L47" s="124">
        <v>0</v>
      </c>
      <c r="M47" s="124">
        <v>0</v>
      </c>
      <c r="N47" s="124">
        <v>35.139000000000003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47.860999999999997</v>
      </c>
      <c r="AF47" s="124">
        <v>0</v>
      </c>
      <c r="AG47" s="124">
        <v>0</v>
      </c>
      <c r="AH47" s="124">
        <v>0</v>
      </c>
      <c r="AI47" s="124">
        <v>47.860999999999997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35.139000000000003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-35.139000000000003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47.860999999999997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-47.860999999999997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351.39000000000004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351.39000000000004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478.60999999999996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478.60999999999996</v>
      </c>
      <c r="DF47" s="123">
        <f t="shared" si="31"/>
        <v>83</v>
      </c>
      <c r="DG47" s="123">
        <f t="shared" si="32"/>
        <v>-35.139000000000003</v>
      </c>
      <c r="DH47" s="123">
        <f t="shared" si="33"/>
        <v>0</v>
      </c>
      <c r="DI47" s="123">
        <f t="shared" si="34"/>
        <v>0</v>
      </c>
      <c r="DJ47" s="123">
        <f t="shared" si="35"/>
        <v>-47.860999999999997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-41.49</v>
      </c>
      <c r="D48" s="124">
        <v>0</v>
      </c>
      <c r="E48" s="124">
        <v>0</v>
      </c>
      <c r="F48" s="124">
        <v>-56.51</v>
      </c>
      <c r="G48" s="124">
        <v>-98</v>
      </c>
      <c r="H48" s="118"/>
      <c r="I48" s="33">
        <v>46</v>
      </c>
      <c r="J48" s="124">
        <v>41.49</v>
      </c>
      <c r="K48" s="124">
        <v>0</v>
      </c>
      <c r="L48" s="124">
        <v>0</v>
      </c>
      <c r="M48" s="124">
        <v>0</v>
      </c>
      <c r="N48" s="124">
        <v>41.49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56.51</v>
      </c>
      <c r="AF48" s="124">
        <v>0</v>
      </c>
      <c r="AG48" s="124">
        <v>0</v>
      </c>
      <c r="AH48" s="124">
        <v>0</v>
      </c>
      <c r="AI48" s="124">
        <v>56.51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41.49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-41.49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56.51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-56.51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414.90000000000003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414.90000000000003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565.1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565.1</v>
      </c>
      <c r="DF48" s="123">
        <f t="shared" si="31"/>
        <v>98</v>
      </c>
      <c r="DG48" s="123">
        <f t="shared" si="32"/>
        <v>-41.49</v>
      </c>
      <c r="DH48" s="123">
        <f t="shared" si="33"/>
        <v>0</v>
      </c>
      <c r="DI48" s="123">
        <f t="shared" si="34"/>
        <v>0</v>
      </c>
      <c r="DJ48" s="123">
        <f t="shared" si="35"/>
        <v>-56.51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-39.372999999999998</v>
      </c>
      <c r="D49" s="124">
        <v>0</v>
      </c>
      <c r="E49" s="124">
        <v>0</v>
      </c>
      <c r="F49" s="124">
        <v>-53.627000000000002</v>
      </c>
      <c r="G49" s="124">
        <v>-93</v>
      </c>
      <c r="H49" s="118"/>
      <c r="I49" s="33">
        <v>47</v>
      </c>
      <c r="J49" s="124">
        <v>39.372999999999998</v>
      </c>
      <c r="K49" s="124">
        <v>0</v>
      </c>
      <c r="L49" s="124">
        <v>0</v>
      </c>
      <c r="M49" s="124">
        <v>0</v>
      </c>
      <c r="N49" s="124">
        <v>39.372999999999998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53.627000000000002</v>
      </c>
      <c r="AF49" s="124">
        <v>0</v>
      </c>
      <c r="AG49" s="124">
        <v>0</v>
      </c>
      <c r="AH49" s="124">
        <v>0</v>
      </c>
      <c r="AI49" s="124">
        <v>53.627000000000002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39.372999999999998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-39.372999999999998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53.627000000000002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-53.627000000000002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393.72999999999996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393.72999999999996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536.27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536.27</v>
      </c>
      <c r="DF49" s="123">
        <f t="shared" si="31"/>
        <v>93</v>
      </c>
      <c r="DG49" s="123">
        <f t="shared" si="32"/>
        <v>-39.372999999999998</v>
      </c>
      <c r="DH49" s="123">
        <f t="shared" si="33"/>
        <v>0</v>
      </c>
      <c r="DI49" s="123">
        <f t="shared" si="34"/>
        <v>0</v>
      </c>
      <c r="DJ49" s="123">
        <f t="shared" si="35"/>
        <v>-53.627000000000002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-47.84</v>
      </c>
      <c r="D50" s="124">
        <v>0</v>
      </c>
      <c r="E50" s="124">
        <v>0</v>
      </c>
      <c r="F50" s="124">
        <v>-65.16</v>
      </c>
      <c r="G50" s="124">
        <v>-113</v>
      </c>
      <c r="H50" s="118"/>
      <c r="I50" s="33">
        <v>48</v>
      </c>
      <c r="J50" s="124">
        <v>47.84</v>
      </c>
      <c r="K50" s="124">
        <v>0</v>
      </c>
      <c r="L50" s="124">
        <v>0</v>
      </c>
      <c r="M50" s="124">
        <v>0</v>
      </c>
      <c r="N50" s="124">
        <v>47.84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65.16</v>
      </c>
      <c r="AF50" s="124">
        <v>0</v>
      </c>
      <c r="AG50" s="124">
        <v>0</v>
      </c>
      <c r="AH50" s="124">
        <v>0</v>
      </c>
      <c r="AI50" s="124">
        <v>65.16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47.84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-47.84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65.16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-65.16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478.40000000000003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478.40000000000003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651.59999999999991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651.59999999999991</v>
      </c>
      <c r="DF50" s="123">
        <f t="shared" si="31"/>
        <v>113</v>
      </c>
      <c r="DG50" s="123">
        <f t="shared" si="32"/>
        <v>-47.84</v>
      </c>
      <c r="DH50" s="123">
        <f t="shared" si="33"/>
        <v>0</v>
      </c>
      <c r="DI50" s="123">
        <f t="shared" si="34"/>
        <v>0</v>
      </c>
      <c r="DJ50" s="123">
        <f t="shared" si="35"/>
        <v>-65.16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-40</v>
      </c>
      <c r="D51" s="124">
        <v>0</v>
      </c>
      <c r="E51" s="124">
        <v>0</v>
      </c>
      <c r="F51" s="124">
        <v>-85</v>
      </c>
      <c r="G51" s="124">
        <v>-125</v>
      </c>
      <c r="H51" s="118"/>
      <c r="I51" s="33">
        <v>49</v>
      </c>
      <c r="J51" s="124">
        <v>40</v>
      </c>
      <c r="K51" s="124">
        <v>0</v>
      </c>
      <c r="L51" s="124">
        <v>0</v>
      </c>
      <c r="M51" s="124">
        <v>0</v>
      </c>
      <c r="N51" s="124">
        <v>40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85</v>
      </c>
      <c r="AF51" s="124">
        <v>0</v>
      </c>
      <c r="AG51" s="124">
        <v>0</v>
      </c>
      <c r="AH51" s="124">
        <v>0</v>
      </c>
      <c r="AI51" s="124">
        <v>85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40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-40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85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-85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400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400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850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850</v>
      </c>
      <c r="DF51" s="123">
        <f t="shared" si="31"/>
        <v>125</v>
      </c>
      <c r="DG51" s="123">
        <f t="shared" si="32"/>
        <v>-40</v>
      </c>
      <c r="DH51" s="123">
        <f t="shared" si="33"/>
        <v>0</v>
      </c>
      <c r="DI51" s="123">
        <f t="shared" si="34"/>
        <v>0</v>
      </c>
      <c r="DJ51" s="123">
        <f t="shared" si="35"/>
        <v>-85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-35</v>
      </c>
      <c r="D52" s="124">
        <v>0</v>
      </c>
      <c r="E52" s="124">
        <v>0</v>
      </c>
      <c r="F52" s="124">
        <v>-94</v>
      </c>
      <c r="G52" s="124">
        <v>-129</v>
      </c>
      <c r="H52" s="118"/>
      <c r="I52" s="33">
        <v>50</v>
      </c>
      <c r="J52" s="124">
        <v>35</v>
      </c>
      <c r="K52" s="124">
        <v>0</v>
      </c>
      <c r="L52" s="124">
        <v>0</v>
      </c>
      <c r="M52" s="124">
        <v>0</v>
      </c>
      <c r="N52" s="124">
        <v>35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94</v>
      </c>
      <c r="AF52" s="124">
        <v>0</v>
      </c>
      <c r="AG52" s="124">
        <v>0</v>
      </c>
      <c r="AH52" s="124">
        <v>0</v>
      </c>
      <c r="AI52" s="124">
        <v>94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35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-35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94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-94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350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350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940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940</v>
      </c>
      <c r="DF52" s="123">
        <f t="shared" si="31"/>
        <v>129</v>
      </c>
      <c r="DG52" s="123">
        <f t="shared" si="32"/>
        <v>-35</v>
      </c>
      <c r="DH52" s="123">
        <f t="shared" si="33"/>
        <v>0</v>
      </c>
      <c r="DI52" s="123">
        <f t="shared" si="34"/>
        <v>0</v>
      </c>
      <c r="DJ52" s="123">
        <f t="shared" si="35"/>
        <v>-94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-30</v>
      </c>
      <c r="D53" s="124">
        <v>0</v>
      </c>
      <c r="E53" s="124">
        <v>0</v>
      </c>
      <c r="F53" s="124">
        <v>-110</v>
      </c>
      <c r="G53" s="124">
        <v>-140</v>
      </c>
      <c r="H53" s="118"/>
      <c r="I53" s="33">
        <v>51</v>
      </c>
      <c r="J53" s="124">
        <v>30</v>
      </c>
      <c r="K53" s="124">
        <v>0</v>
      </c>
      <c r="L53" s="124">
        <v>0</v>
      </c>
      <c r="M53" s="124">
        <v>0</v>
      </c>
      <c r="N53" s="124">
        <v>30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110</v>
      </c>
      <c r="AF53" s="124">
        <v>0</v>
      </c>
      <c r="AG53" s="124">
        <v>0</v>
      </c>
      <c r="AH53" s="124">
        <v>0</v>
      </c>
      <c r="AI53" s="124">
        <v>110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30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-30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110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-110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300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300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1100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1100</v>
      </c>
      <c r="DF53" s="123">
        <f t="shared" si="31"/>
        <v>140</v>
      </c>
      <c r="DG53" s="123">
        <f t="shared" si="32"/>
        <v>-30</v>
      </c>
      <c r="DH53" s="123">
        <f t="shared" si="33"/>
        <v>0</v>
      </c>
      <c r="DI53" s="123">
        <f t="shared" si="34"/>
        <v>0</v>
      </c>
      <c r="DJ53" s="123">
        <f t="shared" si="35"/>
        <v>-110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-25</v>
      </c>
      <c r="D54" s="124">
        <v>0</v>
      </c>
      <c r="E54" s="124">
        <v>0</v>
      </c>
      <c r="F54" s="124">
        <v>-116</v>
      </c>
      <c r="G54" s="124">
        <v>-141</v>
      </c>
      <c r="H54" s="118"/>
      <c r="I54" s="33">
        <v>52</v>
      </c>
      <c r="J54" s="124">
        <v>25</v>
      </c>
      <c r="K54" s="124">
        <v>0</v>
      </c>
      <c r="L54" s="124">
        <v>0</v>
      </c>
      <c r="M54" s="124">
        <v>0</v>
      </c>
      <c r="N54" s="124">
        <v>25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116</v>
      </c>
      <c r="AF54" s="124">
        <v>0</v>
      </c>
      <c r="AG54" s="124">
        <v>0</v>
      </c>
      <c r="AH54" s="124">
        <v>0</v>
      </c>
      <c r="AI54" s="124">
        <v>116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25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-25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116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-116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250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250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1160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1160</v>
      </c>
      <c r="DF54" s="123">
        <f t="shared" si="31"/>
        <v>141</v>
      </c>
      <c r="DG54" s="123">
        <f t="shared" si="32"/>
        <v>-25</v>
      </c>
      <c r="DH54" s="123">
        <f t="shared" si="33"/>
        <v>0</v>
      </c>
      <c r="DI54" s="123">
        <f t="shared" si="34"/>
        <v>0</v>
      </c>
      <c r="DJ54" s="123">
        <f t="shared" si="35"/>
        <v>-116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-30</v>
      </c>
      <c r="D55" s="124">
        <v>0</v>
      </c>
      <c r="E55" s="124">
        <v>0</v>
      </c>
      <c r="F55" s="124">
        <v>-76</v>
      </c>
      <c r="G55" s="124">
        <v>-106</v>
      </c>
      <c r="H55" s="118"/>
      <c r="I55" s="33">
        <v>53</v>
      </c>
      <c r="J55" s="124">
        <v>30</v>
      </c>
      <c r="K55" s="124">
        <v>0</v>
      </c>
      <c r="L55" s="124">
        <v>0</v>
      </c>
      <c r="M55" s="124">
        <v>0</v>
      </c>
      <c r="N55" s="124">
        <v>30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76</v>
      </c>
      <c r="AF55" s="124">
        <v>0</v>
      </c>
      <c r="AG55" s="124">
        <v>0</v>
      </c>
      <c r="AH55" s="124">
        <v>0</v>
      </c>
      <c r="AI55" s="124">
        <v>76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30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-30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76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-76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300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300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760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760</v>
      </c>
      <c r="DF55" s="123">
        <f t="shared" si="31"/>
        <v>106</v>
      </c>
      <c r="DG55" s="123">
        <f t="shared" si="32"/>
        <v>-30</v>
      </c>
      <c r="DH55" s="123">
        <f t="shared" si="33"/>
        <v>0</v>
      </c>
      <c r="DI55" s="123">
        <f t="shared" si="34"/>
        <v>0</v>
      </c>
      <c r="DJ55" s="123">
        <f t="shared" si="35"/>
        <v>-76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-30</v>
      </c>
      <c r="D56" s="124">
        <v>0</v>
      </c>
      <c r="E56" s="124">
        <v>0</v>
      </c>
      <c r="F56" s="124">
        <v>-84</v>
      </c>
      <c r="G56" s="124">
        <v>-114</v>
      </c>
      <c r="H56" s="118"/>
      <c r="I56" s="33">
        <v>54</v>
      </c>
      <c r="J56" s="124">
        <v>30</v>
      </c>
      <c r="K56" s="124">
        <v>0</v>
      </c>
      <c r="L56" s="124">
        <v>0</v>
      </c>
      <c r="M56" s="124">
        <v>0</v>
      </c>
      <c r="N56" s="124">
        <v>30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84</v>
      </c>
      <c r="AF56" s="124">
        <v>0</v>
      </c>
      <c r="AG56" s="124">
        <v>0</v>
      </c>
      <c r="AH56" s="124">
        <v>0</v>
      </c>
      <c r="AI56" s="124">
        <v>84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30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-30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84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-84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300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300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840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840</v>
      </c>
      <c r="DF56" s="123">
        <f t="shared" si="31"/>
        <v>114</v>
      </c>
      <c r="DG56" s="123">
        <f t="shared" si="32"/>
        <v>-30</v>
      </c>
      <c r="DH56" s="123">
        <f t="shared" si="33"/>
        <v>0</v>
      </c>
      <c r="DI56" s="123">
        <f t="shared" si="34"/>
        <v>0</v>
      </c>
      <c r="DJ56" s="123">
        <f t="shared" si="35"/>
        <v>-84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-15</v>
      </c>
      <c r="D57" s="124">
        <v>0</v>
      </c>
      <c r="E57" s="124">
        <v>0</v>
      </c>
      <c r="F57" s="124">
        <v>-162</v>
      </c>
      <c r="G57" s="124">
        <v>-177</v>
      </c>
      <c r="H57" s="118"/>
      <c r="I57" s="33">
        <v>55</v>
      </c>
      <c r="J57" s="124">
        <v>15</v>
      </c>
      <c r="K57" s="124">
        <v>0</v>
      </c>
      <c r="L57" s="124">
        <v>0</v>
      </c>
      <c r="M57" s="124">
        <v>0</v>
      </c>
      <c r="N57" s="124">
        <v>15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162</v>
      </c>
      <c r="AF57" s="124">
        <v>0</v>
      </c>
      <c r="AG57" s="124">
        <v>0</v>
      </c>
      <c r="AH57" s="124">
        <v>0</v>
      </c>
      <c r="AI57" s="124">
        <v>162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15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-15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162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-162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150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150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1620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1620</v>
      </c>
      <c r="DF57" s="123">
        <f t="shared" si="31"/>
        <v>177</v>
      </c>
      <c r="DG57" s="123">
        <f t="shared" si="32"/>
        <v>-15</v>
      </c>
      <c r="DH57" s="123">
        <f t="shared" si="33"/>
        <v>0</v>
      </c>
      <c r="DI57" s="123">
        <f t="shared" si="34"/>
        <v>0</v>
      </c>
      <c r="DJ57" s="123">
        <f t="shared" si="35"/>
        <v>-162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-123.441</v>
      </c>
      <c r="G58" s="124">
        <v>-123.441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123.441</v>
      </c>
      <c r="AF58" s="124">
        <v>0</v>
      </c>
      <c r="AG58" s="124">
        <v>0</v>
      </c>
      <c r="AH58" s="124">
        <v>0</v>
      </c>
      <c r="AI58" s="124">
        <v>123.441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123.441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-123.441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1234.4100000000001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1234.4100000000001</v>
      </c>
      <c r="DF58" s="123">
        <f t="shared" si="31"/>
        <v>123.441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-123.441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-2</v>
      </c>
      <c r="G60" s="124">
        <v>-2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-15</v>
      </c>
      <c r="N60" s="124">
        <v>-15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2</v>
      </c>
      <c r="AF60" s="124">
        <v>15</v>
      </c>
      <c r="AG60" s="124">
        <v>0</v>
      </c>
      <c r="AH60" s="124">
        <v>0</v>
      </c>
      <c r="AI60" s="124">
        <v>17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2</v>
      </c>
      <c r="BQ60" s="125">
        <f t="shared" si="3"/>
        <v>15</v>
      </c>
      <c r="BR60" s="125">
        <f t="shared" si="3"/>
        <v>0</v>
      </c>
      <c r="BS60" s="125">
        <f t="shared" si="3"/>
        <v>0</v>
      </c>
      <c r="BT60" s="125">
        <f t="shared" si="20"/>
        <v>-17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20</v>
      </c>
      <c r="DA60" s="122">
        <f t="shared" si="8"/>
        <v>150</v>
      </c>
      <c r="DB60" s="122">
        <f t="shared" si="8"/>
        <v>0</v>
      </c>
      <c r="DC60" s="122">
        <f t="shared" si="8"/>
        <v>0</v>
      </c>
      <c r="DD60" s="122">
        <f t="shared" si="30"/>
        <v>170</v>
      </c>
      <c r="DF60" s="123">
        <f t="shared" si="31"/>
        <v>2</v>
      </c>
      <c r="DG60" s="123">
        <f t="shared" si="32"/>
        <v>15</v>
      </c>
      <c r="DH60" s="123">
        <f t="shared" si="33"/>
        <v>0</v>
      </c>
      <c r="DI60" s="123">
        <f t="shared" si="34"/>
        <v>0</v>
      </c>
      <c r="DJ60" s="123">
        <f t="shared" si="35"/>
        <v>-17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-9.8559999999999999</v>
      </c>
      <c r="G61" s="124">
        <v>-9.8559999999999999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-6.1070000000000002</v>
      </c>
      <c r="N61" s="124">
        <v>-6.1070000000000002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9.8559999999999999</v>
      </c>
      <c r="AF61" s="124">
        <v>6.1070000000000002</v>
      </c>
      <c r="AG61" s="124">
        <v>0</v>
      </c>
      <c r="AH61" s="124">
        <v>0</v>
      </c>
      <c r="AI61" s="124">
        <v>15.962999999999999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9.8559999999999999</v>
      </c>
      <c r="BQ61" s="125">
        <f t="shared" si="3"/>
        <v>6.1070000000000002</v>
      </c>
      <c r="BR61" s="125">
        <f t="shared" si="3"/>
        <v>0</v>
      </c>
      <c r="BS61" s="125">
        <f t="shared" si="3"/>
        <v>0</v>
      </c>
      <c r="BT61" s="125">
        <f t="shared" si="20"/>
        <v>-15.963000000000001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98.56</v>
      </c>
      <c r="DA61" s="122">
        <f t="shared" si="8"/>
        <v>61.07</v>
      </c>
      <c r="DB61" s="122">
        <f t="shared" si="8"/>
        <v>0</v>
      </c>
      <c r="DC61" s="122">
        <f t="shared" si="8"/>
        <v>0</v>
      </c>
      <c r="DD61" s="122">
        <f t="shared" si="30"/>
        <v>159.63</v>
      </c>
      <c r="DF61" s="123">
        <f t="shared" si="31"/>
        <v>9.8559999999999999</v>
      </c>
      <c r="DG61" s="123">
        <f t="shared" si="32"/>
        <v>6.1070000000000002</v>
      </c>
      <c r="DH61" s="123">
        <f t="shared" si="33"/>
        <v>0</v>
      </c>
      <c r="DI61" s="123">
        <f t="shared" si="34"/>
        <v>0</v>
      </c>
      <c r="DJ61" s="123">
        <f t="shared" si="35"/>
        <v>-15.963000000000001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-3.9649999999999999</v>
      </c>
      <c r="G76" s="124">
        <v>-3.9649999999999999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-2.456</v>
      </c>
      <c r="N76" s="124">
        <v>-2.456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-0.374</v>
      </c>
      <c r="AB76" s="124">
        <v>-0.374</v>
      </c>
      <c r="AC76" s="118"/>
      <c r="AD76" s="33">
        <v>74</v>
      </c>
      <c r="AE76" s="124">
        <v>3.9649999999999999</v>
      </c>
      <c r="AF76" s="124">
        <v>2.456</v>
      </c>
      <c r="AG76" s="124">
        <v>0</v>
      </c>
      <c r="AH76" s="124">
        <v>0.374</v>
      </c>
      <c r="AI76" s="124">
        <v>6.7949999999999999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3.9649999999999999</v>
      </c>
      <c r="BQ76" s="125">
        <f t="shared" si="47"/>
        <v>2.456</v>
      </c>
      <c r="BR76" s="125">
        <f t="shared" si="47"/>
        <v>0</v>
      </c>
      <c r="BS76" s="125">
        <f t="shared" si="47"/>
        <v>0.374</v>
      </c>
      <c r="BT76" s="125">
        <f t="shared" si="48"/>
        <v>-6.794999999999999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39.65</v>
      </c>
      <c r="DA76" s="122">
        <f t="shared" si="57"/>
        <v>24.56</v>
      </c>
      <c r="DB76" s="122">
        <f t="shared" si="57"/>
        <v>0</v>
      </c>
      <c r="DC76" s="122">
        <f t="shared" si="57"/>
        <v>3.74</v>
      </c>
      <c r="DD76" s="122">
        <f t="shared" si="58"/>
        <v>67.949999999999989</v>
      </c>
      <c r="DF76" s="123">
        <f t="shared" si="59"/>
        <v>3.9649999999999999</v>
      </c>
      <c r="DG76" s="123">
        <f t="shared" si="60"/>
        <v>2.456</v>
      </c>
      <c r="DH76" s="123">
        <f t="shared" si="61"/>
        <v>0</v>
      </c>
      <c r="DI76" s="123">
        <f t="shared" si="62"/>
        <v>0.374</v>
      </c>
      <c r="DJ76" s="123">
        <f t="shared" si="63"/>
        <v>-6.794999999999999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-9</v>
      </c>
      <c r="G77" s="124">
        <v>-9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-10.526</v>
      </c>
      <c r="N77" s="124">
        <v>-10.526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-1.9119999999999999</v>
      </c>
      <c r="AB77" s="124">
        <v>-1.9119999999999999</v>
      </c>
      <c r="AC77" s="118"/>
      <c r="AD77" s="33">
        <v>75</v>
      </c>
      <c r="AE77" s="124">
        <v>9</v>
      </c>
      <c r="AF77" s="124">
        <v>10.526</v>
      </c>
      <c r="AG77" s="124">
        <v>0</v>
      </c>
      <c r="AH77" s="124">
        <v>1.9119999999999999</v>
      </c>
      <c r="AI77" s="124">
        <v>21.437999999999999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9</v>
      </c>
      <c r="BQ77" s="125">
        <f t="shared" si="47"/>
        <v>10.526</v>
      </c>
      <c r="BR77" s="125">
        <f t="shared" si="47"/>
        <v>0</v>
      </c>
      <c r="BS77" s="125">
        <f t="shared" si="47"/>
        <v>1.9119999999999999</v>
      </c>
      <c r="BT77" s="125">
        <f t="shared" si="48"/>
        <v>-21.437999999999999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90</v>
      </c>
      <c r="DA77" s="122">
        <f t="shared" si="57"/>
        <v>105.25999999999999</v>
      </c>
      <c r="DB77" s="122">
        <f t="shared" si="57"/>
        <v>0</v>
      </c>
      <c r="DC77" s="122">
        <f t="shared" si="57"/>
        <v>19.119999999999997</v>
      </c>
      <c r="DD77" s="122">
        <f t="shared" si="58"/>
        <v>214.38</v>
      </c>
      <c r="DF77" s="123">
        <f t="shared" si="59"/>
        <v>9</v>
      </c>
      <c r="DG77" s="123">
        <f t="shared" si="60"/>
        <v>10.526</v>
      </c>
      <c r="DH77" s="123">
        <f t="shared" si="61"/>
        <v>0</v>
      </c>
      <c r="DI77" s="123">
        <f t="shared" si="62"/>
        <v>1.9119999999999999</v>
      </c>
      <c r="DJ77" s="123">
        <f t="shared" si="63"/>
        <v>-21.437999999999999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-15.667</v>
      </c>
      <c r="G78" s="124">
        <v>-15.667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-9.7070000000000007</v>
      </c>
      <c r="N78" s="124">
        <v>-9.7070000000000007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-1.478</v>
      </c>
      <c r="AB78" s="124">
        <v>-1.478</v>
      </c>
      <c r="AC78" s="118"/>
      <c r="AD78" s="33">
        <v>76</v>
      </c>
      <c r="AE78" s="124">
        <v>15.667</v>
      </c>
      <c r="AF78" s="124">
        <v>9.7070000000000007</v>
      </c>
      <c r="AG78" s="124">
        <v>0</v>
      </c>
      <c r="AH78" s="124">
        <v>1.478</v>
      </c>
      <c r="AI78" s="124">
        <v>26.852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15.667</v>
      </c>
      <c r="BQ78" s="125">
        <f t="shared" si="47"/>
        <v>9.7070000000000007</v>
      </c>
      <c r="BR78" s="125">
        <f t="shared" si="47"/>
        <v>0</v>
      </c>
      <c r="BS78" s="125">
        <f t="shared" si="47"/>
        <v>1.478</v>
      </c>
      <c r="BT78" s="125">
        <f t="shared" si="48"/>
        <v>-26.852000000000004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156.66999999999999</v>
      </c>
      <c r="DA78" s="122">
        <f t="shared" si="57"/>
        <v>97.070000000000007</v>
      </c>
      <c r="DB78" s="122">
        <f t="shared" si="57"/>
        <v>0</v>
      </c>
      <c r="DC78" s="122">
        <f t="shared" si="57"/>
        <v>14.78</v>
      </c>
      <c r="DD78" s="122">
        <f t="shared" si="58"/>
        <v>268.52</v>
      </c>
      <c r="DF78" s="123">
        <f t="shared" si="59"/>
        <v>15.667</v>
      </c>
      <c r="DG78" s="123">
        <f t="shared" si="60"/>
        <v>9.7070000000000007</v>
      </c>
      <c r="DH78" s="123">
        <f t="shared" si="61"/>
        <v>0</v>
      </c>
      <c r="DI78" s="123">
        <f t="shared" si="62"/>
        <v>1.478</v>
      </c>
      <c r="DJ78" s="123">
        <f t="shared" si="63"/>
        <v>-26.852000000000004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-30</v>
      </c>
      <c r="N79" s="124">
        <v>-30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-17.812999999999999</v>
      </c>
      <c r="AB79" s="124">
        <v>-17.812999999999999</v>
      </c>
      <c r="AC79" s="118"/>
      <c r="AD79" s="33">
        <v>77</v>
      </c>
      <c r="AE79" s="124">
        <v>0</v>
      </c>
      <c r="AF79" s="124">
        <v>30</v>
      </c>
      <c r="AG79" s="124">
        <v>0</v>
      </c>
      <c r="AH79" s="124">
        <v>17.812999999999999</v>
      </c>
      <c r="AI79" s="124">
        <v>47.813000000000002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30</v>
      </c>
      <c r="BR79" s="125">
        <f t="shared" si="47"/>
        <v>0</v>
      </c>
      <c r="BS79" s="125">
        <f t="shared" si="47"/>
        <v>17.812999999999999</v>
      </c>
      <c r="BT79" s="125">
        <f t="shared" si="48"/>
        <v>-47.813000000000002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300</v>
      </c>
      <c r="DB79" s="122">
        <f t="shared" si="57"/>
        <v>0</v>
      </c>
      <c r="DC79" s="122">
        <f t="shared" si="57"/>
        <v>178.13</v>
      </c>
      <c r="DD79" s="122">
        <f t="shared" si="58"/>
        <v>478.13</v>
      </c>
      <c r="DF79" s="123">
        <f t="shared" si="59"/>
        <v>0</v>
      </c>
      <c r="DG79" s="123">
        <f t="shared" si="60"/>
        <v>30</v>
      </c>
      <c r="DH79" s="123">
        <f t="shared" si="61"/>
        <v>0</v>
      </c>
      <c r="DI79" s="123">
        <f t="shared" si="62"/>
        <v>17.812999999999999</v>
      </c>
      <c r="DJ79" s="123">
        <f t="shared" si="63"/>
        <v>-47.813000000000002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-20</v>
      </c>
      <c r="N80" s="124">
        <v>-20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-23.393000000000001</v>
      </c>
      <c r="AB80" s="124">
        <v>-23.393000000000001</v>
      </c>
      <c r="AC80" s="118"/>
      <c r="AD80" s="33">
        <v>78</v>
      </c>
      <c r="AE80" s="124">
        <v>0</v>
      </c>
      <c r="AF80" s="124">
        <v>20</v>
      </c>
      <c r="AG80" s="124">
        <v>0</v>
      </c>
      <c r="AH80" s="124">
        <v>23.393000000000001</v>
      </c>
      <c r="AI80" s="124">
        <v>43.393000000000001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20</v>
      </c>
      <c r="BR80" s="125">
        <f t="shared" si="47"/>
        <v>0</v>
      </c>
      <c r="BS80" s="125">
        <f t="shared" si="47"/>
        <v>23.393000000000001</v>
      </c>
      <c r="BT80" s="125">
        <f t="shared" si="48"/>
        <v>-43.393000000000001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200</v>
      </c>
      <c r="DB80" s="122">
        <f t="shared" si="57"/>
        <v>0</v>
      </c>
      <c r="DC80" s="122">
        <f t="shared" si="57"/>
        <v>233.93</v>
      </c>
      <c r="DD80" s="122">
        <f t="shared" si="58"/>
        <v>433.93</v>
      </c>
      <c r="DF80" s="123">
        <f t="shared" si="59"/>
        <v>0</v>
      </c>
      <c r="DG80" s="123">
        <f t="shared" si="60"/>
        <v>20</v>
      </c>
      <c r="DH80" s="123">
        <f t="shared" si="61"/>
        <v>0</v>
      </c>
      <c r="DI80" s="123">
        <f t="shared" si="62"/>
        <v>23.393000000000001</v>
      </c>
      <c r="DJ80" s="123">
        <f t="shared" si="63"/>
        <v>-43.393000000000001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-25</v>
      </c>
      <c r="N81" s="124">
        <v>-25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-19.413</v>
      </c>
      <c r="AB81" s="124">
        <v>-19.413</v>
      </c>
      <c r="AC81" s="118"/>
      <c r="AD81" s="33">
        <v>79</v>
      </c>
      <c r="AE81" s="124">
        <v>0</v>
      </c>
      <c r="AF81" s="124">
        <v>25</v>
      </c>
      <c r="AG81" s="124">
        <v>0</v>
      </c>
      <c r="AH81" s="124">
        <v>19.413</v>
      </c>
      <c r="AI81" s="124">
        <v>44.412999999999997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25</v>
      </c>
      <c r="BR81" s="125">
        <f t="shared" si="47"/>
        <v>0</v>
      </c>
      <c r="BS81" s="125">
        <f t="shared" si="47"/>
        <v>19.413</v>
      </c>
      <c r="BT81" s="125">
        <f t="shared" si="48"/>
        <v>-44.412999999999997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250</v>
      </c>
      <c r="DB81" s="122">
        <f t="shared" si="57"/>
        <v>0</v>
      </c>
      <c r="DC81" s="122">
        <f t="shared" si="57"/>
        <v>194.13</v>
      </c>
      <c r="DD81" s="122">
        <f t="shared" si="58"/>
        <v>444.13</v>
      </c>
      <c r="DF81" s="123">
        <f t="shared" si="59"/>
        <v>0</v>
      </c>
      <c r="DG81" s="123">
        <f t="shared" si="60"/>
        <v>25</v>
      </c>
      <c r="DH81" s="123">
        <f t="shared" si="61"/>
        <v>0</v>
      </c>
      <c r="DI81" s="123">
        <f t="shared" si="62"/>
        <v>19.413</v>
      </c>
      <c r="DJ81" s="123">
        <f t="shared" si="63"/>
        <v>-44.412999999999997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-10</v>
      </c>
      <c r="N82" s="124">
        <v>-10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-44.713000000000001</v>
      </c>
      <c r="AB82" s="124">
        <v>-44.713000000000001</v>
      </c>
      <c r="AC82" s="118"/>
      <c r="AD82" s="33">
        <v>80</v>
      </c>
      <c r="AE82" s="124">
        <v>0</v>
      </c>
      <c r="AF82" s="124">
        <v>10</v>
      </c>
      <c r="AG82" s="124">
        <v>0</v>
      </c>
      <c r="AH82" s="124">
        <v>44.713000000000001</v>
      </c>
      <c r="AI82" s="124">
        <v>54.713000000000001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10</v>
      </c>
      <c r="BR82" s="125">
        <f t="shared" si="47"/>
        <v>0</v>
      </c>
      <c r="BS82" s="125">
        <f t="shared" si="47"/>
        <v>44.713000000000001</v>
      </c>
      <c r="BT82" s="125">
        <f t="shared" si="48"/>
        <v>-54.713000000000001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100</v>
      </c>
      <c r="DB82" s="122">
        <f t="shared" si="57"/>
        <v>0</v>
      </c>
      <c r="DC82" s="122">
        <f t="shared" si="57"/>
        <v>447.13</v>
      </c>
      <c r="DD82" s="122">
        <f t="shared" si="58"/>
        <v>547.13</v>
      </c>
      <c r="DF82" s="123">
        <f t="shared" si="59"/>
        <v>0</v>
      </c>
      <c r="DG82" s="123">
        <f t="shared" si="60"/>
        <v>10</v>
      </c>
      <c r="DH82" s="123">
        <f t="shared" si="61"/>
        <v>0</v>
      </c>
      <c r="DI82" s="123">
        <f t="shared" si="62"/>
        <v>44.713000000000001</v>
      </c>
      <c r="DJ82" s="123">
        <f t="shared" si="63"/>
        <v>-54.713000000000001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-5</v>
      </c>
      <c r="N83" s="124">
        <v>-5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5</v>
      </c>
      <c r="AG83" s="124">
        <v>0</v>
      </c>
      <c r="AH83" s="124">
        <v>0</v>
      </c>
      <c r="AI83" s="124">
        <v>5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5</v>
      </c>
      <c r="BR83" s="125">
        <f t="shared" si="47"/>
        <v>0</v>
      </c>
      <c r="BS83" s="125">
        <f t="shared" si="47"/>
        <v>0</v>
      </c>
      <c r="BT83" s="125">
        <f t="shared" si="48"/>
        <v>-5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50</v>
      </c>
      <c r="DB83" s="122">
        <f t="shared" si="57"/>
        <v>0</v>
      </c>
      <c r="DC83" s="122">
        <f t="shared" si="57"/>
        <v>0</v>
      </c>
      <c r="DD83" s="122">
        <f t="shared" si="58"/>
        <v>50</v>
      </c>
      <c r="DF83" s="123">
        <f t="shared" si="59"/>
        <v>0</v>
      </c>
      <c r="DG83" s="123">
        <f t="shared" si="60"/>
        <v>5</v>
      </c>
      <c r="DH83" s="123">
        <f t="shared" si="61"/>
        <v>0</v>
      </c>
      <c r="DI83" s="123">
        <f t="shared" si="62"/>
        <v>0</v>
      </c>
      <c r="DJ83" s="123">
        <f t="shared" si="63"/>
        <v>-5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-5</v>
      </c>
      <c r="N84" s="124">
        <v>-5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5</v>
      </c>
      <c r="AG84" s="124">
        <v>0</v>
      </c>
      <c r="AH84" s="124">
        <v>0</v>
      </c>
      <c r="AI84" s="124">
        <v>5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5</v>
      </c>
      <c r="BR84" s="125">
        <f t="shared" si="47"/>
        <v>0</v>
      </c>
      <c r="BS84" s="125">
        <f t="shared" si="47"/>
        <v>0</v>
      </c>
      <c r="BT84" s="125">
        <f t="shared" si="48"/>
        <v>-5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50</v>
      </c>
      <c r="DB84" s="122">
        <f t="shared" si="57"/>
        <v>0</v>
      </c>
      <c r="DC84" s="122">
        <f t="shared" si="57"/>
        <v>0</v>
      </c>
      <c r="DD84" s="122">
        <f t="shared" si="58"/>
        <v>50</v>
      </c>
      <c r="DF84" s="123">
        <f t="shared" si="59"/>
        <v>0</v>
      </c>
      <c r="DG84" s="123">
        <f t="shared" si="60"/>
        <v>5</v>
      </c>
      <c r="DH84" s="123">
        <f t="shared" si="61"/>
        <v>0</v>
      </c>
      <c r="DI84" s="123">
        <f t="shared" si="62"/>
        <v>0</v>
      </c>
      <c r="DJ84" s="123">
        <f t="shared" si="63"/>
        <v>-5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-13</v>
      </c>
      <c r="G85" s="124">
        <v>-13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-5</v>
      </c>
      <c r="N85" s="124">
        <v>-5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13</v>
      </c>
      <c r="AF85" s="124">
        <v>5</v>
      </c>
      <c r="AG85" s="124">
        <v>0</v>
      </c>
      <c r="AH85" s="124">
        <v>0</v>
      </c>
      <c r="AI85" s="124">
        <v>18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13</v>
      </c>
      <c r="BQ85" s="125">
        <f t="shared" si="47"/>
        <v>5</v>
      </c>
      <c r="BR85" s="125">
        <f t="shared" si="47"/>
        <v>0</v>
      </c>
      <c r="BS85" s="125">
        <f t="shared" si="47"/>
        <v>0</v>
      </c>
      <c r="BT85" s="125">
        <f t="shared" si="48"/>
        <v>-18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130</v>
      </c>
      <c r="DA85" s="122">
        <f t="shared" si="57"/>
        <v>50</v>
      </c>
      <c r="DB85" s="122">
        <f t="shared" si="57"/>
        <v>0</v>
      </c>
      <c r="DC85" s="122">
        <f t="shared" si="57"/>
        <v>0</v>
      </c>
      <c r="DD85" s="122">
        <f t="shared" si="58"/>
        <v>180</v>
      </c>
      <c r="DF85" s="123">
        <f t="shared" si="59"/>
        <v>13</v>
      </c>
      <c r="DG85" s="123">
        <f t="shared" si="60"/>
        <v>5</v>
      </c>
      <c r="DH85" s="123">
        <f t="shared" si="61"/>
        <v>0</v>
      </c>
      <c r="DI85" s="123">
        <f t="shared" si="62"/>
        <v>0</v>
      </c>
      <c r="DJ85" s="123">
        <f t="shared" si="63"/>
        <v>-18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-46.981999999999999</v>
      </c>
      <c r="G86" s="124">
        <v>-46.981999999999999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-29.109000000000002</v>
      </c>
      <c r="N86" s="124">
        <v>-29.109000000000002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46.981999999999999</v>
      </c>
      <c r="AF86" s="124">
        <v>29.109000000000002</v>
      </c>
      <c r="AG86" s="124">
        <v>0</v>
      </c>
      <c r="AH86" s="124">
        <v>0</v>
      </c>
      <c r="AI86" s="124">
        <v>76.090999999999994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46.981999999999999</v>
      </c>
      <c r="BQ86" s="125">
        <f t="shared" si="47"/>
        <v>29.109000000000002</v>
      </c>
      <c r="BR86" s="125">
        <f t="shared" si="47"/>
        <v>0</v>
      </c>
      <c r="BS86" s="125">
        <f t="shared" si="47"/>
        <v>0</v>
      </c>
      <c r="BT86" s="125">
        <f t="shared" si="48"/>
        <v>-76.091000000000008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469.82</v>
      </c>
      <c r="DA86" s="122">
        <f t="shared" si="57"/>
        <v>291.09000000000003</v>
      </c>
      <c r="DB86" s="122">
        <f t="shared" si="57"/>
        <v>0</v>
      </c>
      <c r="DC86" s="122">
        <f t="shared" si="57"/>
        <v>0</v>
      </c>
      <c r="DD86" s="122">
        <f t="shared" si="58"/>
        <v>760.91000000000008</v>
      </c>
      <c r="DF86" s="123">
        <f t="shared" si="59"/>
        <v>46.981999999999999</v>
      </c>
      <c r="DG86" s="123">
        <f t="shared" si="60"/>
        <v>29.109000000000002</v>
      </c>
      <c r="DH86" s="123">
        <f t="shared" si="61"/>
        <v>0</v>
      </c>
      <c r="DI86" s="123">
        <f t="shared" si="62"/>
        <v>0</v>
      </c>
      <c r="DJ86" s="123">
        <f t="shared" si="63"/>
        <v>-76.091000000000008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-25</v>
      </c>
      <c r="G87" s="124">
        <v>-25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-27.552</v>
      </c>
      <c r="N87" s="124">
        <v>-27.552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25</v>
      </c>
      <c r="AF87" s="124">
        <v>27.552</v>
      </c>
      <c r="AG87" s="124">
        <v>0</v>
      </c>
      <c r="AH87" s="124">
        <v>0</v>
      </c>
      <c r="AI87" s="124">
        <v>52.552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25</v>
      </c>
      <c r="BQ87" s="125">
        <f t="shared" si="47"/>
        <v>27.552</v>
      </c>
      <c r="BR87" s="125">
        <f t="shared" si="47"/>
        <v>0</v>
      </c>
      <c r="BS87" s="125">
        <f t="shared" si="47"/>
        <v>0</v>
      </c>
      <c r="BT87" s="125">
        <f t="shared" si="48"/>
        <v>-52.552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250</v>
      </c>
      <c r="DA87" s="122">
        <f t="shared" si="57"/>
        <v>275.52</v>
      </c>
      <c r="DB87" s="122">
        <f t="shared" si="57"/>
        <v>0</v>
      </c>
      <c r="DC87" s="122">
        <f t="shared" si="57"/>
        <v>0</v>
      </c>
      <c r="DD87" s="122">
        <f t="shared" si="58"/>
        <v>525.52</v>
      </c>
      <c r="DF87" s="123">
        <f t="shared" si="59"/>
        <v>25</v>
      </c>
      <c r="DG87" s="123">
        <f t="shared" si="60"/>
        <v>27.552</v>
      </c>
      <c r="DH87" s="123">
        <f t="shared" si="61"/>
        <v>0</v>
      </c>
      <c r="DI87" s="123">
        <f t="shared" si="62"/>
        <v>0</v>
      </c>
      <c r="DJ87" s="123">
        <f t="shared" si="63"/>
        <v>-52.552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-24.457000000000001</v>
      </c>
      <c r="G88" s="124">
        <v>-24.457000000000001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-15.153</v>
      </c>
      <c r="N88" s="124">
        <v>-15.153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24.457000000000001</v>
      </c>
      <c r="AF88" s="124">
        <v>15.153</v>
      </c>
      <c r="AG88" s="124">
        <v>0</v>
      </c>
      <c r="AH88" s="124">
        <v>0</v>
      </c>
      <c r="AI88" s="124">
        <v>39.61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24.457000000000001</v>
      </c>
      <c r="BQ88" s="125">
        <f t="shared" si="47"/>
        <v>15.153</v>
      </c>
      <c r="BR88" s="125">
        <f t="shared" si="47"/>
        <v>0</v>
      </c>
      <c r="BS88" s="125">
        <f t="shared" si="47"/>
        <v>0</v>
      </c>
      <c r="BT88" s="125">
        <f t="shared" si="48"/>
        <v>-39.61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244.57</v>
      </c>
      <c r="DA88" s="122">
        <f t="shared" si="57"/>
        <v>151.53</v>
      </c>
      <c r="DB88" s="122">
        <f t="shared" si="57"/>
        <v>0</v>
      </c>
      <c r="DC88" s="122">
        <f t="shared" si="57"/>
        <v>0</v>
      </c>
      <c r="DD88" s="122">
        <f t="shared" si="58"/>
        <v>396.1</v>
      </c>
      <c r="DF88" s="123">
        <f t="shared" si="59"/>
        <v>24.457000000000001</v>
      </c>
      <c r="DG88" s="123">
        <f t="shared" si="60"/>
        <v>15.153</v>
      </c>
      <c r="DH88" s="123">
        <f t="shared" si="61"/>
        <v>0</v>
      </c>
      <c r="DI88" s="123">
        <f t="shared" si="62"/>
        <v>0</v>
      </c>
      <c r="DJ88" s="123">
        <f t="shared" si="63"/>
        <v>-39.61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-10.96</v>
      </c>
      <c r="G89" s="124">
        <v>-10.96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-6.7910000000000004</v>
      </c>
      <c r="N89" s="124">
        <v>-6.7910000000000004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10.96</v>
      </c>
      <c r="AF89" s="124">
        <v>6.7910000000000004</v>
      </c>
      <c r="AG89" s="124">
        <v>0</v>
      </c>
      <c r="AH89" s="124">
        <v>0</v>
      </c>
      <c r="AI89" s="124">
        <v>17.751000000000001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10.96</v>
      </c>
      <c r="BQ89" s="125">
        <f t="shared" si="47"/>
        <v>6.7910000000000004</v>
      </c>
      <c r="BR89" s="125">
        <f t="shared" si="47"/>
        <v>0</v>
      </c>
      <c r="BS89" s="125">
        <f t="shared" si="47"/>
        <v>0</v>
      </c>
      <c r="BT89" s="125">
        <f t="shared" si="48"/>
        <v>-17.751000000000001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109.60000000000001</v>
      </c>
      <c r="DA89" s="122">
        <f t="shared" si="57"/>
        <v>67.91</v>
      </c>
      <c r="DB89" s="122">
        <f t="shared" si="57"/>
        <v>0</v>
      </c>
      <c r="DC89" s="122">
        <f t="shared" si="57"/>
        <v>0</v>
      </c>
      <c r="DD89" s="122">
        <f t="shared" si="58"/>
        <v>177.51</v>
      </c>
      <c r="DF89" s="123">
        <f t="shared" si="59"/>
        <v>10.96</v>
      </c>
      <c r="DG89" s="123">
        <f t="shared" si="60"/>
        <v>6.7910000000000004</v>
      </c>
      <c r="DH89" s="123">
        <f t="shared" si="61"/>
        <v>0</v>
      </c>
      <c r="DI89" s="123">
        <f t="shared" si="62"/>
        <v>0</v>
      </c>
      <c r="DJ89" s="123">
        <f t="shared" si="63"/>
        <v>-17.751000000000001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0.14136599999999999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-0.14136599999999999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0.45165549999999999</v>
      </c>
      <c r="BQ99" s="129">
        <f t="shared" ref="BQ99:BT99" si="68">SUM(BQ3:BQ98)/4000</f>
        <v>6.7914249999999995E-2</v>
      </c>
      <c r="BR99" s="129">
        <f t="shared" si="68"/>
        <v>0</v>
      </c>
      <c r="BS99" s="129">
        <f t="shared" si="68"/>
        <v>2.7274E-2</v>
      </c>
      <c r="BT99" s="129">
        <f t="shared" si="68"/>
        <v>-0.54684375000000018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0.14136599999999999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0.14136599999999999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0.45165550000000004</v>
      </c>
      <c r="DA99" s="131">
        <f t="shared" ref="DA99:DD99" si="73">SUM(DA3:DA98)/40000</f>
        <v>6.7914250000000009E-2</v>
      </c>
      <c r="DB99" s="131">
        <f t="shared" si="73"/>
        <v>0</v>
      </c>
      <c r="DC99" s="131">
        <f t="shared" si="73"/>
        <v>2.7274E-2</v>
      </c>
      <c r="DD99" s="131">
        <f t="shared" si="73"/>
        <v>0.54684375000000007</v>
      </c>
      <c r="DE99" s="128"/>
      <c r="DF99" s="123">
        <f t="shared" si="59"/>
        <v>0.59302149999999998</v>
      </c>
      <c r="DG99" s="123">
        <f t="shared" si="60"/>
        <v>-7.3451749999999996E-2</v>
      </c>
      <c r="DH99" s="123">
        <f t="shared" si="61"/>
        <v>0</v>
      </c>
      <c r="DI99" s="123">
        <f t="shared" si="62"/>
        <v>2.7274E-2</v>
      </c>
      <c r="DJ99" s="123">
        <f t="shared" si="63"/>
        <v>-0.54684375000000018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44671</v>
      </c>
      <c r="B1" s="207" t="s">
        <v>220</v>
      </c>
      <c r="C1" s="207"/>
      <c r="D1" s="21"/>
      <c r="E1" s="21"/>
      <c r="F1" s="21"/>
      <c r="G1" s="21"/>
      <c r="H1" s="21"/>
      <c r="I1" s="21"/>
      <c r="J1" s="201" t="s">
        <v>308</v>
      </c>
      <c r="K1" s="202"/>
      <c r="L1" s="202"/>
      <c r="M1" s="202"/>
      <c r="N1" s="202"/>
      <c r="O1" s="203"/>
      <c r="P1" s="201" t="s">
        <v>307</v>
      </c>
      <c r="Q1" s="204" t="s">
        <v>142</v>
      </c>
      <c r="S1" s="205" t="s">
        <v>309</v>
      </c>
      <c r="T1" s="205"/>
      <c r="U1" s="205"/>
      <c r="V1" s="205"/>
      <c r="W1" s="205"/>
      <c r="Y1" s="208" t="s">
        <v>396</v>
      </c>
      <c r="Z1" s="208"/>
      <c r="AA1" s="206" t="s">
        <v>310</v>
      </c>
      <c r="AB1" s="91">
        <v>0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6"/>
      <c r="AB2" s="106">
        <v>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0</v>
      </c>
      <c r="AB3" s="88">
        <v>0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0</v>
      </c>
      <c r="AB4" s="88">
        <v>0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0</v>
      </c>
      <c r="AB5" s="88">
        <v>0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0</v>
      </c>
      <c r="AB6" s="88">
        <v>0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0</v>
      </c>
      <c r="AB7" s="88">
        <v>0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0</v>
      </c>
      <c r="AB8" s="88">
        <v>0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0</v>
      </c>
      <c r="AB9" s="88">
        <v>0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0</v>
      </c>
      <c r="AB10" s="88">
        <v>0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0</v>
      </c>
      <c r="AB11" s="88">
        <v>0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0</v>
      </c>
      <c r="AB12" s="88">
        <v>0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0</v>
      </c>
      <c r="AB13" s="88">
        <v>0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0</v>
      </c>
      <c r="AB14" s="88">
        <v>0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0</v>
      </c>
      <c r="AB15" s="88">
        <v>0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0</v>
      </c>
      <c r="AB16" s="88">
        <v>0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0</v>
      </c>
      <c r="AB18" s="88">
        <v>0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0</v>
      </c>
      <c r="AB19" s="88">
        <v>0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0</v>
      </c>
      <c r="AB20" s="88">
        <v>0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0</v>
      </c>
      <c r="AB21" s="88">
        <v>0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0</v>
      </c>
      <c r="AB22" s="88">
        <v>0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0</v>
      </c>
      <c r="AB25" s="88">
        <v>0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0</v>
      </c>
      <c r="AB26" s="88">
        <v>0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0</v>
      </c>
      <c r="AB27" s="88">
        <v>0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0</v>
      </c>
      <c r="AB28" s="88">
        <v>0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0</v>
      </c>
      <c r="AB29" s="88">
        <v>0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0</v>
      </c>
      <c r="AB30" s="88">
        <v>0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0</v>
      </c>
      <c r="AB31" s="88">
        <v>0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0</v>
      </c>
      <c r="AB32" s="88">
        <v>0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0</v>
      </c>
      <c r="AB33" s="88">
        <v>0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0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0</v>
      </c>
      <c r="AB35" s="88">
        <v>0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1"/>
        <v>0</v>
      </c>
      <c r="T36" s="78">
        <f t="shared" si="12"/>
        <v>0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0</v>
      </c>
      <c r="AB36" s="88">
        <v>0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1"/>
        <v>0</v>
      </c>
      <c r="T37" s="78">
        <f t="shared" si="12"/>
        <v>0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0</v>
      </c>
      <c r="AB37" s="88">
        <v>0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1"/>
        <v>0</v>
      </c>
      <c r="T38" s="78">
        <f t="shared" si="12"/>
        <v>0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0</v>
      </c>
      <c r="AB38" s="88">
        <v>0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1"/>
        <v>0</v>
      </c>
      <c r="T39" s="78">
        <f t="shared" si="12"/>
        <v>0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0</v>
      </c>
      <c r="AB39" s="88">
        <v>0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1"/>
        <v>0</v>
      </c>
      <c r="T40" s="78">
        <f t="shared" si="12"/>
        <v>0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0</v>
      </c>
      <c r="AB40" s="88">
        <v>0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1"/>
        <v>0</v>
      </c>
      <c r="T41" s="78">
        <f t="shared" si="12"/>
        <v>0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0</v>
      </c>
      <c r="AB41" s="88">
        <v>0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1"/>
        <v>0</v>
      </c>
      <c r="T42" s="78">
        <f t="shared" si="12"/>
        <v>0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0</v>
      </c>
      <c r="AB42" s="88">
        <v>0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1"/>
        <v>0</v>
      </c>
      <c r="T43" s="78">
        <f t="shared" si="12"/>
        <v>0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0</v>
      </c>
      <c r="AB43" s="88">
        <v>0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1"/>
        <v>0</v>
      </c>
      <c r="T44" s="78">
        <f t="shared" si="12"/>
        <v>0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0</v>
      </c>
      <c r="AB44" s="88">
        <v>0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1"/>
        <v>0</v>
      </c>
      <c r="T45" s="78">
        <f t="shared" si="12"/>
        <v>0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0</v>
      </c>
      <c r="AB45" s="88">
        <v>0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1"/>
        <v>0</v>
      </c>
      <c r="T46" s="78">
        <f t="shared" si="12"/>
        <v>0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0</v>
      </c>
      <c r="AB46" s="88">
        <v>0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1"/>
        <v>0</v>
      </c>
      <c r="T47" s="78">
        <f t="shared" si="12"/>
        <v>0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0</v>
      </c>
      <c r="AB47" s="88">
        <v>0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1"/>
        <v>0</v>
      </c>
      <c r="T48" s="78">
        <f t="shared" si="12"/>
        <v>0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1"/>
        <v>0</v>
      </c>
      <c r="T49" s="78">
        <f t="shared" si="12"/>
        <v>0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0</v>
      </c>
      <c r="AB49" s="88">
        <v>0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1"/>
        <v>0</v>
      </c>
      <c r="T50" s="78">
        <f t="shared" si="12"/>
        <v>0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0</v>
      </c>
      <c r="AB50" s="88">
        <v>0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1"/>
        <v>0</v>
      </c>
      <c r="T51" s="78">
        <f t="shared" si="12"/>
        <v>0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0</v>
      </c>
      <c r="AB51" s="88">
        <v>0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1"/>
        <v>0</v>
      </c>
      <c r="T52" s="78">
        <f t="shared" si="12"/>
        <v>0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0</v>
      </c>
      <c r="AB52" s="88">
        <v>0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1"/>
        <v>0</v>
      </c>
      <c r="T53" s="78">
        <f t="shared" si="12"/>
        <v>0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0</v>
      </c>
      <c r="AB53" s="88">
        <v>0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1"/>
        <v>0</v>
      </c>
      <c r="T54" s="78">
        <f t="shared" si="12"/>
        <v>0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0</v>
      </c>
      <c r="AB54" s="88">
        <v>0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1"/>
        <v>0</v>
      </c>
      <c r="T55" s="78">
        <f t="shared" si="12"/>
        <v>0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0</v>
      </c>
      <c r="AB55" s="88">
        <v>0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1"/>
        <v>0</v>
      </c>
      <c r="T56" s="78">
        <f t="shared" si="12"/>
        <v>0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0</v>
      </c>
      <c r="AB56" s="88">
        <v>0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1"/>
        <v>0</v>
      </c>
      <c r="T57" s="78">
        <f t="shared" si="12"/>
        <v>0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0</v>
      </c>
      <c r="AB57" s="88">
        <v>0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1"/>
        <v>0</v>
      </c>
      <c r="T58" s="78">
        <f t="shared" si="12"/>
        <v>0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0</v>
      </c>
      <c r="AB58" s="88">
        <v>0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1"/>
        <v>0</v>
      </c>
      <c r="T59" s="78">
        <f t="shared" si="12"/>
        <v>0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0</v>
      </c>
      <c r="AB59" s="88">
        <v>0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1"/>
        <v>0</v>
      </c>
      <c r="T60" s="78">
        <f t="shared" si="12"/>
        <v>0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0</v>
      </c>
      <c r="AB60" s="88">
        <v>0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1"/>
        <v>0</v>
      </c>
      <c r="T61" s="78">
        <f t="shared" si="12"/>
        <v>0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0</v>
      </c>
      <c r="AB61" s="88">
        <v>0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1"/>
        <v>0</v>
      </c>
      <c r="T62" s="78">
        <f t="shared" si="12"/>
        <v>0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0</v>
      </c>
      <c r="AB62" s="88">
        <v>0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1"/>
        <v>0</v>
      </c>
      <c r="T63" s="78">
        <f t="shared" si="12"/>
        <v>0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0</v>
      </c>
      <c r="AB63" s="88">
        <v>0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1"/>
        <v>0</v>
      </c>
      <c r="T64" s="78">
        <f t="shared" si="12"/>
        <v>0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0</v>
      </c>
      <c r="AB64" s="88">
        <v>0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1"/>
        <v>0</v>
      </c>
      <c r="T65" s="78">
        <f t="shared" si="12"/>
        <v>0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0</v>
      </c>
      <c r="AB65" s="88">
        <v>0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1"/>
        <v>0</v>
      </c>
      <c r="T66" s="78">
        <f t="shared" si="12"/>
        <v>0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0</v>
      </c>
      <c r="AB66" s="88">
        <v>0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0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0</v>
      </c>
      <c r="AB67" s="88">
        <v>0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0</v>
      </c>
      <c r="C68" s="22">
        <f t="shared" ref="C68:C98" si="21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0</v>
      </c>
      <c r="Q68" s="81">
        <f t="shared" ref="Q68:Q98" si="25">O68+P68</f>
        <v>0</v>
      </c>
      <c r="S68" s="78">
        <f t="shared" si="16"/>
        <v>0</v>
      </c>
      <c r="T68" s="78">
        <f t="shared" si="17"/>
        <v>0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0</v>
      </c>
      <c r="AB68" s="88">
        <v>0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0</v>
      </c>
      <c r="C69" s="22">
        <f t="shared" si="21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0</v>
      </c>
      <c r="Q69" s="81">
        <f t="shared" si="25"/>
        <v>0</v>
      </c>
      <c r="S69" s="78">
        <f t="shared" si="16"/>
        <v>0</v>
      </c>
      <c r="T69" s="78">
        <f t="shared" si="17"/>
        <v>0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0</v>
      </c>
      <c r="AB69" s="88">
        <v>0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0</v>
      </c>
      <c r="C70" s="22">
        <f t="shared" si="21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0</v>
      </c>
      <c r="Q70" s="81">
        <f t="shared" si="25"/>
        <v>0</v>
      </c>
      <c r="S70" s="78">
        <f t="shared" si="16"/>
        <v>0</v>
      </c>
      <c r="T70" s="78">
        <f t="shared" si="17"/>
        <v>0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0</v>
      </c>
      <c r="AB70" s="88">
        <v>0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0</v>
      </c>
      <c r="C71" s="22">
        <f t="shared" si="21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0</v>
      </c>
      <c r="Q71" s="81">
        <f t="shared" si="25"/>
        <v>0</v>
      </c>
      <c r="S71" s="78">
        <f t="shared" si="16"/>
        <v>0</v>
      </c>
      <c r="T71" s="78">
        <f t="shared" si="17"/>
        <v>0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0</v>
      </c>
      <c r="AB71" s="88">
        <v>0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0</v>
      </c>
      <c r="C72" s="22">
        <f t="shared" si="21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0</v>
      </c>
      <c r="Q72" s="81">
        <f t="shared" si="25"/>
        <v>0</v>
      </c>
      <c r="S72" s="78">
        <f t="shared" si="16"/>
        <v>0</v>
      </c>
      <c r="T72" s="78">
        <f t="shared" si="17"/>
        <v>0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0</v>
      </c>
      <c r="AB72" s="88">
        <v>0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0</v>
      </c>
      <c r="C73" s="22">
        <f t="shared" si="21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0</v>
      </c>
      <c r="Q73" s="81">
        <f t="shared" si="25"/>
        <v>0</v>
      </c>
      <c r="S73" s="78">
        <f t="shared" si="16"/>
        <v>0</v>
      </c>
      <c r="T73" s="78">
        <f t="shared" si="17"/>
        <v>0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0</v>
      </c>
      <c r="AB73" s="88">
        <v>0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0</v>
      </c>
      <c r="C74" s="22">
        <f t="shared" si="21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0</v>
      </c>
      <c r="Q74" s="81">
        <f t="shared" si="25"/>
        <v>0</v>
      </c>
      <c r="S74" s="78">
        <f t="shared" si="16"/>
        <v>0</v>
      </c>
      <c r="T74" s="78">
        <f t="shared" si="17"/>
        <v>0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0</v>
      </c>
      <c r="AB74" s="88">
        <v>0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0</v>
      </c>
      <c r="C75" s="22">
        <f t="shared" si="21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0</v>
      </c>
      <c r="Q75" s="81">
        <f t="shared" si="25"/>
        <v>0</v>
      </c>
      <c r="S75" s="78">
        <f t="shared" si="16"/>
        <v>0</v>
      </c>
      <c r="T75" s="78">
        <f t="shared" si="17"/>
        <v>0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0</v>
      </c>
      <c r="AB75" s="88">
        <v>0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0</v>
      </c>
      <c r="C76" s="22">
        <f t="shared" si="21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0</v>
      </c>
      <c r="Q76" s="81">
        <f t="shared" si="25"/>
        <v>0</v>
      </c>
      <c r="S76" s="78">
        <f t="shared" si="16"/>
        <v>0</v>
      </c>
      <c r="T76" s="78">
        <f t="shared" si="17"/>
        <v>0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0</v>
      </c>
      <c r="AB76" s="88">
        <v>0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0</v>
      </c>
      <c r="C77" s="22">
        <f t="shared" si="21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0</v>
      </c>
      <c r="Q77" s="81">
        <f t="shared" si="25"/>
        <v>0</v>
      </c>
      <c r="S77" s="78">
        <f t="shared" si="16"/>
        <v>0</v>
      </c>
      <c r="T77" s="78">
        <f t="shared" si="17"/>
        <v>0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0</v>
      </c>
      <c r="AB77" s="88">
        <v>0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0</v>
      </c>
      <c r="C78" s="22">
        <f t="shared" si="21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0</v>
      </c>
      <c r="Q78" s="81">
        <f t="shared" si="25"/>
        <v>0</v>
      </c>
      <c r="S78" s="78">
        <f t="shared" si="16"/>
        <v>0</v>
      </c>
      <c r="T78" s="78">
        <f t="shared" si="17"/>
        <v>0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0</v>
      </c>
      <c r="AB78" s="88">
        <v>0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0</v>
      </c>
      <c r="C79" s="22">
        <f t="shared" si="21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0</v>
      </c>
      <c r="Q79" s="81">
        <f t="shared" si="25"/>
        <v>0</v>
      </c>
      <c r="S79" s="78">
        <f t="shared" si="16"/>
        <v>0</v>
      </c>
      <c r="T79" s="78">
        <f t="shared" si="17"/>
        <v>0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0</v>
      </c>
      <c r="AB79" s="88">
        <v>0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0</v>
      </c>
      <c r="C80" s="22">
        <f t="shared" si="21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0</v>
      </c>
      <c r="Q80" s="81">
        <f t="shared" si="25"/>
        <v>0</v>
      </c>
      <c r="S80" s="78">
        <f t="shared" si="16"/>
        <v>0</v>
      </c>
      <c r="T80" s="78">
        <f t="shared" si="17"/>
        <v>0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0</v>
      </c>
      <c r="AB80" s="88">
        <v>0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0</v>
      </c>
      <c r="C81" s="22">
        <f t="shared" si="21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0</v>
      </c>
      <c r="Q81" s="81">
        <f t="shared" si="25"/>
        <v>0</v>
      </c>
      <c r="S81" s="78">
        <f t="shared" si="16"/>
        <v>0</v>
      </c>
      <c r="T81" s="78">
        <f t="shared" si="17"/>
        <v>0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0</v>
      </c>
      <c r="AB81" s="88">
        <v>0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0</v>
      </c>
      <c r="C82" s="22">
        <f t="shared" si="21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0</v>
      </c>
      <c r="Q82" s="81">
        <f t="shared" si="25"/>
        <v>0</v>
      </c>
      <c r="S82" s="78">
        <f t="shared" si="16"/>
        <v>0</v>
      </c>
      <c r="T82" s="78">
        <f t="shared" si="17"/>
        <v>0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0</v>
      </c>
      <c r="AB82" s="88">
        <v>0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0</v>
      </c>
      <c r="C83" s="22">
        <f t="shared" si="21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0</v>
      </c>
      <c r="Q83" s="81">
        <f t="shared" si="25"/>
        <v>0</v>
      </c>
      <c r="S83" s="78">
        <f t="shared" si="16"/>
        <v>0</v>
      </c>
      <c r="T83" s="78">
        <f t="shared" si="17"/>
        <v>0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0</v>
      </c>
      <c r="AB83" s="88">
        <v>0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0</v>
      </c>
      <c r="C84" s="22">
        <f t="shared" si="21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0</v>
      </c>
      <c r="Q84" s="81">
        <f t="shared" si="25"/>
        <v>0</v>
      </c>
      <c r="S84" s="78">
        <f t="shared" si="16"/>
        <v>0</v>
      </c>
      <c r="T84" s="78">
        <f t="shared" si="17"/>
        <v>0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0</v>
      </c>
      <c r="AB84" s="88">
        <v>0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0</v>
      </c>
      <c r="C85" s="22">
        <f t="shared" si="21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0</v>
      </c>
      <c r="Q85" s="81">
        <f t="shared" si="25"/>
        <v>0</v>
      </c>
      <c r="S85" s="78">
        <f t="shared" si="16"/>
        <v>0</v>
      </c>
      <c r="T85" s="78">
        <f t="shared" si="17"/>
        <v>0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0</v>
      </c>
      <c r="AB85" s="88">
        <v>0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0</v>
      </c>
      <c r="C86" s="22">
        <f t="shared" si="21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0</v>
      </c>
      <c r="Q86" s="81">
        <f t="shared" si="25"/>
        <v>0</v>
      </c>
      <c r="S86" s="78">
        <f t="shared" si="16"/>
        <v>0</v>
      </c>
      <c r="T86" s="78">
        <f t="shared" si="17"/>
        <v>0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0</v>
      </c>
      <c r="AB86" s="88">
        <v>0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0</v>
      </c>
      <c r="C87" s="22">
        <f t="shared" si="21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0</v>
      </c>
      <c r="Q87" s="81">
        <f t="shared" si="25"/>
        <v>0</v>
      </c>
      <c r="S87" s="78">
        <f t="shared" si="16"/>
        <v>0</v>
      </c>
      <c r="T87" s="78">
        <f t="shared" si="17"/>
        <v>0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0</v>
      </c>
      <c r="AB87" s="88">
        <v>0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0</v>
      </c>
      <c r="C88" s="22">
        <f t="shared" si="21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0</v>
      </c>
      <c r="Q88" s="81">
        <f t="shared" si="25"/>
        <v>0</v>
      </c>
      <c r="S88" s="78">
        <f t="shared" si="16"/>
        <v>0</v>
      </c>
      <c r="T88" s="78">
        <f t="shared" si="17"/>
        <v>0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0</v>
      </c>
      <c r="AB88" s="88">
        <v>0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0</v>
      </c>
      <c r="C89" s="22">
        <f t="shared" si="21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0</v>
      </c>
      <c r="Q89" s="81">
        <f t="shared" si="25"/>
        <v>0</v>
      </c>
      <c r="S89" s="78">
        <f t="shared" si="16"/>
        <v>0</v>
      </c>
      <c r="T89" s="78">
        <f t="shared" si="17"/>
        <v>0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0</v>
      </c>
      <c r="AB89" s="88">
        <v>0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0</v>
      </c>
      <c r="C90" s="22">
        <f t="shared" si="21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0</v>
      </c>
      <c r="Q90" s="81">
        <f t="shared" si="25"/>
        <v>0</v>
      </c>
      <c r="S90" s="78">
        <f t="shared" si="16"/>
        <v>0</v>
      </c>
      <c r="T90" s="78">
        <f t="shared" si="17"/>
        <v>0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0</v>
      </c>
      <c r="AB90" s="88">
        <v>0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0</v>
      </c>
      <c r="C91" s="22">
        <f t="shared" si="21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0</v>
      </c>
      <c r="Q91" s="81">
        <f t="shared" si="25"/>
        <v>0</v>
      </c>
      <c r="S91" s="78">
        <f t="shared" si="16"/>
        <v>0</v>
      </c>
      <c r="T91" s="78">
        <f t="shared" si="17"/>
        <v>0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0</v>
      </c>
      <c r="AB91" s="88">
        <v>0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0</v>
      </c>
      <c r="C92" s="22">
        <f t="shared" si="21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0</v>
      </c>
      <c r="Q92" s="81">
        <f t="shared" si="25"/>
        <v>0</v>
      </c>
      <c r="S92" s="78">
        <f t="shared" si="16"/>
        <v>0</v>
      </c>
      <c r="T92" s="78">
        <f t="shared" si="17"/>
        <v>0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0</v>
      </c>
      <c r="AB92" s="88">
        <v>0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0</v>
      </c>
      <c r="C93" s="22">
        <f t="shared" si="21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0</v>
      </c>
      <c r="Q93" s="81">
        <f t="shared" si="25"/>
        <v>0</v>
      </c>
      <c r="S93" s="78">
        <f t="shared" si="16"/>
        <v>0</v>
      </c>
      <c r="T93" s="78">
        <f t="shared" si="17"/>
        <v>0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0</v>
      </c>
      <c r="AB93" s="88">
        <v>0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0</v>
      </c>
      <c r="C94" s="22">
        <f t="shared" si="21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0</v>
      </c>
      <c r="Q94" s="81">
        <f t="shared" si="25"/>
        <v>0</v>
      </c>
      <c r="S94" s="78">
        <f t="shared" si="16"/>
        <v>0</v>
      </c>
      <c r="T94" s="78">
        <f t="shared" si="17"/>
        <v>0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0</v>
      </c>
      <c r="AB94" s="88">
        <v>0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0</v>
      </c>
      <c r="C95" s="22">
        <f t="shared" si="21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0</v>
      </c>
      <c r="Q95" s="81">
        <f t="shared" si="25"/>
        <v>0</v>
      </c>
      <c r="S95" s="78">
        <f t="shared" si="16"/>
        <v>0</v>
      </c>
      <c r="T95" s="78">
        <f t="shared" si="17"/>
        <v>0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0</v>
      </c>
      <c r="AB95" s="88">
        <v>0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0</v>
      </c>
      <c r="C96" s="22">
        <f t="shared" si="21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0</v>
      </c>
      <c r="Q96" s="81">
        <f t="shared" si="25"/>
        <v>0</v>
      </c>
      <c r="S96" s="78">
        <f t="shared" si="16"/>
        <v>0</v>
      </c>
      <c r="T96" s="78">
        <f t="shared" si="17"/>
        <v>0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0</v>
      </c>
      <c r="AB96" s="88">
        <v>0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0</v>
      </c>
      <c r="C97" s="22">
        <f t="shared" si="21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0</v>
      </c>
      <c r="Q97" s="81">
        <f t="shared" si="25"/>
        <v>0</v>
      </c>
      <c r="S97" s="78">
        <f t="shared" si="16"/>
        <v>0</v>
      </c>
      <c r="T97" s="78">
        <f t="shared" si="17"/>
        <v>0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0</v>
      </c>
      <c r="AB97" s="88">
        <v>0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0</v>
      </c>
      <c r="C98" s="22">
        <f t="shared" si="21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0</v>
      </c>
      <c r="Q98" s="81">
        <f t="shared" si="25"/>
        <v>0</v>
      </c>
      <c r="S98" s="78">
        <f t="shared" si="16"/>
        <v>0</v>
      </c>
      <c r="T98" s="78">
        <f t="shared" si="17"/>
        <v>0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0</v>
      </c>
      <c r="AB98" s="88">
        <v>0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</v>
      </c>
      <c r="C99" s="22">
        <f t="shared" si="27"/>
        <v>0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</v>
      </c>
      <c r="Q99" s="85">
        <f t="shared" si="27"/>
        <v>0</v>
      </c>
      <c r="S99" s="78">
        <f>SUM(S3:S98)/4000</f>
        <v>0</v>
      </c>
      <c r="T99" s="78">
        <f t="shared" ref="T99:W99" si="28">SUM(T3:T98)/4000</f>
        <v>0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0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44671</v>
      </c>
      <c r="B1" s="207" t="s">
        <v>202</v>
      </c>
      <c r="C1" s="207"/>
      <c r="D1" s="209" t="s">
        <v>314</v>
      </c>
      <c r="E1" s="209"/>
      <c r="F1" s="209"/>
      <c r="G1" s="209"/>
      <c r="H1" s="209"/>
      <c r="I1" s="210"/>
      <c r="J1" s="201" t="s">
        <v>308</v>
      </c>
      <c r="K1" s="202"/>
      <c r="L1" s="202"/>
      <c r="M1" s="202"/>
      <c r="N1" s="202"/>
      <c r="O1" s="203"/>
      <c r="P1" s="201"/>
      <c r="Q1" s="204" t="s">
        <v>142</v>
      </c>
      <c r="S1" s="205" t="s">
        <v>309</v>
      </c>
      <c r="T1" s="205"/>
      <c r="U1" s="205"/>
      <c r="V1" s="205"/>
      <c r="W1" s="20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17.664000000000001</v>
      </c>
      <c r="C3" s="22">
        <f>B3</f>
        <v>17.664000000000001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7.3853184000000001</v>
      </c>
      <c r="K3" s="23">
        <v>4.2216959999999997</v>
      </c>
      <c r="L3" s="23">
        <v>0</v>
      </c>
      <c r="M3" s="23">
        <v>0.89909759999999994</v>
      </c>
      <c r="N3" s="23">
        <v>5.1578879999999998</v>
      </c>
      <c r="O3" s="23">
        <f t="shared" ref="O3" si="0">$C3*I3/$I3</f>
        <v>17.664000000000001</v>
      </c>
      <c r="P3" s="24"/>
      <c r="Q3" s="81">
        <f>O3+P3</f>
        <v>17.664000000000001</v>
      </c>
      <c r="S3" s="78">
        <f t="shared" ref="S3:S66" si="1">J3</f>
        <v>7.3853184000000001</v>
      </c>
      <c r="T3" s="78">
        <f t="shared" ref="T3:T66" si="2">K3</f>
        <v>4.2216959999999997</v>
      </c>
      <c r="U3" s="78">
        <f t="shared" ref="U3:U66" si="3">L3</f>
        <v>0</v>
      </c>
      <c r="V3" s="78">
        <f t="shared" ref="V3:V66" si="4">M3</f>
        <v>0.89909759999999994</v>
      </c>
      <c r="W3" s="78">
        <f t="shared" ref="W3:W66" si="5">N3</f>
        <v>5.1578879999999998</v>
      </c>
    </row>
    <row r="4" spans="1:23">
      <c r="A4" s="8" t="s">
        <v>46</v>
      </c>
      <c r="B4" s="22">
        <v>17.72</v>
      </c>
      <c r="C4" s="22">
        <f t="shared" ref="C4:C67" si="6">B4</f>
        <v>17.72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7.4087319999999988</v>
      </c>
      <c r="K4" s="23">
        <v>4.2350799999999991</v>
      </c>
      <c r="L4" s="23">
        <v>0</v>
      </c>
      <c r="M4" s="23">
        <v>0.90194799999999975</v>
      </c>
      <c r="N4" s="23">
        <v>5.1742399999999993</v>
      </c>
      <c r="O4" s="23">
        <f t="shared" ref="O4:O67" si="8">$C4*I4/$I4</f>
        <v>17.72</v>
      </c>
      <c r="P4" s="24"/>
      <c r="Q4" s="81">
        <f t="shared" ref="Q4:Q67" si="9">O4+P4</f>
        <v>17.72</v>
      </c>
      <c r="S4" s="78">
        <f t="shared" si="1"/>
        <v>7.4087319999999988</v>
      </c>
      <c r="T4" s="78">
        <f t="shared" si="2"/>
        <v>4.2350799999999991</v>
      </c>
      <c r="U4" s="78">
        <f t="shared" si="3"/>
        <v>0</v>
      </c>
      <c r="V4" s="78">
        <f t="shared" si="4"/>
        <v>0.90194799999999975</v>
      </c>
      <c r="W4" s="78">
        <f t="shared" si="5"/>
        <v>5.1742399999999993</v>
      </c>
    </row>
    <row r="5" spans="1:23">
      <c r="A5" s="8" t="s">
        <v>47</v>
      </c>
      <c r="B5" s="22">
        <v>17.492000000000001</v>
      </c>
      <c r="C5" s="22">
        <f t="shared" si="6"/>
        <v>17.492000000000001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7.3134052000000001</v>
      </c>
      <c r="K5" s="23">
        <v>4.1805879999999993</v>
      </c>
      <c r="L5" s="23">
        <v>0</v>
      </c>
      <c r="M5" s="23">
        <v>0.89034279999999988</v>
      </c>
      <c r="N5" s="23">
        <v>5.1076639999999998</v>
      </c>
      <c r="O5" s="23">
        <f t="shared" si="8"/>
        <v>17.492000000000001</v>
      </c>
      <c r="P5" s="24"/>
      <c r="Q5" s="81">
        <f t="shared" si="9"/>
        <v>17.492000000000001</v>
      </c>
      <c r="S5" s="78">
        <f t="shared" si="1"/>
        <v>7.3134052000000001</v>
      </c>
      <c r="T5" s="78">
        <f t="shared" si="2"/>
        <v>4.1805879999999993</v>
      </c>
      <c r="U5" s="78">
        <f t="shared" si="3"/>
        <v>0</v>
      </c>
      <c r="V5" s="78">
        <f t="shared" si="4"/>
        <v>0.89034279999999988</v>
      </c>
      <c r="W5" s="78">
        <f t="shared" si="5"/>
        <v>5.1076639999999998</v>
      </c>
    </row>
    <row r="6" spans="1:23">
      <c r="A6" s="8" t="s">
        <v>48</v>
      </c>
      <c r="B6" s="22">
        <v>18.623999999999999</v>
      </c>
      <c r="C6" s="22">
        <f t="shared" si="6"/>
        <v>18.623999999999999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7.7866943999999991</v>
      </c>
      <c r="K6" s="23">
        <v>4.4511359999999991</v>
      </c>
      <c r="L6" s="23">
        <v>0</v>
      </c>
      <c r="M6" s="23">
        <v>0.94796159999999974</v>
      </c>
      <c r="N6" s="23">
        <v>5.4382079999999986</v>
      </c>
      <c r="O6" s="23">
        <f t="shared" si="8"/>
        <v>18.623999999999999</v>
      </c>
      <c r="P6" s="24"/>
      <c r="Q6" s="81">
        <f t="shared" si="9"/>
        <v>18.623999999999999</v>
      </c>
      <c r="S6" s="78">
        <f t="shared" si="1"/>
        <v>7.7866943999999991</v>
      </c>
      <c r="T6" s="78">
        <f t="shared" si="2"/>
        <v>4.4511359999999991</v>
      </c>
      <c r="U6" s="78">
        <f t="shared" si="3"/>
        <v>0</v>
      </c>
      <c r="V6" s="78">
        <f t="shared" si="4"/>
        <v>0.94796159999999974</v>
      </c>
      <c r="W6" s="78">
        <f t="shared" si="5"/>
        <v>5.4382079999999986</v>
      </c>
    </row>
    <row r="7" spans="1:23">
      <c r="A7" s="8" t="s">
        <v>49</v>
      </c>
      <c r="B7" s="22">
        <v>18.239999999999998</v>
      </c>
      <c r="C7" s="22">
        <f t="shared" si="6"/>
        <v>18.239999999999998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7.6261439999999983</v>
      </c>
      <c r="K7" s="23">
        <v>4.3593599999999988</v>
      </c>
      <c r="L7" s="23">
        <v>0</v>
      </c>
      <c r="M7" s="23">
        <v>0.92841599999999969</v>
      </c>
      <c r="N7" s="23">
        <v>5.3260799999999984</v>
      </c>
      <c r="O7" s="23">
        <f t="shared" si="8"/>
        <v>18.239999999999998</v>
      </c>
      <c r="P7" s="24"/>
      <c r="Q7" s="81">
        <f t="shared" si="9"/>
        <v>18.239999999999998</v>
      </c>
      <c r="S7" s="78">
        <f t="shared" si="1"/>
        <v>7.6261439999999983</v>
      </c>
      <c r="T7" s="78">
        <f t="shared" si="2"/>
        <v>4.3593599999999988</v>
      </c>
      <c r="U7" s="78">
        <f t="shared" si="3"/>
        <v>0</v>
      </c>
      <c r="V7" s="78">
        <f t="shared" si="4"/>
        <v>0.92841599999999969</v>
      </c>
      <c r="W7" s="78">
        <f t="shared" si="5"/>
        <v>5.3260799999999984</v>
      </c>
    </row>
    <row r="8" spans="1:23">
      <c r="A8" s="8" t="s">
        <v>50</v>
      </c>
      <c r="B8" s="22">
        <v>16.992000000000001</v>
      </c>
      <c r="C8" s="22">
        <f t="shared" si="6"/>
        <v>16.992000000000001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7.1043552000000005</v>
      </c>
      <c r="K8" s="23">
        <v>4.0610879999999989</v>
      </c>
      <c r="L8" s="23">
        <v>0</v>
      </c>
      <c r="M8" s="23">
        <v>0.86489279999999991</v>
      </c>
      <c r="N8" s="23">
        <v>4.961663999999999</v>
      </c>
      <c r="O8" s="23">
        <f t="shared" si="8"/>
        <v>16.992000000000001</v>
      </c>
      <c r="P8" s="24"/>
      <c r="Q8" s="81">
        <f t="shared" si="9"/>
        <v>16.992000000000001</v>
      </c>
      <c r="S8" s="78">
        <f t="shared" si="1"/>
        <v>7.1043552000000005</v>
      </c>
      <c r="T8" s="78">
        <f t="shared" si="2"/>
        <v>4.0610879999999989</v>
      </c>
      <c r="U8" s="78">
        <f t="shared" si="3"/>
        <v>0</v>
      </c>
      <c r="V8" s="78">
        <f t="shared" si="4"/>
        <v>0.86489279999999991</v>
      </c>
      <c r="W8" s="78">
        <f t="shared" si="5"/>
        <v>4.961663999999999</v>
      </c>
    </row>
    <row r="9" spans="1:23">
      <c r="A9" s="8" t="s">
        <v>51</v>
      </c>
      <c r="B9" s="22">
        <v>17.492000000000001</v>
      </c>
      <c r="C9" s="22">
        <f t="shared" si="6"/>
        <v>17.492000000000001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7.3134052000000001</v>
      </c>
      <c r="K9" s="23">
        <v>4.1805879999999993</v>
      </c>
      <c r="L9" s="23">
        <v>0</v>
      </c>
      <c r="M9" s="23">
        <v>0.89034279999999988</v>
      </c>
      <c r="N9" s="23">
        <v>5.1076639999999998</v>
      </c>
      <c r="O9" s="23">
        <f t="shared" si="8"/>
        <v>17.492000000000001</v>
      </c>
      <c r="P9" s="24"/>
      <c r="Q9" s="81">
        <f t="shared" si="9"/>
        <v>17.492000000000001</v>
      </c>
      <c r="S9" s="78">
        <f t="shared" si="1"/>
        <v>7.3134052000000001</v>
      </c>
      <c r="T9" s="78">
        <f t="shared" si="2"/>
        <v>4.1805879999999993</v>
      </c>
      <c r="U9" s="78">
        <f t="shared" si="3"/>
        <v>0</v>
      </c>
      <c r="V9" s="78">
        <f t="shared" si="4"/>
        <v>0.89034279999999988</v>
      </c>
      <c r="W9" s="78">
        <f t="shared" si="5"/>
        <v>5.1076639999999998</v>
      </c>
    </row>
    <row r="10" spans="1:23">
      <c r="A10" s="8" t="s">
        <v>52</v>
      </c>
      <c r="B10" s="22">
        <v>17.992000000000001</v>
      </c>
      <c r="C10" s="22">
        <f t="shared" si="6"/>
        <v>17.992000000000001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7.5224551999999996</v>
      </c>
      <c r="K10" s="23">
        <v>4.3000879999999997</v>
      </c>
      <c r="L10" s="23">
        <v>0</v>
      </c>
      <c r="M10" s="23">
        <v>0.91579279999999985</v>
      </c>
      <c r="N10" s="23">
        <v>5.2536639999999997</v>
      </c>
      <c r="O10" s="23">
        <f t="shared" si="8"/>
        <v>17.992000000000001</v>
      </c>
      <c r="P10" s="24"/>
      <c r="Q10" s="81">
        <f t="shared" si="9"/>
        <v>17.992000000000001</v>
      </c>
      <c r="S10" s="78">
        <f t="shared" si="1"/>
        <v>7.5224551999999996</v>
      </c>
      <c r="T10" s="78">
        <f t="shared" si="2"/>
        <v>4.3000879999999997</v>
      </c>
      <c r="U10" s="78">
        <f t="shared" si="3"/>
        <v>0</v>
      </c>
      <c r="V10" s="78">
        <f t="shared" si="4"/>
        <v>0.91579279999999985</v>
      </c>
      <c r="W10" s="78">
        <f t="shared" si="5"/>
        <v>5.2536639999999997</v>
      </c>
    </row>
    <row r="11" spans="1:23">
      <c r="A11" s="8" t="s">
        <v>53</v>
      </c>
      <c r="B11" s="22">
        <v>17.760000000000002</v>
      </c>
      <c r="C11" s="22">
        <f t="shared" si="6"/>
        <v>17.760000000000002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7.4254560000000005</v>
      </c>
      <c r="K11" s="23">
        <v>4.2446399999999995</v>
      </c>
      <c r="L11" s="23">
        <v>0</v>
      </c>
      <c r="M11" s="23">
        <v>0.90398400000000001</v>
      </c>
      <c r="N11" s="23">
        <v>5.1859199999999994</v>
      </c>
      <c r="O11" s="23">
        <f t="shared" si="8"/>
        <v>17.760000000000002</v>
      </c>
      <c r="P11" s="24"/>
      <c r="Q11" s="81">
        <f t="shared" si="9"/>
        <v>17.760000000000002</v>
      </c>
      <c r="S11" s="78">
        <f t="shared" si="1"/>
        <v>7.4254560000000005</v>
      </c>
      <c r="T11" s="78">
        <f t="shared" si="2"/>
        <v>4.2446399999999995</v>
      </c>
      <c r="U11" s="78">
        <f t="shared" si="3"/>
        <v>0</v>
      </c>
      <c r="V11" s="78">
        <f t="shared" si="4"/>
        <v>0.90398400000000001</v>
      </c>
      <c r="W11" s="78">
        <f t="shared" si="5"/>
        <v>5.1859199999999994</v>
      </c>
    </row>
    <row r="12" spans="1:23">
      <c r="A12" s="8" t="s">
        <v>54</v>
      </c>
      <c r="B12" s="22">
        <v>17.143999999999998</v>
      </c>
      <c r="C12" s="22">
        <f t="shared" si="6"/>
        <v>17.143999999999998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7.1679063999999988</v>
      </c>
      <c r="K12" s="23">
        <v>4.0974159999999991</v>
      </c>
      <c r="L12" s="23">
        <v>0</v>
      </c>
      <c r="M12" s="23">
        <v>0.87262959999999978</v>
      </c>
      <c r="N12" s="23">
        <v>5.0060479999999989</v>
      </c>
      <c r="O12" s="23">
        <f t="shared" si="8"/>
        <v>17.143999999999998</v>
      </c>
      <c r="P12" s="24"/>
      <c r="Q12" s="81">
        <f t="shared" si="9"/>
        <v>17.143999999999998</v>
      </c>
      <c r="S12" s="78">
        <f t="shared" si="1"/>
        <v>7.1679063999999988</v>
      </c>
      <c r="T12" s="78">
        <f t="shared" si="2"/>
        <v>4.0974159999999991</v>
      </c>
      <c r="U12" s="78">
        <f t="shared" si="3"/>
        <v>0</v>
      </c>
      <c r="V12" s="78">
        <f t="shared" si="4"/>
        <v>0.87262959999999978</v>
      </c>
      <c r="W12" s="78">
        <f t="shared" si="5"/>
        <v>5.0060479999999989</v>
      </c>
    </row>
    <row r="13" spans="1:23">
      <c r="A13" s="8" t="s">
        <v>55</v>
      </c>
      <c r="B13" s="22">
        <v>16.916</v>
      </c>
      <c r="C13" s="22">
        <f t="shared" si="6"/>
        <v>16.916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7.0725795999999992</v>
      </c>
      <c r="K13" s="23">
        <v>4.0429239999999993</v>
      </c>
      <c r="L13" s="23">
        <v>0</v>
      </c>
      <c r="M13" s="23">
        <v>0.86102439999999991</v>
      </c>
      <c r="N13" s="23">
        <v>4.9394719999999994</v>
      </c>
      <c r="O13" s="23">
        <f t="shared" si="8"/>
        <v>16.916</v>
      </c>
      <c r="P13" s="24"/>
      <c r="Q13" s="81">
        <f t="shared" si="9"/>
        <v>16.916</v>
      </c>
      <c r="S13" s="78">
        <f t="shared" si="1"/>
        <v>7.0725795999999992</v>
      </c>
      <c r="T13" s="78">
        <f t="shared" si="2"/>
        <v>4.0429239999999993</v>
      </c>
      <c r="U13" s="78">
        <f t="shared" si="3"/>
        <v>0</v>
      </c>
      <c r="V13" s="78">
        <f t="shared" si="4"/>
        <v>0.86102439999999991</v>
      </c>
      <c r="W13" s="78">
        <f t="shared" si="5"/>
        <v>4.9394719999999994</v>
      </c>
    </row>
    <row r="14" spans="1:23">
      <c r="A14" s="8" t="s">
        <v>56</v>
      </c>
      <c r="B14" s="22">
        <v>16.648</v>
      </c>
      <c r="C14" s="22">
        <f t="shared" si="6"/>
        <v>16.648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6.9605287999999996</v>
      </c>
      <c r="K14" s="23">
        <v>3.9788719999999991</v>
      </c>
      <c r="L14" s="23">
        <v>0</v>
      </c>
      <c r="M14" s="23">
        <v>0.84738319999999989</v>
      </c>
      <c r="N14" s="23">
        <v>4.8612159999999998</v>
      </c>
      <c r="O14" s="23">
        <f t="shared" si="8"/>
        <v>16.648</v>
      </c>
      <c r="P14" s="24"/>
      <c r="Q14" s="81">
        <f t="shared" si="9"/>
        <v>16.648</v>
      </c>
      <c r="S14" s="78">
        <f t="shared" si="1"/>
        <v>6.9605287999999996</v>
      </c>
      <c r="T14" s="78">
        <f t="shared" si="2"/>
        <v>3.9788719999999991</v>
      </c>
      <c r="U14" s="78">
        <f t="shared" si="3"/>
        <v>0</v>
      </c>
      <c r="V14" s="78">
        <f t="shared" si="4"/>
        <v>0.84738319999999989</v>
      </c>
      <c r="W14" s="78">
        <f t="shared" si="5"/>
        <v>4.8612159999999998</v>
      </c>
    </row>
    <row r="15" spans="1:23">
      <c r="A15" s="8" t="s">
        <v>57</v>
      </c>
      <c r="B15" s="22">
        <v>18.356000000000002</v>
      </c>
      <c r="C15" s="22">
        <f t="shared" si="6"/>
        <v>18.356000000000002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7.6746435999999996</v>
      </c>
      <c r="K15" s="23">
        <v>4.3870839999999998</v>
      </c>
      <c r="L15" s="23">
        <v>0</v>
      </c>
      <c r="M15" s="23">
        <v>0.93432039999999983</v>
      </c>
      <c r="N15" s="23">
        <v>5.3599519999999998</v>
      </c>
      <c r="O15" s="23">
        <f t="shared" si="8"/>
        <v>18.356000000000002</v>
      </c>
      <c r="P15" s="24"/>
      <c r="Q15" s="81">
        <f t="shared" si="9"/>
        <v>18.356000000000002</v>
      </c>
      <c r="S15" s="78">
        <f t="shared" si="1"/>
        <v>7.6746435999999996</v>
      </c>
      <c r="T15" s="78">
        <f t="shared" si="2"/>
        <v>4.3870839999999998</v>
      </c>
      <c r="U15" s="78">
        <f t="shared" si="3"/>
        <v>0</v>
      </c>
      <c r="V15" s="78">
        <f t="shared" si="4"/>
        <v>0.93432039999999983</v>
      </c>
      <c r="W15" s="78">
        <f t="shared" si="5"/>
        <v>5.3599519999999998</v>
      </c>
    </row>
    <row r="16" spans="1:23">
      <c r="A16" s="8" t="s">
        <v>58</v>
      </c>
      <c r="B16" s="22">
        <v>18.760000000000002</v>
      </c>
      <c r="C16" s="22">
        <f t="shared" si="6"/>
        <v>18.760000000000002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7.8435559999999995</v>
      </c>
      <c r="K16" s="23">
        <v>4.4836399999999994</v>
      </c>
      <c r="L16" s="23">
        <v>0</v>
      </c>
      <c r="M16" s="23">
        <v>0.95488399999999984</v>
      </c>
      <c r="N16" s="23">
        <v>5.4779199999999992</v>
      </c>
      <c r="O16" s="23">
        <f t="shared" si="8"/>
        <v>18.760000000000002</v>
      </c>
      <c r="P16" s="24"/>
      <c r="Q16" s="81">
        <f t="shared" si="9"/>
        <v>18.760000000000002</v>
      </c>
      <c r="S16" s="78">
        <f t="shared" si="1"/>
        <v>7.8435559999999995</v>
      </c>
      <c r="T16" s="78">
        <f t="shared" si="2"/>
        <v>4.4836399999999994</v>
      </c>
      <c r="U16" s="78">
        <f t="shared" si="3"/>
        <v>0</v>
      </c>
      <c r="V16" s="78">
        <f t="shared" si="4"/>
        <v>0.95488399999999984</v>
      </c>
      <c r="W16" s="78">
        <f t="shared" si="5"/>
        <v>5.4779199999999992</v>
      </c>
    </row>
    <row r="17" spans="1:23">
      <c r="A17" s="8" t="s">
        <v>59</v>
      </c>
      <c r="B17" s="22">
        <v>18.452000000000002</v>
      </c>
      <c r="C17" s="22">
        <f t="shared" si="6"/>
        <v>18.452000000000002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7.7147812</v>
      </c>
      <c r="K17" s="23">
        <v>4.4100279999999996</v>
      </c>
      <c r="L17" s="23">
        <v>0</v>
      </c>
      <c r="M17" s="23">
        <v>0.9392067999999999</v>
      </c>
      <c r="N17" s="23">
        <v>5.3879839999999994</v>
      </c>
      <c r="O17" s="23">
        <f t="shared" si="8"/>
        <v>18.452000000000002</v>
      </c>
      <c r="P17" s="24"/>
      <c r="Q17" s="81">
        <f t="shared" si="9"/>
        <v>18.452000000000002</v>
      </c>
      <c r="S17" s="78">
        <f t="shared" si="1"/>
        <v>7.7147812</v>
      </c>
      <c r="T17" s="78">
        <f t="shared" si="2"/>
        <v>4.4100279999999996</v>
      </c>
      <c r="U17" s="78">
        <f t="shared" si="3"/>
        <v>0</v>
      </c>
      <c r="V17" s="78">
        <f t="shared" si="4"/>
        <v>0.9392067999999999</v>
      </c>
      <c r="W17" s="78">
        <f t="shared" si="5"/>
        <v>5.3879839999999994</v>
      </c>
    </row>
    <row r="18" spans="1:23">
      <c r="A18" s="8" t="s">
        <v>60</v>
      </c>
      <c r="B18" s="22">
        <v>18.2</v>
      </c>
      <c r="C18" s="22">
        <f t="shared" si="6"/>
        <v>18.2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7.6094199999999992</v>
      </c>
      <c r="K18" s="23">
        <v>4.3497999999999992</v>
      </c>
      <c r="L18" s="23">
        <v>0</v>
      </c>
      <c r="M18" s="23">
        <v>0.92637999999999976</v>
      </c>
      <c r="N18" s="23">
        <v>5.3143999999999982</v>
      </c>
      <c r="O18" s="23">
        <f t="shared" si="8"/>
        <v>18.2</v>
      </c>
      <c r="P18" s="24"/>
      <c r="Q18" s="81">
        <f t="shared" si="9"/>
        <v>18.2</v>
      </c>
      <c r="S18" s="78">
        <f t="shared" si="1"/>
        <v>7.6094199999999992</v>
      </c>
      <c r="T18" s="78">
        <f t="shared" si="2"/>
        <v>4.3497999999999992</v>
      </c>
      <c r="U18" s="78">
        <f t="shared" si="3"/>
        <v>0</v>
      </c>
      <c r="V18" s="78">
        <f t="shared" si="4"/>
        <v>0.92637999999999976</v>
      </c>
      <c r="W18" s="78">
        <f t="shared" si="5"/>
        <v>5.3143999999999982</v>
      </c>
    </row>
    <row r="19" spans="1:23">
      <c r="A19" s="8" t="s">
        <v>61</v>
      </c>
      <c r="B19" s="22">
        <v>19.276</v>
      </c>
      <c r="C19" s="22">
        <f t="shared" si="6"/>
        <v>19.276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8.0592955999999987</v>
      </c>
      <c r="K19" s="23">
        <v>4.6069639999999996</v>
      </c>
      <c r="L19" s="23">
        <v>0</v>
      </c>
      <c r="M19" s="23">
        <v>0.98114839999999992</v>
      </c>
      <c r="N19" s="23">
        <v>5.6285919999999994</v>
      </c>
      <c r="O19" s="23">
        <f t="shared" si="8"/>
        <v>19.276</v>
      </c>
      <c r="P19" s="24"/>
      <c r="Q19" s="81">
        <f t="shared" si="9"/>
        <v>19.276</v>
      </c>
      <c r="S19" s="78">
        <f t="shared" si="1"/>
        <v>8.0592955999999987</v>
      </c>
      <c r="T19" s="78">
        <f t="shared" si="2"/>
        <v>4.6069639999999996</v>
      </c>
      <c r="U19" s="78">
        <f t="shared" si="3"/>
        <v>0</v>
      </c>
      <c r="V19" s="78">
        <f t="shared" si="4"/>
        <v>0.98114839999999992</v>
      </c>
      <c r="W19" s="78">
        <f t="shared" si="5"/>
        <v>5.6285919999999994</v>
      </c>
    </row>
    <row r="20" spans="1:23">
      <c r="A20" s="8" t="s">
        <v>62</v>
      </c>
      <c r="B20" s="22">
        <v>18.623999999999999</v>
      </c>
      <c r="C20" s="22">
        <f t="shared" si="6"/>
        <v>18.623999999999999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7.7866943999999991</v>
      </c>
      <c r="K20" s="23">
        <v>4.4511359999999991</v>
      </c>
      <c r="L20" s="23">
        <v>0</v>
      </c>
      <c r="M20" s="23">
        <v>0.94796159999999974</v>
      </c>
      <c r="N20" s="23">
        <v>5.4382079999999986</v>
      </c>
      <c r="O20" s="23">
        <f t="shared" si="8"/>
        <v>18.623999999999999</v>
      </c>
      <c r="P20" s="24"/>
      <c r="Q20" s="81">
        <f t="shared" si="9"/>
        <v>18.623999999999999</v>
      </c>
      <c r="S20" s="78">
        <f t="shared" si="1"/>
        <v>7.7866943999999991</v>
      </c>
      <c r="T20" s="78">
        <f t="shared" si="2"/>
        <v>4.4511359999999991</v>
      </c>
      <c r="U20" s="78">
        <f t="shared" si="3"/>
        <v>0</v>
      </c>
      <c r="V20" s="78">
        <f t="shared" si="4"/>
        <v>0.94796159999999974</v>
      </c>
      <c r="W20" s="78">
        <f t="shared" si="5"/>
        <v>5.4382079999999986</v>
      </c>
    </row>
    <row r="21" spans="1:23">
      <c r="A21" s="8" t="s">
        <v>63</v>
      </c>
      <c r="B21" s="22">
        <v>18.088000000000001</v>
      </c>
      <c r="C21" s="22">
        <f t="shared" si="6"/>
        <v>18.088000000000001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7.5625928</v>
      </c>
      <c r="K21" s="23">
        <v>4.3230319999999995</v>
      </c>
      <c r="L21" s="23">
        <v>0</v>
      </c>
      <c r="M21" s="23">
        <v>0.92067919999999992</v>
      </c>
      <c r="N21" s="23">
        <v>5.2816960000000002</v>
      </c>
      <c r="O21" s="23">
        <f t="shared" si="8"/>
        <v>18.088000000000001</v>
      </c>
      <c r="P21" s="24"/>
      <c r="Q21" s="81">
        <f t="shared" si="9"/>
        <v>18.088000000000001</v>
      </c>
      <c r="S21" s="78">
        <f t="shared" si="1"/>
        <v>7.5625928</v>
      </c>
      <c r="T21" s="78">
        <f t="shared" si="2"/>
        <v>4.3230319999999995</v>
      </c>
      <c r="U21" s="78">
        <f t="shared" si="3"/>
        <v>0</v>
      </c>
      <c r="V21" s="78">
        <f t="shared" si="4"/>
        <v>0.92067919999999992</v>
      </c>
      <c r="W21" s="78">
        <f t="shared" si="5"/>
        <v>5.2816960000000002</v>
      </c>
    </row>
    <row r="22" spans="1:23">
      <c r="A22" s="8" t="s">
        <v>64</v>
      </c>
      <c r="B22" s="22">
        <v>18.815999999999999</v>
      </c>
      <c r="C22" s="22">
        <f t="shared" si="6"/>
        <v>18.815999999999999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7.8669695999999991</v>
      </c>
      <c r="K22" s="23">
        <v>4.4970239999999988</v>
      </c>
      <c r="L22" s="23">
        <v>0</v>
      </c>
      <c r="M22" s="23">
        <v>0.95773439999999976</v>
      </c>
      <c r="N22" s="23">
        <v>5.4942719999999987</v>
      </c>
      <c r="O22" s="23">
        <f t="shared" si="8"/>
        <v>18.815999999999999</v>
      </c>
      <c r="P22" s="24"/>
      <c r="Q22" s="81">
        <f t="shared" si="9"/>
        <v>18.815999999999999</v>
      </c>
      <c r="S22" s="78">
        <f t="shared" si="1"/>
        <v>7.8669695999999991</v>
      </c>
      <c r="T22" s="78">
        <f t="shared" si="2"/>
        <v>4.4970239999999988</v>
      </c>
      <c r="U22" s="78">
        <f t="shared" si="3"/>
        <v>0</v>
      </c>
      <c r="V22" s="78">
        <f t="shared" si="4"/>
        <v>0.95773439999999976</v>
      </c>
      <c r="W22" s="78">
        <f t="shared" si="5"/>
        <v>5.4942719999999987</v>
      </c>
    </row>
    <row r="23" spans="1:23">
      <c r="A23" s="8" t="s">
        <v>65</v>
      </c>
      <c r="B23" s="22">
        <v>18.72</v>
      </c>
      <c r="C23" s="22">
        <f t="shared" si="6"/>
        <v>18.72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7.8268319999999987</v>
      </c>
      <c r="K23" s="23">
        <v>4.4740799999999989</v>
      </c>
      <c r="L23" s="23">
        <v>0</v>
      </c>
      <c r="M23" s="23">
        <v>0.95284799999999981</v>
      </c>
      <c r="N23" s="23">
        <v>5.4662399999999982</v>
      </c>
      <c r="O23" s="23">
        <f t="shared" si="8"/>
        <v>18.72</v>
      </c>
      <c r="P23" s="24"/>
      <c r="Q23" s="81">
        <f t="shared" si="9"/>
        <v>18.72</v>
      </c>
      <c r="S23" s="78">
        <f t="shared" si="1"/>
        <v>7.8268319999999987</v>
      </c>
      <c r="T23" s="78">
        <f t="shared" si="2"/>
        <v>4.4740799999999989</v>
      </c>
      <c r="U23" s="78">
        <f t="shared" si="3"/>
        <v>0</v>
      </c>
      <c r="V23" s="78">
        <f t="shared" si="4"/>
        <v>0.95284799999999981</v>
      </c>
      <c r="W23" s="78">
        <f t="shared" si="5"/>
        <v>5.4662399999999982</v>
      </c>
    </row>
    <row r="24" spans="1:23">
      <c r="A24" s="8" t="s">
        <v>66</v>
      </c>
      <c r="B24" s="22">
        <v>18.7</v>
      </c>
      <c r="C24" s="22">
        <f t="shared" si="6"/>
        <v>18.7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7.8184699999999987</v>
      </c>
      <c r="K24" s="23">
        <v>4.4692999999999987</v>
      </c>
      <c r="L24" s="23">
        <v>0</v>
      </c>
      <c r="M24" s="23">
        <v>0.95182999999999984</v>
      </c>
      <c r="N24" s="23">
        <v>5.460399999999999</v>
      </c>
      <c r="O24" s="23">
        <f t="shared" si="8"/>
        <v>18.7</v>
      </c>
      <c r="P24" s="24"/>
      <c r="Q24" s="81">
        <f t="shared" si="9"/>
        <v>18.7</v>
      </c>
      <c r="S24" s="78">
        <f t="shared" si="1"/>
        <v>7.8184699999999987</v>
      </c>
      <c r="T24" s="78">
        <f t="shared" si="2"/>
        <v>4.4692999999999987</v>
      </c>
      <c r="U24" s="78">
        <f t="shared" si="3"/>
        <v>0</v>
      </c>
      <c r="V24" s="78">
        <f t="shared" si="4"/>
        <v>0.95182999999999984</v>
      </c>
      <c r="W24" s="78">
        <f t="shared" si="5"/>
        <v>5.460399999999999</v>
      </c>
    </row>
    <row r="25" spans="1:23">
      <c r="A25" s="8" t="s">
        <v>67</v>
      </c>
      <c r="B25" s="22">
        <v>18.584</v>
      </c>
      <c r="C25" s="22">
        <f t="shared" si="6"/>
        <v>18.584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7.7699703999999983</v>
      </c>
      <c r="K25" s="23">
        <v>4.4415759999999986</v>
      </c>
      <c r="L25" s="23">
        <v>0</v>
      </c>
      <c r="M25" s="23">
        <v>0.94592559999999981</v>
      </c>
      <c r="N25" s="23">
        <v>5.4265279999999985</v>
      </c>
      <c r="O25" s="23">
        <f t="shared" si="8"/>
        <v>18.584</v>
      </c>
      <c r="P25" s="24"/>
      <c r="Q25" s="81">
        <f t="shared" si="9"/>
        <v>18.584</v>
      </c>
      <c r="S25" s="78">
        <f t="shared" si="1"/>
        <v>7.7699703999999983</v>
      </c>
      <c r="T25" s="78">
        <f t="shared" si="2"/>
        <v>4.4415759999999986</v>
      </c>
      <c r="U25" s="78">
        <f t="shared" si="3"/>
        <v>0</v>
      </c>
      <c r="V25" s="78">
        <f t="shared" si="4"/>
        <v>0.94592559999999981</v>
      </c>
      <c r="W25" s="78">
        <f t="shared" si="5"/>
        <v>5.4265279999999985</v>
      </c>
    </row>
    <row r="26" spans="1:23">
      <c r="A26" s="8" t="s">
        <v>68</v>
      </c>
      <c r="B26" s="22">
        <v>18.143999999999998</v>
      </c>
      <c r="C26" s="22">
        <f t="shared" si="6"/>
        <v>18.143999999999998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7.5860063999999987</v>
      </c>
      <c r="K26" s="23">
        <v>4.3364159999999989</v>
      </c>
      <c r="L26" s="23">
        <v>0</v>
      </c>
      <c r="M26" s="23">
        <v>0.92352959999999984</v>
      </c>
      <c r="N26" s="23">
        <v>5.2980479999999979</v>
      </c>
      <c r="O26" s="23">
        <f t="shared" si="8"/>
        <v>18.143999999999998</v>
      </c>
      <c r="P26" s="24"/>
      <c r="Q26" s="81">
        <f t="shared" si="9"/>
        <v>18.143999999999998</v>
      </c>
      <c r="S26" s="78">
        <f t="shared" si="1"/>
        <v>7.5860063999999987</v>
      </c>
      <c r="T26" s="78">
        <f t="shared" si="2"/>
        <v>4.3364159999999989</v>
      </c>
      <c r="U26" s="78">
        <f t="shared" si="3"/>
        <v>0</v>
      </c>
      <c r="V26" s="78">
        <f t="shared" si="4"/>
        <v>0.92352959999999984</v>
      </c>
      <c r="W26" s="78">
        <f t="shared" si="5"/>
        <v>5.2980479999999979</v>
      </c>
    </row>
    <row r="27" spans="1:23">
      <c r="A27" s="8" t="s">
        <v>69</v>
      </c>
      <c r="B27" s="22">
        <v>18.452000000000002</v>
      </c>
      <c r="C27" s="22">
        <f t="shared" si="6"/>
        <v>18.452000000000002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7.7147812</v>
      </c>
      <c r="K27" s="23">
        <v>4.4100279999999996</v>
      </c>
      <c r="L27" s="23">
        <v>0</v>
      </c>
      <c r="M27" s="23">
        <v>0.9392067999999999</v>
      </c>
      <c r="N27" s="23">
        <v>5.3879839999999994</v>
      </c>
      <c r="O27" s="23">
        <f t="shared" si="8"/>
        <v>18.452000000000002</v>
      </c>
      <c r="P27" s="24"/>
      <c r="Q27" s="81">
        <f t="shared" si="9"/>
        <v>18.452000000000002</v>
      </c>
      <c r="S27" s="78">
        <f t="shared" si="1"/>
        <v>7.7147812</v>
      </c>
      <c r="T27" s="78">
        <f t="shared" si="2"/>
        <v>4.4100279999999996</v>
      </c>
      <c r="U27" s="78">
        <f t="shared" si="3"/>
        <v>0</v>
      </c>
      <c r="V27" s="78">
        <f t="shared" si="4"/>
        <v>0.9392067999999999</v>
      </c>
      <c r="W27" s="78">
        <f t="shared" si="5"/>
        <v>5.3879839999999994</v>
      </c>
    </row>
    <row r="28" spans="1:23">
      <c r="A28" s="8" t="s">
        <v>70</v>
      </c>
      <c r="B28" s="22">
        <v>18.143999999999998</v>
      </c>
      <c r="C28" s="22">
        <f t="shared" si="6"/>
        <v>18.143999999999998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7.5860063999999987</v>
      </c>
      <c r="K28" s="23">
        <v>4.3364159999999989</v>
      </c>
      <c r="L28" s="23">
        <v>0</v>
      </c>
      <c r="M28" s="23">
        <v>0.92352959999999984</v>
      </c>
      <c r="N28" s="23">
        <v>5.2980479999999979</v>
      </c>
      <c r="O28" s="23">
        <f t="shared" si="8"/>
        <v>18.143999999999998</v>
      </c>
      <c r="P28" s="24"/>
      <c r="Q28" s="81">
        <f t="shared" si="9"/>
        <v>18.143999999999998</v>
      </c>
      <c r="S28" s="78">
        <f t="shared" si="1"/>
        <v>7.5860063999999987</v>
      </c>
      <c r="T28" s="78">
        <f t="shared" si="2"/>
        <v>4.3364159999999989</v>
      </c>
      <c r="U28" s="78">
        <f t="shared" si="3"/>
        <v>0</v>
      </c>
      <c r="V28" s="78">
        <f t="shared" si="4"/>
        <v>0.92352959999999984</v>
      </c>
      <c r="W28" s="78">
        <f t="shared" si="5"/>
        <v>5.2980479999999979</v>
      </c>
    </row>
    <row r="29" spans="1:23">
      <c r="A29" s="8" t="s">
        <v>71</v>
      </c>
      <c r="B29" s="22">
        <v>16.82</v>
      </c>
      <c r="C29" s="22">
        <f t="shared" si="6"/>
        <v>16.82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7.0324419999999996</v>
      </c>
      <c r="K29" s="23">
        <v>4.0199799999999994</v>
      </c>
      <c r="L29" s="23">
        <v>0</v>
      </c>
      <c r="M29" s="23">
        <v>0.85613799999999984</v>
      </c>
      <c r="N29" s="23">
        <v>4.9114399999999989</v>
      </c>
      <c r="O29" s="23">
        <f t="shared" si="8"/>
        <v>16.82</v>
      </c>
      <c r="P29" s="24"/>
      <c r="Q29" s="81">
        <f t="shared" si="9"/>
        <v>16.82</v>
      </c>
      <c r="S29" s="78">
        <f t="shared" si="1"/>
        <v>7.0324419999999996</v>
      </c>
      <c r="T29" s="78">
        <f t="shared" si="2"/>
        <v>4.0199799999999994</v>
      </c>
      <c r="U29" s="78">
        <f t="shared" si="3"/>
        <v>0</v>
      </c>
      <c r="V29" s="78">
        <f t="shared" si="4"/>
        <v>0.85613799999999984</v>
      </c>
      <c r="W29" s="78">
        <f t="shared" si="5"/>
        <v>4.9114399999999989</v>
      </c>
    </row>
    <row r="30" spans="1:23">
      <c r="A30" s="8" t="s">
        <v>72</v>
      </c>
      <c r="B30" s="22">
        <v>15.476000000000001</v>
      </c>
      <c r="C30" s="22">
        <f t="shared" si="6"/>
        <v>15.476000000000001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6.4705156000000006</v>
      </c>
      <c r="K30" s="23">
        <v>3.6987639999999993</v>
      </c>
      <c r="L30" s="23">
        <v>0</v>
      </c>
      <c r="M30" s="23">
        <v>0.78772839999999988</v>
      </c>
      <c r="N30" s="23">
        <v>4.518991999999999</v>
      </c>
      <c r="O30" s="23">
        <f t="shared" si="8"/>
        <v>15.476000000000001</v>
      </c>
      <c r="P30" s="24"/>
      <c r="Q30" s="81">
        <f t="shared" si="9"/>
        <v>15.476000000000001</v>
      </c>
      <c r="S30" s="78">
        <f t="shared" si="1"/>
        <v>6.4705156000000006</v>
      </c>
      <c r="T30" s="78">
        <f t="shared" si="2"/>
        <v>3.6987639999999993</v>
      </c>
      <c r="U30" s="78">
        <f t="shared" si="3"/>
        <v>0</v>
      </c>
      <c r="V30" s="78">
        <f t="shared" si="4"/>
        <v>0.78772839999999988</v>
      </c>
      <c r="W30" s="78">
        <f t="shared" si="5"/>
        <v>4.518991999999999</v>
      </c>
    </row>
    <row r="31" spans="1:23">
      <c r="A31" s="8" t="s">
        <v>73</v>
      </c>
      <c r="B31" s="22">
        <v>17.204000000000001</v>
      </c>
      <c r="C31" s="22">
        <f t="shared" si="6"/>
        <v>17.204000000000001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7.1929923999999996</v>
      </c>
      <c r="K31" s="23">
        <v>4.1117559999999989</v>
      </c>
      <c r="L31" s="23">
        <v>0</v>
      </c>
      <c r="M31" s="23">
        <v>0.8756835999999999</v>
      </c>
      <c r="N31" s="23">
        <v>5.0235679999999991</v>
      </c>
      <c r="O31" s="23">
        <f t="shared" si="8"/>
        <v>17.204000000000001</v>
      </c>
      <c r="P31" s="24"/>
      <c r="Q31" s="81">
        <f t="shared" si="9"/>
        <v>17.204000000000001</v>
      </c>
      <c r="S31" s="78">
        <f t="shared" si="1"/>
        <v>7.1929923999999996</v>
      </c>
      <c r="T31" s="78">
        <f t="shared" si="2"/>
        <v>4.1117559999999989</v>
      </c>
      <c r="U31" s="78">
        <f t="shared" si="3"/>
        <v>0</v>
      </c>
      <c r="V31" s="78">
        <f t="shared" si="4"/>
        <v>0.8756835999999999</v>
      </c>
      <c r="W31" s="78">
        <f t="shared" si="5"/>
        <v>5.0235679999999991</v>
      </c>
    </row>
    <row r="32" spans="1:23">
      <c r="A32" s="8" t="s">
        <v>74</v>
      </c>
      <c r="B32" s="22">
        <v>16.916</v>
      </c>
      <c r="C32" s="22">
        <f t="shared" si="6"/>
        <v>16.916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7.0725795999999992</v>
      </c>
      <c r="K32" s="23">
        <v>4.0429239999999993</v>
      </c>
      <c r="L32" s="23">
        <v>0</v>
      </c>
      <c r="M32" s="23">
        <v>0.86102439999999991</v>
      </c>
      <c r="N32" s="23">
        <v>4.9394719999999994</v>
      </c>
      <c r="O32" s="23">
        <f t="shared" si="8"/>
        <v>16.916</v>
      </c>
      <c r="P32" s="24"/>
      <c r="Q32" s="81">
        <f t="shared" si="9"/>
        <v>16.916</v>
      </c>
      <c r="S32" s="78">
        <f t="shared" si="1"/>
        <v>7.0725795999999992</v>
      </c>
      <c r="T32" s="78">
        <f t="shared" si="2"/>
        <v>4.0429239999999993</v>
      </c>
      <c r="U32" s="78">
        <f t="shared" si="3"/>
        <v>0</v>
      </c>
      <c r="V32" s="78">
        <f t="shared" si="4"/>
        <v>0.86102439999999991</v>
      </c>
      <c r="W32" s="78">
        <f t="shared" si="5"/>
        <v>4.9394719999999994</v>
      </c>
    </row>
    <row r="33" spans="1:23">
      <c r="A33" s="8" t="s">
        <v>75</v>
      </c>
      <c r="B33" s="22">
        <v>17.3</v>
      </c>
      <c r="C33" s="22">
        <f t="shared" si="6"/>
        <v>17.3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7.2331300000000001</v>
      </c>
      <c r="K33" s="23">
        <v>4.1346999999999987</v>
      </c>
      <c r="L33" s="23">
        <v>0</v>
      </c>
      <c r="M33" s="23">
        <v>0.88056999999999985</v>
      </c>
      <c r="N33" s="23">
        <v>5.0515999999999996</v>
      </c>
      <c r="O33" s="23">
        <f t="shared" si="8"/>
        <v>17.3</v>
      </c>
      <c r="P33" s="24"/>
      <c r="Q33" s="81">
        <f t="shared" si="9"/>
        <v>17.3</v>
      </c>
      <c r="S33" s="78">
        <f t="shared" si="1"/>
        <v>7.2331300000000001</v>
      </c>
      <c r="T33" s="78">
        <f t="shared" si="2"/>
        <v>4.1346999999999987</v>
      </c>
      <c r="U33" s="78">
        <f t="shared" si="3"/>
        <v>0</v>
      </c>
      <c r="V33" s="78">
        <f t="shared" si="4"/>
        <v>0.88056999999999985</v>
      </c>
      <c r="W33" s="78">
        <f t="shared" si="5"/>
        <v>5.0515999999999996</v>
      </c>
    </row>
    <row r="34" spans="1:23">
      <c r="A34" s="8" t="s">
        <v>76</v>
      </c>
      <c r="B34" s="22">
        <v>17.739999999999998</v>
      </c>
      <c r="C34" s="22">
        <f t="shared" si="6"/>
        <v>17.739999999999998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7.4170939999999987</v>
      </c>
      <c r="K34" s="23">
        <v>4.2398599999999984</v>
      </c>
      <c r="L34" s="23">
        <v>0</v>
      </c>
      <c r="M34" s="23">
        <v>0.90296599999999971</v>
      </c>
      <c r="N34" s="23">
        <v>5.1800799999999985</v>
      </c>
      <c r="O34" s="23">
        <f t="shared" si="8"/>
        <v>17.739999999999998</v>
      </c>
      <c r="P34" s="24"/>
      <c r="Q34" s="81">
        <f t="shared" si="9"/>
        <v>17.739999999999998</v>
      </c>
      <c r="S34" s="78">
        <f t="shared" si="1"/>
        <v>7.4170939999999987</v>
      </c>
      <c r="T34" s="78">
        <f t="shared" si="2"/>
        <v>4.2398599999999984</v>
      </c>
      <c r="U34" s="78">
        <f t="shared" si="3"/>
        <v>0</v>
      </c>
      <c r="V34" s="78">
        <f t="shared" si="4"/>
        <v>0.90296599999999971</v>
      </c>
      <c r="W34" s="78">
        <f t="shared" si="5"/>
        <v>5.1800799999999985</v>
      </c>
    </row>
    <row r="35" spans="1:23">
      <c r="A35" s="8" t="s">
        <v>77</v>
      </c>
      <c r="B35" s="22">
        <v>15.744</v>
      </c>
      <c r="C35" s="22">
        <f t="shared" si="6"/>
        <v>15.744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6.5825663999999993</v>
      </c>
      <c r="K35" s="23">
        <v>3.7628159999999991</v>
      </c>
      <c r="L35" s="23">
        <v>0</v>
      </c>
      <c r="M35" s="23">
        <v>0.8013695999999999</v>
      </c>
      <c r="N35" s="23">
        <v>4.5972479999999987</v>
      </c>
      <c r="O35" s="23">
        <f t="shared" si="8"/>
        <v>15.743999999999998</v>
      </c>
      <c r="P35" s="24"/>
      <c r="Q35" s="81">
        <f t="shared" si="9"/>
        <v>15.743999999999998</v>
      </c>
      <c r="S35" s="78">
        <f t="shared" si="1"/>
        <v>6.5825663999999993</v>
      </c>
      <c r="T35" s="78">
        <f t="shared" si="2"/>
        <v>3.7628159999999991</v>
      </c>
      <c r="U35" s="78">
        <f t="shared" si="3"/>
        <v>0</v>
      </c>
      <c r="V35" s="78">
        <f t="shared" si="4"/>
        <v>0.8013695999999999</v>
      </c>
      <c r="W35" s="78">
        <f t="shared" si="5"/>
        <v>4.5972479999999987</v>
      </c>
    </row>
    <row r="36" spans="1:23">
      <c r="A36" s="8" t="s">
        <v>78</v>
      </c>
      <c r="B36" s="22">
        <v>17.376000000000001</v>
      </c>
      <c r="C36" s="22">
        <f t="shared" si="6"/>
        <v>17.376000000000001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7.2649055999999996</v>
      </c>
      <c r="K36" s="23">
        <v>4.1528639999999992</v>
      </c>
      <c r="L36" s="23">
        <v>0</v>
      </c>
      <c r="M36" s="23">
        <v>0.88443839999999996</v>
      </c>
      <c r="N36" s="23">
        <v>5.0737919999999992</v>
      </c>
      <c r="O36" s="23">
        <f t="shared" si="8"/>
        <v>17.376000000000001</v>
      </c>
      <c r="P36" s="24"/>
      <c r="Q36" s="81">
        <f t="shared" si="9"/>
        <v>17.376000000000001</v>
      </c>
      <c r="S36" s="78">
        <f t="shared" si="1"/>
        <v>7.2649055999999996</v>
      </c>
      <c r="T36" s="78">
        <f t="shared" si="2"/>
        <v>4.1528639999999992</v>
      </c>
      <c r="U36" s="78">
        <f t="shared" si="3"/>
        <v>0</v>
      </c>
      <c r="V36" s="78">
        <f t="shared" si="4"/>
        <v>0.88443839999999996</v>
      </c>
      <c r="W36" s="78">
        <f t="shared" si="5"/>
        <v>5.0737919999999992</v>
      </c>
    </row>
    <row r="37" spans="1:23">
      <c r="A37" s="8" t="s">
        <v>79</v>
      </c>
      <c r="B37" s="22">
        <v>19.488</v>
      </c>
      <c r="C37" s="22">
        <f t="shared" si="6"/>
        <v>19.488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8.1479327999999995</v>
      </c>
      <c r="K37" s="23">
        <v>4.6576319999999996</v>
      </c>
      <c r="L37" s="23">
        <v>0</v>
      </c>
      <c r="M37" s="23">
        <v>0.9919391999999998</v>
      </c>
      <c r="N37" s="23">
        <v>5.6904959999999987</v>
      </c>
      <c r="O37" s="23">
        <f t="shared" si="8"/>
        <v>19.488</v>
      </c>
      <c r="P37" s="24"/>
      <c r="Q37" s="81">
        <f t="shared" si="9"/>
        <v>19.488</v>
      </c>
      <c r="S37" s="78">
        <f t="shared" si="1"/>
        <v>8.1479327999999995</v>
      </c>
      <c r="T37" s="78">
        <f t="shared" si="2"/>
        <v>4.6576319999999996</v>
      </c>
      <c r="U37" s="78">
        <f t="shared" si="3"/>
        <v>0</v>
      </c>
      <c r="V37" s="78">
        <f t="shared" si="4"/>
        <v>0.9919391999999998</v>
      </c>
      <c r="W37" s="78">
        <f t="shared" si="5"/>
        <v>5.6904959999999987</v>
      </c>
    </row>
    <row r="38" spans="1:23">
      <c r="A38" s="8" t="s">
        <v>80</v>
      </c>
      <c r="B38" s="22">
        <v>19.047999999999998</v>
      </c>
      <c r="C38" s="22">
        <f t="shared" si="6"/>
        <v>19.047999999999998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7.9639687999999991</v>
      </c>
      <c r="K38" s="23">
        <v>4.5524719999999981</v>
      </c>
      <c r="L38" s="23">
        <v>0</v>
      </c>
      <c r="M38" s="23">
        <v>0.96954319999999972</v>
      </c>
      <c r="N38" s="23">
        <v>5.562015999999999</v>
      </c>
      <c r="O38" s="23">
        <f t="shared" si="8"/>
        <v>19.047999999999998</v>
      </c>
      <c r="P38" s="24"/>
      <c r="Q38" s="81">
        <f t="shared" si="9"/>
        <v>19.047999999999998</v>
      </c>
      <c r="S38" s="78">
        <f t="shared" si="1"/>
        <v>7.9639687999999991</v>
      </c>
      <c r="T38" s="78">
        <f t="shared" si="2"/>
        <v>4.5524719999999981</v>
      </c>
      <c r="U38" s="78">
        <f t="shared" si="3"/>
        <v>0</v>
      </c>
      <c r="V38" s="78">
        <f t="shared" si="4"/>
        <v>0.96954319999999972</v>
      </c>
      <c r="W38" s="78">
        <f t="shared" si="5"/>
        <v>5.562015999999999</v>
      </c>
    </row>
    <row r="39" spans="1:23">
      <c r="A39" s="8" t="s">
        <v>81</v>
      </c>
      <c r="B39" s="22">
        <v>18.28</v>
      </c>
      <c r="C39" s="22">
        <f t="shared" si="6"/>
        <v>18.28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7.642868</v>
      </c>
      <c r="K39" s="23">
        <v>4.3689199999999992</v>
      </c>
      <c r="L39" s="23">
        <v>0</v>
      </c>
      <c r="M39" s="23">
        <v>0.93045199999999995</v>
      </c>
      <c r="N39" s="23">
        <v>5.3377600000000003</v>
      </c>
      <c r="O39" s="23">
        <f t="shared" si="8"/>
        <v>18.28</v>
      </c>
      <c r="P39" s="24"/>
      <c r="Q39" s="81">
        <f t="shared" si="9"/>
        <v>18.28</v>
      </c>
      <c r="S39" s="78">
        <f t="shared" si="1"/>
        <v>7.642868</v>
      </c>
      <c r="T39" s="78">
        <f t="shared" si="2"/>
        <v>4.3689199999999992</v>
      </c>
      <c r="U39" s="78">
        <f t="shared" si="3"/>
        <v>0</v>
      </c>
      <c r="V39" s="78">
        <f t="shared" si="4"/>
        <v>0.93045199999999995</v>
      </c>
      <c r="W39" s="78">
        <f t="shared" si="5"/>
        <v>5.3377600000000003</v>
      </c>
    </row>
    <row r="40" spans="1:23">
      <c r="A40" s="8" t="s">
        <v>82</v>
      </c>
      <c r="B40" s="22">
        <v>17.492000000000001</v>
      </c>
      <c r="C40" s="22">
        <f t="shared" si="6"/>
        <v>17.492000000000001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7.3134052000000001</v>
      </c>
      <c r="K40" s="23">
        <v>4.1805879999999993</v>
      </c>
      <c r="L40" s="23">
        <v>0</v>
      </c>
      <c r="M40" s="23">
        <v>0.89034279999999988</v>
      </c>
      <c r="N40" s="23">
        <v>5.1076639999999998</v>
      </c>
      <c r="O40" s="23">
        <f t="shared" si="8"/>
        <v>17.492000000000001</v>
      </c>
      <c r="P40" s="24"/>
      <c r="Q40" s="81">
        <f t="shared" si="9"/>
        <v>17.492000000000001</v>
      </c>
      <c r="S40" s="78">
        <f t="shared" si="1"/>
        <v>7.3134052000000001</v>
      </c>
      <c r="T40" s="78">
        <f t="shared" si="2"/>
        <v>4.1805879999999993</v>
      </c>
      <c r="U40" s="78">
        <f t="shared" si="3"/>
        <v>0</v>
      </c>
      <c r="V40" s="78">
        <f t="shared" si="4"/>
        <v>0.89034279999999988</v>
      </c>
      <c r="W40" s="78">
        <f t="shared" si="5"/>
        <v>5.1076639999999998</v>
      </c>
    </row>
    <row r="41" spans="1:23">
      <c r="A41" s="8" t="s">
        <v>83</v>
      </c>
      <c r="B41" s="22">
        <v>15.38</v>
      </c>
      <c r="C41" s="22">
        <f t="shared" si="6"/>
        <v>15.38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6.4303779999999993</v>
      </c>
      <c r="K41" s="23">
        <v>3.6758199999999994</v>
      </c>
      <c r="L41" s="23">
        <v>0</v>
      </c>
      <c r="M41" s="23">
        <v>0.78284199999999993</v>
      </c>
      <c r="N41" s="23">
        <v>4.4909599999999994</v>
      </c>
      <c r="O41" s="23">
        <f t="shared" si="8"/>
        <v>15.38</v>
      </c>
      <c r="P41" s="24"/>
      <c r="Q41" s="81">
        <f t="shared" si="9"/>
        <v>15.38</v>
      </c>
      <c r="S41" s="78">
        <f t="shared" si="1"/>
        <v>6.4303779999999993</v>
      </c>
      <c r="T41" s="78">
        <f t="shared" si="2"/>
        <v>3.6758199999999994</v>
      </c>
      <c r="U41" s="78">
        <f t="shared" si="3"/>
        <v>0</v>
      </c>
      <c r="V41" s="78">
        <f t="shared" si="4"/>
        <v>0.78284199999999993</v>
      </c>
      <c r="W41" s="78">
        <f t="shared" si="5"/>
        <v>4.4909599999999994</v>
      </c>
    </row>
    <row r="42" spans="1:23">
      <c r="A42" s="8" t="s">
        <v>84</v>
      </c>
      <c r="B42" s="22">
        <v>14.632</v>
      </c>
      <c r="C42" s="22">
        <f t="shared" si="6"/>
        <v>14.632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6.1176391999999993</v>
      </c>
      <c r="K42" s="23">
        <v>3.4970479999999995</v>
      </c>
      <c r="L42" s="23">
        <v>0</v>
      </c>
      <c r="M42" s="23">
        <v>0.74476879999999979</v>
      </c>
      <c r="N42" s="23">
        <v>4.272543999999999</v>
      </c>
      <c r="O42" s="23">
        <f t="shared" si="8"/>
        <v>14.632000000000001</v>
      </c>
      <c r="P42" s="24"/>
      <c r="Q42" s="81">
        <f t="shared" si="9"/>
        <v>14.632000000000001</v>
      </c>
      <c r="S42" s="78">
        <f t="shared" si="1"/>
        <v>6.1176391999999993</v>
      </c>
      <c r="T42" s="78">
        <f t="shared" si="2"/>
        <v>3.4970479999999995</v>
      </c>
      <c r="U42" s="78">
        <f t="shared" si="3"/>
        <v>0</v>
      </c>
      <c r="V42" s="78">
        <f t="shared" si="4"/>
        <v>0.74476879999999979</v>
      </c>
      <c r="W42" s="78">
        <f t="shared" si="5"/>
        <v>4.272543999999999</v>
      </c>
    </row>
    <row r="43" spans="1:23">
      <c r="A43" s="8" t="s">
        <v>85</v>
      </c>
      <c r="B43" s="22">
        <v>14.784000000000001</v>
      </c>
      <c r="C43" s="22">
        <f t="shared" si="6"/>
        <v>14.784000000000001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6.1811903999999993</v>
      </c>
      <c r="K43" s="23">
        <v>3.5333759999999996</v>
      </c>
      <c r="L43" s="23">
        <v>0</v>
      </c>
      <c r="M43" s="23">
        <v>0.7525056</v>
      </c>
      <c r="N43" s="23">
        <v>4.3169279999999999</v>
      </c>
      <c r="O43" s="23">
        <f t="shared" si="8"/>
        <v>14.784000000000001</v>
      </c>
      <c r="P43" s="24"/>
      <c r="Q43" s="81">
        <f t="shared" si="9"/>
        <v>14.784000000000001</v>
      </c>
      <c r="S43" s="78">
        <f t="shared" si="1"/>
        <v>6.1811903999999993</v>
      </c>
      <c r="T43" s="78">
        <f t="shared" si="2"/>
        <v>3.5333759999999996</v>
      </c>
      <c r="U43" s="78">
        <f t="shared" si="3"/>
        <v>0</v>
      </c>
      <c r="V43" s="78">
        <f t="shared" si="4"/>
        <v>0.7525056</v>
      </c>
      <c r="W43" s="78">
        <f t="shared" si="5"/>
        <v>4.3169279999999999</v>
      </c>
    </row>
    <row r="44" spans="1:23">
      <c r="A44" s="8" t="s">
        <v>86</v>
      </c>
      <c r="B44" s="22">
        <v>15.86</v>
      </c>
      <c r="C44" s="22">
        <f t="shared" si="6"/>
        <v>15.86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6.6310659999999988</v>
      </c>
      <c r="K44" s="23">
        <v>3.7905399999999991</v>
      </c>
      <c r="L44" s="23">
        <v>0</v>
      </c>
      <c r="M44" s="23">
        <v>0.80727399999999983</v>
      </c>
      <c r="N44" s="23">
        <v>4.6311199999999992</v>
      </c>
      <c r="O44" s="23">
        <f t="shared" si="8"/>
        <v>15.86</v>
      </c>
      <c r="P44" s="24"/>
      <c r="Q44" s="81">
        <f t="shared" si="9"/>
        <v>15.86</v>
      </c>
      <c r="S44" s="78">
        <f t="shared" si="1"/>
        <v>6.6310659999999988</v>
      </c>
      <c r="T44" s="78">
        <f t="shared" si="2"/>
        <v>3.7905399999999991</v>
      </c>
      <c r="U44" s="78">
        <f t="shared" si="3"/>
        <v>0</v>
      </c>
      <c r="V44" s="78">
        <f t="shared" si="4"/>
        <v>0.80727399999999983</v>
      </c>
      <c r="W44" s="78">
        <f t="shared" si="5"/>
        <v>4.6311199999999992</v>
      </c>
    </row>
    <row r="45" spans="1:23">
      <c r="A45" s="8" t="s">
        <v>87</v>
      </c>
      <c r="B45" s="22">
        <v>17.128</v>
      </c>
      <c r="C45" s="22">
        <f t="shared" si="6"/>
        <v>17.128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7.1612168</v>
      </c>
      <c r="K45" s="23">
        <v>4.0935919999999992</v>
      </c>
      <c r="L45" s="23">
        <v>0</v>
      </c>
      <c r="M45" s="23">
        <v>0.87181519999999979</v>
      </c>
      <c r="N45" s="23">
        <v>5.0013759999999987</v>
      </c>
      <c r="O45" s="23">
        <f t="shared" si="8"/>
        <v>17.128</v>
      </c>
      <c r="P45" s="24"/>
      <c r="Q45" s="81">
        <f t="shared" si="9"/>
        <v>17.128</v>
      </c>
      <c r="S45" s="78">
        <f t="shared" si="1"/>
        <v>7.1612168</v>
      </c>
      <c r="T45" s="78">
        <f t="shared" si="2"/>
        <v>4.0935919999999992</v>
      </c>
      <c r="U45" s="78">
        <f t="shared" si="3"/>
        <v>0</v>
      </c>
      <c r="V45" s="78">
        <f t="shared" si="4"/>
        <v>0.87181519999999979</v>
      </c>
      <c r="W45" s="78">
        <f t="shared" si="5"/>
        <v>5.0013759999999987</v>
      </c>
    </row>
    <row r="46" spans="1:23">
      <c r="A46" s="8" t="s">
        <v>88</v>
      </c>
      <c r="B46" s="22">
        <v>18.027999999999999</v>
      </c>
      <c r="C46" s="22">
        <f t="shared" si="6"/>
        <v>18.027999999999999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7.5375067999999992</v>
      </c>
      <c r="K46" s="23">
        <v>4.3086919999999989</v>
      </c>
      <c r="L46" s="23">
        <v>0</v>
      </c>
      <c r="M46" s="23">
        <v>0.91762519999999981</v>
      </c>
      <c r="N46" s="23">
        <v>5.2641759999999991</v>
      </c>
      <c r="O46" s="23">
        <f t="shared" si="8"/>
        <v>18.027999999999999</v>
      </c>
      <c r="P46" s="24"/>
      <c r="Q46" s="81">
        <f t="shared" si="9"/>
        <v>18.027999999999999</v>
      </c>
      <c r="S46" s="78">
        <f t="shared" si="1"/>
        <v>7.5375067999999992</v>
      </c>
      <c r="T46" s="78">
        <f t="shared" si="2"/>
        <v>4.3086919999999989</v>
      </c>
      <c r="U46" s="78">
        <f t="shared" si="3"/>
        <v>0</v>
      </c>
      <c r="V46" s="78">
        <f t="shared" si="4"/>
        <v>0.91762519999999981</v>
      </c>
      <c r="W46" s="78">
        <f t="shared" si="5"/>
        <v>5.2641759999999991</v>
      </c>
    </row>
    <row r="47" spans="1:23">
      <c r="A47" s="8" t="s">
        <v>89</v>
      </c>
      <c r="B47" s="22">
        <v>18.968</v>
      </c>
      <c r="C47" s="22">
        <f t="shared" si="6"/>
        <v>18.968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7.9305207999999991</v>
      </c>
      <c r="K47" s="23">
        <v>4.5333519999999989</v>
      </c>
      <c r="L47" s="23">
        <v>0</v>
      </c>
      <c r="M47" s="23">
        <v>0.96547119999999975</v>
      </c>
      <c r="N47" s="23">
        <v>5.5386559999999987</v>
      </c>
      <c r="O47" s="23">
        <f t="shared" si="8"/>
        <v>18.968</v>
      </c>
      <c r="P47" s="24"/>
      <c r="Q47" s="81">
        <f t="shared" si="9"/>
        <v>18.968</v>
      </c>
      <c r="S47" s="78">
        <f t="shared" si="1"/>
        <v>7.9305207999999991</v>
      </c>
      <c r="T47" s="78">
        <f t="shared" si="2"/>
        <v>4.5333519999999989</v>
      </c>
      <c r="U47" s="78">
        <f t="shared" si="3"/>
        <v>0</v>
      </c>
      <c r="V47" s="78">
        <f t="shared" si="4"/>
        <v>0.96547119999999975</v>
      </c>
      <c r="W47" s="78">
        <f t="shared" si="5"/>
        <v>5.5386559999999987</v>
      </c>
    </row>
    <row r="48" spans="1:23">
      <c r="A48" s="8" t="s">
        <v>90</v>
      </c>
      <c r="B48" s="22">
        <v>18.623999999999999</v>
      </c>
      <c r="C48" s="22">
        <f t="shared" si="6"/>
        <v>18.623999999999999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7.7866943999999991</v>
      </c>
      <c r="K48" s="23">
        <v>4.4511359999999991</v>
      </c>
      <c r="L48" s="23">
        <v>0</v>
      </c>
      <c r="M48" s="23">
        <v>0.94796159999999974</v>
      </c>
      <c r="N48" s="23">
        <v>5.4382079999999986</v>
      </c>
      <c r="O48" s="23">
        <f t="shared" si="8"/>
        <v>18.623999999999999</v>
      </c>
      <c r="P48" s="24"/>
      <c r="Q48" s="81">
        <f t="shared" si="9"/>
        <v>18.623999999999999</v>
      </c>
      <c r="S48" s="78">
        <f t="shared" si="1"/>
        <v>7.7866943999999991</v>
      </c>
      <c r="T48" s="78">
        <f t="shared" si="2"/>
        <v>4.4511359999999991</v>
      </c>
      <c r="U48" s="78">
        <f t="shared" si="3"/>
        <v>0</v>
      </c>
      <c r="V48" s="78">
        <f t="shared" si="4"/>
        <v>0.94796159999999974</v>
      </c>
      <c r="W48" s="78">
        <f t="shared" si="5"/>
        <v>5.4382079999999986</v>
      </c>
    </row>
    <row r="49" spans="1:23">
      <c r="A49" s="8" t="s">
        <v>91</v>
      </c>
      <c r="B49" s="22">
        <v>17.972000000000001</v>
      </c>
      <c r="C49" s="22">
        <f t="shared" si="6"/>
        <v>17.972000000000001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7.5140931999999996</v>
      </c>
      <c r="K49" s="23">
        <v>4.2953079999999995</v>
      </c>
      <c r="L49" s="23">
        <v>0</v>
      </c>
      <c r="M49" s="23">
        <v>0.91477479999999989</v>
      </c>
      <c r="N49" s="23">
        <v>5.2478239999999996</v>
      </c>
      <c r="O49" s="23">
        <f t="shared" si="8"/>
        <v>17.972000000000001</v>
      </c>
      <c r="P49" s="24"/>
      <c r="Q49" s="81">
        <f t="shared" si="9"/>
        <v>17.972000000000001</v>
      </c>
      <c r="S49" s="78">
        <f t="shared" si="1"/>
        <v>7.5140931999999996</v>
      </c>
      <c r="T49" s="78">
        <f t="shared" si="2"/>
        <v>4.2953079999999995</v>
      </c>
      <c r="U49" s="78">
        <f t="shared" si="3"/>
        <v>0</v>
      </c>
      <c r="V49" s="78">
        <f t="shared" si="4"/>
        <v>0.91477479999999989</v>
      </c>
      <c r="W49" s="78">
        <f t="shared" si="5"/>
        <v>5.2478239999999996</v>
      </c>
    </row>
    <row r="50" spans="1:23">
      <c r="A50" s="8" t="s">
        <v>92</v>
      </c>
      <c r="B50" s="22">
        <v>17.664000000000001</v>
      </c>
      <c r="C50" s="22">
        <f t="shared" si="6"/>
        <v>17.664000000000001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7.3853184000000001</v>
      </c>
      <c r="K50" s="23">
        <v>4.2216959999999997</v>
      </c>
      <c r="L50" s="23">
        <v>0</v>
      </c>
      <c r="M50" s="23">
        <v>0.89909759999999994</v>
      </c>
      <c r="N50" s="23">
        <v>5.1578879999999998</v>
      </c>
      <c r="O50" s="23">
        <f t="shared" si="8"/>
        <v>17.664000000000001</v>
      </c>
      <c r="P50" s="24"/>
      <c r="Q50" s="81">
        <f t="shared" si="9"/>
        <v>17.664000000000001</v>
      </c>
      <c r="S50" s="78">
        <f t="shared" si="1"/>
        <v>7.3853184000000001</v>
      </c>
      <c r="T50" s="78">
        <f t="shared" si="2"/>
        <v>4.2216959999999997</v>
      </c>
      <c r="U50" s="78">
        <f t="shared" si="3"/>
        <v>0</v>
      </c>
      <c r="V50" s="78">
        <f t="shared" si="4"/>
        <v>0.89909759999999994</v>
      </c>
      <c r="W50" s="78">
        <f t="shared" si="5"/>
        <v>5.1578879999999998</v>
      </c>
    </row>
    <row r="51" spans="1:23">
      <c r="A51" s="8" t="s">
        <v>93</v>
      </c>
      <c r="B51" s="22">
        <v>18.643999999999998</v>
      </c>
      <c r="C51" s="22">
        <f t="shared" si="6"/>
        <v>18.643999999999998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7.7950563999999982</v>
      </c>
      <c r="K51" s="23">
        <v>4.4559159999999984</v>
      </c>
      <c r="L51" s="23">
        <v>0</v>
      </c>
      <c r="M51" s="23">
        <v>0.9489795999999997</v>
      </c>
      <c r="N51" s="23">
        <v>5.4440479999999987</v>
      </c>
      <c r="O51" s="23">
        <f t="shared" si="8"/>
        <v>18.643999999999998</v>
      </c>
      <c r="P51" s="24"/>
      <c r="Q51" s="81">
        <f t="shared" si="9"/>
        <v>18.643999999999998</v>
      </c>
      <c r="S51" s="78">
        <f t="shared" si="1"/>
        <v>7.7950563999999982</v>
      </c>
      <c r="T51" s="78">
        <f t="shared" si="2"/>
        <v>4.4559159999999984</v>
      </c>
      <c r="U51" s="78">
        <f t="shared" si="3"/>
        <v>0</v>
      </c>
      <c r="V51" s="78">
        <f t="shared" si="4"/>
        <v>0.9489795999999997</v>
      </c>
      <c r="W51" s="78">
        <f t="shared" si="5"/>
        <v>5.4440479999999987</v>
      </c>
    </row>
    <row r="52" spans="1:23">
      <c r="A52" s="8" t="s">
        <v>94</v>
      </c>
      <c r="B52" s="22">
        <v>18.776</v>
      </c>
      <c r="C52" s="22">
        <f t="shared" si="6"/>
        <v>18.776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7.8502455999999992</v>
      </c>
      <c r="K52" s="23">
        <v>4.4874639999999992</v>
      </c>
      <c r="L52" s="23">
        <v>0</v>
      </c>
      <c r="M52" s="23">
        <v>0.95569839999999984</v>
      </c>
      <c r="N52" s="23">
        <v>5.4825919999999986</v>
      </c>
      <c r="O52" s="23">
        <f t="shared" si="8"/>
        <v>18.776</v>
      </c>
      <c r="P52" s="24"/>
      <c r="Q52" s="81">
        <f t="shared" si="9"/>
        <v>18.776</v>
      </c>
      <c r="S52" s="78">
        <f t="shared" si="1"/>
        <v>7.8502455999999992</v>
      </c>
      <c r="T52" s="78">
        <f t="shared" si="2"/>
        <v>4.4874639999999992</v>
      </c>
      <c r="U52" s="78">
        <f t="shared" si="3"/>
        <v>0</v>
      </c>
      <c r="V52" s="78">
        <f t="shared" si="4"/>
        <v>0.95569839999999984</v>
      </c>
      <c r="W52" s="78">
        <f t="shared" si="5"/>
        <v>5.4825919999999986</v>
      </c>
    </row>
    <row r="53" spans="1:23">
      <c r="A53" s="8" t="s">
        <v>95</v>
      </c>
      <c r="B53" s="22">
        <v>18.815999999999999</v>
      </c>
      <c r="C53" s="22">
        <f t="shared" si="6"/>
        <v>18.815999999999999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7.8669695999999991</v>
      </c>
      <c r="K53" s="23">
        <v>4.4970239999999988</v>
      </c>
      <c r="L53" s="23">
        <v>0</v>
      </c>
      <c r="M53" s="23">
        <v>0.95773439999999976</v>
      </c>
      <c r="N53" s="23">
        <v>5.4942719999999987</v>
      </c>
      <c r="O53" s="23">
        <f t="shared" si="8"/>
        <v>18.815999999999999</v>
      </c>
      <c r="P53" s="24"/>
      <c r="Q53" s="81">
        <f t="shared" si="9"/>
        <v>18.815999999999999</v>
      </c>
      <c r="S53" s="78">
        <f t="shared" si="1"/>
        <v>7.8669695999999991</v>
      </c>
      <c r="T53" s="78">
        <f t="shared" si="2"/>
        <v>4.4970239999999988</v>
      </c>
      <c r="U53" s="78">
        <f t="shared" si="3"/>
        <v>0</v>
      </c>
      <c r="V53" s="78">
        <f t="shared" si="4"/>
        <v>0.95773439999999976</v>
      </c>
      <c r="W53" s="78">
        <f t="shared" si="5"/>
        <v>5.4942719999999987</v>
      </c>
    </row>
    <row r="54" spans="1:23">
      <c r="A54" s="8" t="s">
        <v>96</v>
      </c>
      <c r="B54" s="22">
        <v>17.239999999999998</v>
      </c>
      <c r="C54" s="22">
        <f t="shared" si="6"/>
        <v>17.239999999999998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7.2080439999999992</v>
      </c>
      <c r="K54" s="23">
        <v>4.1203599999999989</v>
      </c>
      <c r="L54" s="23">
        <v>0</v>
      </c>
      <c r="M54" s="23">
        <v>0.87751599999999985</v>
      </c>
      <c r="N54" s="23">
        <v>5.0340799999999986</v>
      </c>
      <c r="O54" s="23">
        <f t="shared" si="8"/>
        <v>17.239999999999998</v>
      </c>
      <c r="P54" s="24"/>
      <c r="Q54" s="81">
        <f t="shared" si="9"/>
        <v>17.239999999999998</v>
      </c>
      <c r="S54" s="78">
        <f t="shared" si="1"/>
        <v>7.2080439999999992</v>
      </c>
      <c r="T54" s="78">
        <f t="shared" si="2"/>
        <v>4.1203599999999989</v>
      </c>
      <c r="U54" s="78">
        <f t="shared" si="3"/>
        <v>0</v>
      </c>
      <c r="V54" s="78">
        <f t="shared" si="4"/>
        <v>0.87751599999999985</v>
      </c>
      <c r="W54" s="78">
        <f t="shared" si="5"/>
        <v>5.0340799999999986</v>
      </c>
    </row>
    <row r="55" spans="1:23">
      <c r="A55" s="8" t="s">
        <v>97</v>
      </c>
      <c r="B55" s="22">
        <v>17.452000000000002</v>
      </c>
      <c r="C55" s="22">
        <f t="shared" si="6"/>
        <v>17.452000000000002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7.296681200000001</v>
      </c>
      <c r="K55" s="23">
        <v>4.1710279999999997</v>
      </c>
      <c r="L55" s="23">
        <v>0</v>
      </c>
      <c r="M55" s="23">
        <v>0.88830679999999984</v>
      </c>
      <c r="N55" s="23">
        <v>5.0959839999999996</v>
      </c>
      <c r="O55" s="23">
        <f t="shared" si="8"/>
        <v>17.452000000000002</v>
      </c>
      <c r="P55" s="24"/>
      <c r="Q55" s="81">
        <f t="shared" si="9"/>
        <v>17.452000000000002</v>
      </c>
      <c r="S55" s="78">
        <f t="shared" si="1"/>
        <v>7.296681200000001</v>
      </c>
      <c r="T55" s="78">
        <f t="shared" si="2"/>
        <v>4.1710279999999997</v>
      </c>
      <c r="U55" s="78">
        <f t="shared" si="3"/>
        <v>0</v>
      </c>
      <c r="V55" s="78">
        <f t="shared" si="4"/>
        <v>0.88830679999999984</v>
      </c>
      <c r="W55" s="78">
        <f t="shared" si="5"/>
        <v>5.0959839999999996</v>
      </c>
    </row>
    <row r="56" spans="1:23">
      <c r="A56" s="8" t="s">
        <v>98</v>
      </c>
      <c r="B56" s="22">
        <v>18.123999999999999</v>
      </c>
      <c r="C56" s="22">
        <f t="shared" si="6"/>
        <v>18.123999999999999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7.5776443999999996</v>
      </c>
      <c r="K56" s="23">
        <v>4.3316359999999987</v>
      </c>
      <c r="L56" s="23">
        <v>0</v>
      </c>
      <c r="M56" s="23">
        <v>0.92251159999999977</v>
      </c>
      <c r="N56" s="23">
        <v>5.2922079999999987</v>
      </c>
      <c r="O56" s="23">
        <f t="shared" si="8"/>
        <v>18.123999999999999</v>
      </c>
      <c r="P56" s="24"/>
      <c r="Q56" s="81">
        <f t="shared" si="9"/>
        <v>18.123999999999999</v>
      </c>
      <c r="S56" s="78">
        <f t="shared" si="1"/>
        <v>7.5776443999999996</v>
      </c>
      <c r="T56" s="78">
        <f t="shared" si="2"/>
        <v>4.3316359999999987</v>
      </c>
      <c r="U56" s="78">
        <f t="shared" si="3"/>
        <v>0</v>
      </c>
      <c r="V56" s="78">
        <f t="shared" si="4"/>
        <v>0.92251159999999977</v>
      </c>
      <c r="W56" s="78">
        <f t="shared" si="5"/>
        <v>5.2922079999999987</v>
      </c>
    </row>
    <row r="57" spans="1:23">
      <c r="A57" s="8" t="s">
        <v>99</v>
      </c>
      <c r="B57" s="22">
        <v>18.7</v>
      </c>
      <c r="C57" s="22">
        <f t="shared" si="6"/>
        <v>18.7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7.8184699999999987</v>
      </c>
      <c r="K57" s="23">
        <v>4.4692999999999987</v>
      </c>
      <c r="L57" s="23">
        <v>0</v>
      </c>
      <c r="M57" s="23">
        <v>0.95182999999999984</v>
      </c>
      <c r="N57" s="23">
        <v>5.460399999999999</v>
      </c>
      <c r="O57" s="23">
        <f t="shared" si="8"/>
        <v>18.7</v>
      </c>
      <c r="P57" s="24"/>
      <c r="Q57" s="81">
        <f t="shared" si="9"/>
        <v>18.7</v>
      </c>
      <c r="S57" s="78">
        <f t="shared" si="1"/>
        <v>7.8184699999999987</v>
      </c>
      <c r="T57" s="78">
        <f t="shared" si="2"/>
        <v>4.4692999999999987</v>
      </c>
      <c r="U57" s="78">
        <f t="shared" si="3"/>
        <v>0</v>
      </c>
      <c r="V57" s="78">
        <f t="shared" si="4"/>
        <v>0.95182999999999984</v>
      </c>
      <c r="W57" s="78">
        <f t="shared" si="5"/>
        <v>5.460399999999999</v>
      </c>
    </row>
    <row r="58" spans="1:23">
      <c r="A58" s="8" t="s">
        <v>100</v>
      </c>
      <c r="B58" s="22">
        <v>18.507999999999999</v>
      </c>
      <c r="C58" s="22">
        <f t="shared" si="6"/>
        <v>18.507999999999999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7.7381947999999987</v>
      </c>
      <c r="K58" s="23">
        <v>4.423411999999999</v>
      </c>
      <c r="L58" s="23">
        <v>0</v>
      </c>
      <c r="M58" s="23">
        <v>0.94205719999999982</v>
      </c>
      <c r="N58" s="23">
        <v>5.4043359999999989</v>
      </c>
      <c r="O58" s="23">
        <f t="shared" si="8"/>
        <v>18.507999999999999</v>
      </c>
      <c r="P58" s="24"/>
      <c r="Q58" s="81">
        <f t="shared" si="9"/>
        <v>18.507999999999999</v>
      </c>
      <c r="S58" s="78">
        <f t="shared" si="1"/>
        <v>7.7381947999999987</v>
      </c>
      <c r="T58" s="78">
        <f t="shared" si="2"/>
        <v>4.423411999999999</v>
      </c>
      <c r="U58" s="78">
        <f t="shared" si="3"/>
        <v>0</v>
      </c>
      <c r="V58" s="78">
        <f t="shared" si="4"/>
        <v>0.94205719999999982</v>
      </c>
      <c r="W58" s="78">
        <f t="shared" si="5"/>
        <v>5.4043359999999989</v>
      </c>
    </row>
    <row r="59" spans="1:23">
      <c r="A59" s="8" t="s">
        <v>101</v>
      </c>
      <c r="B59" s="22">
        <v>19.16</v>
      </c>
      <c r="C59" s="22">
        <f t="shared" si="6"/>
        <v>19.16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8.0107959999999991</v>
      </c>
      <c r="K59" s="23">
        <v>4.5792399999999995</v>
      </c>
      <c r="L59" s="23">
        <v>0</v>
      </c>
      <c r="M59" s="23">
        <v>0.97524399999999989</v>
      </c>
      <c r="N59" s="23">
        <v>5.5947199999999988</v>
      </c>
      <c r="O59" s="23">
        <f t="shared" si="8"/>
        <v>19.16</v>
      </c>
      <c r="P59" s="24"/>
      <c r="Q59" s="81">
        <f t="shared" si="9"/>
        <v>19.16</v>
      </c>
      <c r="S59" s="78">
        <f t="shared" si="1"/>
        <v>8.0107959999999991</v>
      </c>
      <c r="T59" s="78">
        <f t="shared" si="2"/>
        <v>4.5792399999999995</v>
      </c>
      <c r="U59" s="78">
        <f t="shared" si="3"/>
        <v>0</v>
      </c>
      <c r="V59" s="78">
        <f t="shared" si="4"/>
        <v>0.97524399999999989</v>
      </c>
      <c r="W59" s="78">
        <f t="shared" si="5"/>
        <v>5.5947199999999988</v>
      </c>
    </row>
    <row r="60" spans="1:23">
      <c r="A60" s="8" t="s">
        <v>102</v>
      </c>
      <c r="B60" s="22">
        <v>18.047999999999998</v>
      </c>
      <c r="C60" s="22">
        <f t="shared" si="6"/>
        <v>18.047999999999998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7.5458687999999983</v>
      </c>
      <c r="K60" s="23">
        <v>4.3134719999999991</v>
      </c>
      <c r="L60" s="23">
        <v>0</v>
      </c>
      <c r="M60" s="23">
        <v>0.91864319999999977</v>
      </c>
      <c r="N60" s="23">
        <v>5.2700159999999983</v>
      </c>
      <c r="O60" s="23">
        <f t="shared" si="8"/>
        <v>18.047999999999998</v>
      </c>
      <c r="P60" s="24"/>
      <c r="Q60" s="81">
        <f t="shared" si="9"/>
        <v>18.047999999999998</v>
      </c>
      <c r="S60" s="78">
        <f t="shared" si="1"/>
        <v>7.5458687999999983</v>
      </c>
      <c r="T60" s="78">
        <f t="shared" si="2"/>
        <v>4.3134719999999991</v>
      </c>
      <c r="U60" s="78">
        <f t="shared" si="3"/>
        <v>0</v>
      </c>
      <c r="V60" s="78">
        <f t="shared" si="4"/>
        <v>0.91864319999999977</v>
      </c>
      <c r="W60" s="78">
        <f t="shared" si="5"/>
        <v>5.2700159999999983</v>
      </c>
    </row>
    <row r="61" spans="1:23">
      <c r="A61" s="8" t="s">
        <v>103</v>
      </c>
      <c r="B61" s="22">
        <v>18.239999999999998</v>
      </c>
      <c r="C61" s="22">
        <f t="shared" si="6"/>
        <v>18.239999999999998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7.6261439999999983</v>
      </c>
      <c r="K61" s="23">
        <v>4.3593599999999988</v>
      </c>
      <c r="L61" s="23">
        <v>0</v>
      </c>
      <c r="M61" s="23">
        <v>0.92841599999999969</v>
      </c>
      <c r="N61" s="23">
        <v>5.3260799999999984</v>
      </c>
      <c r="O61" s="23">
        <f t="shared" si="8"/>
        <v>18.239999999999998</v>
      </c>
      <c r="P61" s="24"/>
      <c r="Q61" s="81">
        <f t="shared" si="9"/>
        <v>18.239999999999998</v>
      </c>
      <c r="S61" s="78">
        <f t="shared" si="1"/>
        <v>7.6261439999999983</v>
      </c>
      <c r="T61" s="78">
        <f t="shared" si="2"/>
        <v>4.3593599999999988</v>
      </c>
      <c r="U61" s="78">
        <f t="shared" si="3"/>
        <v>0</v>
      </c>
      <c r="V61" s="78">
        <f t="shared" si="4"/>
        <v>0.92841599999999969</v>
      </c>
      <c r="W61" s="78">
        <f t="shared" si="5"/>
        <v>5.3260799999999984</v>
      </c>
    </row>
    <row r="62" spans="1:23">
      <c r="A62" s="8" t="s">
        <v>104</v>
      </c>
      <c r="B62" s="22">
        <v>18.568000000000001</v>
      </c>
      <c r="C62" s="22">
        <f t="shared" si="6"/>
        <v>18.568000000000001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7.7632808000000004</v>
      </c>
      <c r="K62" s="23">
        <v>4.4377519999999988</v>
      </c>
      <c r="L62" s="23">
        <v>0</v>
      </c>
      <c r="M62" s="23">
        <v>0.94511119999999993</v>
      </c>
      <c r="N62" s="23">
        <v>5.4218559999999991</v>
      </c>
      <c r="O62" s="23">
        <f t="shared" si="8"/>
        <v>18.568000000000001</v>
      </c>
      <c r="P62" s="24"/>
      <c r="Q62" s="81">
        <f t="shared" si="9"/>
        <v>18.568000000000001</v>
      </c>
      <c r="S62" s="78">
        <f t="shared" si="1"/>
        <v>7.7632808000000004</v>
      </c>
      <c r="T62" s="78">
        <f t="shared" si="2"/>
        <v>4.4377519999999988</v>
      </c>
      <c r="U62" s="78">
        <f t="shared" si="3"/>
        <v>0</v>
      </c>
      <c r="V62" s="78">
        <f t="shared" si="4"/>
        <v>0.94511119999999993</v>
      </c>
      <c r="W62" s="78">
        <f t="shared" si="5"/>
        <v>5.4218559999999991</v>
      </c>
    </row>
    <row r="63" spans="1:23">
      <c r="A63" s="8" t="s">
        <v>105</v>
      </c>
      <c r="B63" s="22">
        <v>18.164000000000001</v>
      </c>
      <c r="C63" s="22">
        <f t="shared" si="6"/>
        <v>18.164000000000001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7.5943683999999996</v>
      </c>
      <c r="K63" s="23">
        <v>4.3411959999999992</v>
      </c>
      <c r="L63" s="23">
        <v>0</v>
      </c>
      <c r="M63" s="23">
        <v>0.92454759999999991</v>
      </c>
      <c r="N63" s="23">
        <v>5.3038879999999997</v>
      </c>
      <c r="O63" s="23">
        <f t="shared" si="8"/>
        <v>18.164000000000001</v>
      </c>
      <c r="P63" s="24"/>
      <c r="Q63" s="81">
        <f t="shared" si="9"/>
        <v>18.164000000000001</v>
      </c>
      <c r="S63" s="78">
        <f t="shared" si="1"/>
        <v>7.5943683999999996</v>
      </c>
      <c r="T63" s="78">
        <f t="shared" si="2"/>
        <v>4.3411959999999992</v>
      </c>
      <c r="U63" s="78">
        <f t="shared" si="3"/>
        <v>0</v>
      </c>
      <c r="V63" s="78">
        <f t="shared" si="4"/>
        <v>0.92454759999999991</v>
      </c>
      <c r="W63" s="78">
        <f t="shared" si="5"/>
        <v>5.3038879999999997</v>
      </c>
    </row>
    <row r="64" spans="1:23">
      <c r="A64" s="8" t="s">
        <v>106</v>
      </c>
      <c r="B64" s="22">
        <v>18.315999999999999</v>
      </c>
      <c r="C64" s="22">
        <f t="shared" si="6"/>
        <v>18.315999999999999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7.6579195999999987</v>
      </c>
      <c r="K64" s="23">
        <v>4.3775239999999993</v>
      </c>
      <c r="L64" s="23">
        <v>0</v>
      </c>
      <c r="M64" s="23">
        <v>0.93228439999999979</v>
      </c>
      <c r="N64" s="23">
        <v>5.3482719999999988</v>
      </c>
      <c r="O64" s="23">
        <f t="shared" si="8"/>
        <v>18.315999999999999</v>
      </c>
      <c r="P64" s="24"/>
      <c r="Q64" s="81">
        <f t="shared" si="9"/>
        <v>18.315999999999999</v>
      </c>
      <c r="S64" s="78">
        <f t="shared" si="1"/>
        <v>7.6579195999999987</v>
      </c>
      <c r="T64" s="78">
        <f t="shared" si="2"/>
        <v>4.3775239999999993</v>
      </c>
      <c r="U64" s="78">
        <f t="shared" si="3"/>
        <v>0</v>
      </c>
      <c r="V64" s="78">
        <f t="shared" si="4"/>
        <v>0.93228439999999979</v>
      </c>
      <c r="W64" s="78">
        <f t="shared" si="5"/>
        <v>5.3482719999999988</v>
      </c>
    </row>
    <row r="65" spans="1:23">
      <c r="A65" s="8" t="s">
        <v>107</v>
      </c>
      <c r="B65" s="22">
        <v>17.931999999999999</v>
      </c>
      <c r="C65" s="22">
        <f t="shared" si="6"/>
        <v>17.931999999999999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7.4973691999999987</v>
      </c>
      <c r="K65" s="23">
        <v>4.285747999999999</v>
      </c>
      <c r="L65" s="23">
        <v>0</v>
      </c>
      <c r="M65" s="23">
        <v>0.91273879999999974</v>
      </c>
      <c r="N65" s="23">
        <v>5.2361439999999986</v>
      </c>
      <c r="O65" s="23">
        <f t="shared" si="8"/>
        <v>17.931999999999999</v>
      </c>
      <c r="P65" s="24"/>
      <c r="Q65" s="81">
        <f t="shared" si="9"/>
        <v>17.931999999999999</v>
      </c>
      <c r="S65" s="78">
        <f t="shared" si="1"/>
        <v>7.4973691999999987</v>
      </c>
      <c r="T65" s="78">
        <f t="shared" si="2"/>
        <v>4.285747999999999</v>
      </c>
      <c r="U65" s="78">
        <f t="shared" si="3"/>
        <v>0</v>
      </c>
      <c r="V65" s="78">
        <f t="shared" si="4"/>
        <v>0.91273879999999974</v>
      </c>
      <c r="W65" s="78">
        <f t="shared" si="5"/>
        <v>5.2361439999999986</v>
      </c>
    </row>
    <row r="66" spans="1:23">
      <c r="A66" s="8" t="s">
        <v>108</v>
      </c>
      <c r="B66" s="22">
        <v>17.78</v>
      </c>
      <c r="C66" s="22">
        <f t="shared" si="6"/>
        <v>17.78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7.4338180000000005</v>
      </c>
      <c r="K66" s="23">
        <v>4.2494199999999998</v>
      </c>
      <c r="L66" s="23">
        <v>0</v>
      </c>
      <c r="M66" s="23">
        <v>0.90500199999999997</v>
      </c>
      <c r="N66" s="23">
        <v>5.1917599999999995</v>
      </c>
      <c r="O66" s="23">
        <f t="shared" si="8"/>
        <v>17.78</v>
      </c>
      <c r="P66" s="24"/>
      <c r="Q66" s="81">
        <f t="shared" si="9"/>
        <v>17.78</v>
      </c>
      <c r="S66" s="78">
        <f t="shared" si="1"/>
        <v>7.4338180000000005</v>
      </c>
      <c r="T66" s="78">
        <f t="shared" si="2"/>
        <v>4.2494199999999998</v>
      </c>
      <c r="U66" s="78">
        <f t="shared" si="3"/>
        <v>0</v>
      </c>
      <c r="V66" s="78">
        <f t="shared" si="4"/>
        <v>0.90500199999999997</v>
      </c>
      <c r="W66" s="78">
        <f t="shared" si="5"/>
        <v>5.1917599999999995</v>
      </c>
    </row>
    <row r="67" spans="1:23">
      <c r="A67" s="8" t="s">
        <v>109</v>
      </c>
      <c r="B67" s="22">
        <v>18.22</v>
      </c>
      <c r="C67" s="22">
        <f t="shared" si="6"/>
        <v>18.22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7.6177819999999983</v>
      </c>
      <c r="K67" s="23">
        <v>4.3545799999999995</v>
      </c>
      <c r="L67" s="23">
        <v>0</v>
      </c>
      <c r="M67" s="23">
        <v>0.92739799999999972</v>
      </c>
      <c r="N67" s="23">
        <v>5.3202399999999992</v>
      </c>
      <c r="O67" s="23">
        <f t="shared" si="8"/>
        <v>18.22</v>
      </c>
      <c r="P67" s="24"/>
      <c r="Q67" s="81">
        <f t="shared" si="9"/>
        <v>18.22</v>
      </c>
      <c r="S67" s="78">
        <f t="shared" ref="S67" si="10">J67</f>
        <v>7.6177819999999983</v>
      </c>
      <c r="T67" s="78">
        <f t="shared" ref="T67" si="11">K67</f>
        <v>4.3545799999999995</v>
      </c>
      <c r="U67" s="78">
        <f t="shared" ref="U67" si="12">L67</f>
        <v>0</v>
      </c>
      <c r="V67" s="78">
        <f t="shared" ref="V67" si="13">M67</f>
        <v>0.92739799999999972</v>
      </c>
      <c r="W67" s="78">
        <f t="shared" ref="W67" si="14">N67</f>
        <v>5.3202399999999992</v>
      </c>
    </row>
    <row r="68" spans="1:23">
      <c r="A68" s="8" t="s">
        <v>110</v>
      </c>
      <c r="B68" s="22">
        <v>18.22</v>
      </c>
      <c r="C68" s="22">
        <f t="shared" ref="C68:C98" si="15">B68</f>
        <v>18.22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7.6177819999999983</v>
      </c>
      <c r="K68" s="23">
        <v>4.3545799999999995</v>
      </c>
      <c r="L68" s="23">
        <v>0</v>
      </c>
      <c r="M68" s="23">
        <v>0.92739799999999972</v>
      </c>
      <c r="N68" s="23">
        <v>5.3202399999999992</v>
      </c>
      <c r="O68" s="23">
        <f t="shared" ref="O68:O98" si="17">$C68*I68/$I68</f>
        <v>18.22</v>
      </c>
      <c r="P68" s="24"/>
      <c r="Q68" s="81">
        <f t="shared" ref="Q68:Q98" si="18">O68+P68</f>
        <v>18.22</v>
      </c>
      <c r="S68" s="78">
        <f>J68</f>
        <v>7.6177819999999983</v>
      </c>
      <c r="T68" s="78">
        <f t="shared" ref="T68:W68" si="19">K68</f>
        <v>4.3545799999999995</v>
      </c>
      <c r="U68" s="78">
        <f t="shared" si="19"/>
        <v>0</v>
      </c>
      <c r="V68" s="78">
        <f t="shared" si="19"/>
        <v>0.92739799999999972</v>
      </c>
      <c r="W68" s="78">
        <f t="shared" si="19"/>
        <v>5.3202399999999992</v>
      </c>
    </row>
    <row r="69" spans="1:23">
      <c r="A69" s="8" t="s">
        <v>111</v>
      </c>
      <c r="B69" s="22">
        <v>17.32</v>
      </c>
      <c r="C69" s="22">
        <f t="shared" si="15"/>
        <v>17.32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7.241492</v>
      </c>
      <c r="K69" s="23">
        <v>4.1394799999999989</v>
      </c>
      <c r="L69" s="23">
        <v>0</v>
      </c>
      <c r="M69" s="23">
        <v>0.88158799999999982</v>
      </c>
      <c r="N69" s="23">
        <v>5.0574399999999988</v>
      </c>
      <c r="O69" s="23">
        <f t="shared" si="17"/>
        <v>17.32</v>
      </c>
      <c r="P69" s="24"/>
      <c r="Q69" s="81">
        <f t="shared" si="18"/>
        <v>17.32</v>
      </c>
      <c r="S69" s="78">
        <f t="shared" ref="S69:S98" si="20">J69</f>
        <v>7.241492</v>
      </c>
      <c r="T69" s="78">
        <f t="shared" ref="T69:T98" si="21">K69</f>
        <v>4.1394799999999989</v>
      </c>
      <c r="U69" s="78">
        <f t="shared" ref="U69:U98" si="22">L69</f>
        <v>0</v>
      </c>
      <c r="V69" s="78">
        <f t="shared" ref="V69:V98" si="23">M69</f>
        <v>0.88158799999999982</v>
      </c>
      <c r="W69" s="78">
        <f t="shared" ref="W69:W98" si="24">N69</f>
        <v>5.0574399999999988</v>
      </c>
    </row>
    <row r="70" spans="1:23">
      <c r="A70" s="8" t="s">
        <v>112</v>
      </c>
      <c r="B70" s="22">
        <v>18.123999999999999</v>
      </c>
      <c r="C70" s="22">
        <f t="shared" si="15"/>
        <v>18.123999999999999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7.5776443999999996</v>
      </c>
      <c r="K70" s="23">
        <v>4.3316359999999987</v>
      </c>
      <c r="L70" s="23">
        <v>0</v>
      </c>
      <c r="M70" s="23">
        <v>0.92251159999999977</v>
      </c>
      <c r="N70" s="23">
        <v>5.2922079999999987</v>
      </c>
      <c r="O70" s="23">
        <f t="shared" si="17"/>
        <v>18.123999999999999</v>
      </c>
      <c r="P70" s="24"/>
      <c r="Q70" s="81">
        <f t="shared" si="18"/>
        <v>18.123999999999999</v>
      </c>
      <c r="S70" s="78">
        <f t="shared" si="20"/>
        <v>7.5776443999999996</v>
      </c>
      <c r="T70" s="78">
        <f t="shared" si="21"/>
        <v>4.3316359999999987</v>
      </c>
      <c r="U70" s="78">
        <f t="shared" si="22"/>
        <v>0</v>
      </c>
      <c r="V70" s="78">
        <f t="shared" si="23"/>
        <v>0.92251159999999977</v>
      </c>
      <c r="W70" s="78">
        <f t="shared" si="24"/>
        <v>5.2922079999999987</v>
      </c>
    </row>
    <row r="71" spans="1:23">
      <c r="A71" s="8" t="s">
        <v>113</v>
      </c>
      <c r="B71" s="22">
        <v>18.472000000000001</v>
      </c>
      <c r="C71" s="22">
        <f t="shared" si="15"/>
        <v>18.472000000000001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7.7231432</v>
      </c>
      <c r="K71" s="23">
        <v>4.414807999999999</v>
      </c>
      <c r="L71" s="23">
        <v>0</v>
      </c>
      <c r="M71" s="23">
        <v>0.94022479999999986</v>
      </c>
      <c r="N71" s="23">
        <v>5.3938240000000004</v>
      </c>
      <c r="O71" s="23">
        <f t="shared" si="17"/>
        <v>18.472000000000001</v>
      </c>
      <c r="P71" s="24"/>
      <c r="Q71" s="81">
        <f t="shared" si="18"/>
        <v>18.472000000000001</v>
      </c>
      <c r="S71" s="78">
        <f t="shared" si="20"/>
        <v>7.7231432</v>
      </c>
      <c r="T71" s="78">
        <f t="shared" si="21"/>
        <v>4.414807999999999</v>
      </c>
      <c r="U71" s="78">
        <f t="shared" si="22"/>
        <v>0</v>
      </c>
      <c r="V71" s="78">
        <f t="shared" si="23"/>
        <v>0.94022479999999986</v>
      </c>
      <c r="W71" s="78">
        <f t="shared" si="24"/>
        <v>5.3938240000000004</v>
      </c>
    </row>
    <row r="72" spans="1:23">
      <c r="A72" s="8" t="s">
        <v>114</v>
      </c>
      <c r="B72" s="22">
        <v>18.295999999999999</v>
      </c>
      <c r="C72" s="22">
        <f t="shared" si="15"/>
        <v>18.295999999999999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7.6495575999999996</v>
      </c>
      <c r="K72" s="23">
        <v>4.3727439999999991</v>
      </c>
      <c r="L72" s="23">
        <v>0</v>
      </c>
      <c r="M72" s="23">
        <v>0.93126639999999983</v>
      </c>
      <c r="N72" s="23">
        <v>5.3424319999999996</v>
      </c>
      <c r="O72" s="23">
        <f t="shared" si="17"/>
        <v>18.295999999999999</v>
      </c>
      <c r="P72" s="24"/>
      <c r="Q72" s="81">
        <f t="shared" si="18"/>
        <v>18.295999999999999</v>
      </c>
      <c r="S72" s="78">
        <f t="shared" si="20"/>
        <v>7.6495575999999996</v>
      </c>
      <c r="T72" s="78">
        <f t="shared" si="21"/>
        <v>4.3727439999999991</v>
      </c>
      <c r="U72" s="78">
        <f t="shared" si="22"/>
        <v>0</v>
      </c>
      <c r="V72" s="78">
        <f t="shared" si="23"/>
        <v>0.93126639999999983</v>
      </c>
      <c r="W72" s="78">
        <f t="shared" si="24"/>
        <v>5.3424319999999996</v>
      </c>
    </row>
    <row r="73" spans="1:23">
      <c r="A73" s="8" t="s">
        <v>115</v>
      </c>
      <c r="B73" s="22">
        <v>18.123999999999999</v>
      </c>
      <c r="C73" s="22">
        <f t="shared" si="15"/>
        <v>18.123999999999999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7.5776443999999996</v>
      </c>
      <c r="K73" s="23">
        <v>4.3316359999999987</v>
      </c>
      <c r="L73" s="23">
        <v>0</v>
      </c>
      <c r="M73" s="23">
        <v>0.92251159999999977</v>
      </c>
      <c r="N73" s="23">
        <v>5.2922079999999987</v>
      </c>
      <c r="O73" s="23">
        <f t="shared" si="17"/>
        <v>18.123999999999999</v>
      </c>
      <c r="P73" s="24"/>
      <c r="Q73" s="81">
        <f t="shared" si="18"/>
        <v>18.123999999999999</v>
      </c>
      <c r="S73" s="78">
        <f t="shared" si="20"/>
        <v>7.5776443999999996</v>
      </c>
      <c r="T73" s="78">
        <f t="shared" si="21"/>
        <v>4.3316359999999987</v>
      </c>
      <c r="U73" s="78">
        <f t="shared" si="22"/>
        <v>0</v>
      </c>
      <c r="V73" s="78">
        <f t="shared" si="23"/>
        <v>0.92251159999999977</v>
      </c>
      <c r="W73" s="78">
        <f t="shared" si="24"/>
        <v>5.2922079999999987</v>
      </c>
    </row>
    <row r="74" spans="1:23">
      <c r="A74" s="8" t="s">
        <v>116</v>
      </c>
      <c r="B74" s="22">
        <v>18.103999999999999</v>
      </c>
      <c r="C74" s="22">
        <f t="shared" si="15"/>
        <v>18.103999999999999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7.5692823999999987</v>
      </c>
      <c r="K74" s="23">
        <v>4.3268559999999994</v>
      </c>
      <c r="L74" s="23">
        <v>0</v>
      </c>
      <c r="M74" s="23">
        <v>0.92149359999999969</v>
      </c>
      <c r="N74" s="23">
        <v>5.2863679999999995</v>
      </c>
      <c r="O74" s="23">
        <f t="shared" si="17"/>
        <v>18.103999999999999</v>
      </c>
      <c r="P74" s="24"/>
      <c r="Q74" s="81">
        <f t="shared" si="18"/>
        <v>18.103999999999999</v>
      </c>
      <c r="S74" s="78">
        <f t="shared" si="20"/>
        <v>7.5692823999999987</v>
      </c>
      <c r="T74" s="78">
        <f t="shared" si="21"/>
        <v>4.3268559999999994</v>
      </c>
      <c r="U74" s="78">
        <f t="shared" si="22"/>
        <v>0</v>
      </c>
      <c r="V74" s="78">
        <f t="shared" si="23"/>
        <v>0.92149359999999969</v>
      </c>
      <c r="W74" s="78">
        <f t="shared" si="24"/>
        <v>5.2863679999999995</v>
      </c>
    </row>
    <row r="75" spans="1:23">
      <c r="A75" s="8" t="s">
        <v>117</v>
      </c>
      <c r="B75" s="22">
        <v>18.507999999999999</v>
      </c>
      <c r="C75" s="22">
        <f t="shared" si="15"/>
        <v>18.507999999999999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7.7381947999999987</v>
      </c>
      <c r="K75" s="23">
        <v>4.423411999999999</v>
      </c>
      <c r="L75" s="23">
        <v>0</v>
      </c>
      <c r="M75" s="23">
        <v>0.94205719999999982</v>
      </c>
      <c r="N75" s="23">
        <v>5.4043359999999989</v>
      </c>
      <c r="O75" s="23">
        <f t="shared" si="17"/>
        <v>18.507999999999999</v>
      </c>
      <c r="P75" s="24"/>
      <c r="Q75" s="81">
        <f t="shared" si="18"/>
        <v>18.507999999999999</v>
      </c>
      <c r="S75" s="78">
        <f t="shared" si="20"/>
        <v>7.7381947999999987</v>
      </c>
      <c r="T75" s="78">
        <f t="shared" si="21"/>
        <v>4.423411999999999</v>
      </c>
      <c r="U75" s="78">
        <f t="shared" si="22"/>
        <v>0</v>
      </c>
      <c r="V75" s="78">
        <f t="shared" si="23"/>
        <v>0.94205719999999982</v>
      </c>
      <c r="W75" s="78">
        <f t="shared" si="24"/>
        <v>5.4043359999999989</v>
      </c>
    </row>
    <row r="76" spans="1:23">
      <c r="A76" s="8" t="s">
        <v>118</v>
      </c>
      <c r="B76" s="22">
        <v>18.28</v>
      </c>
      <c r="C76" s="22">
        <f t="shared" si="15"/>
        <v>18.28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7.642868</v>
      </c>
      <c r="K76" s="23">
        <v>4.3689199999999992</v>
      </c>
      <c r="L76" s="23">
        <v>0</v>
      </c>
      <c r="M76" s="23">
        <v>0.93045199999999995</v>
      </c>
      <c r="N76" s="23">
        <v>5.3377600000000003</v>
      </c>
      <c r="O76" s="23">
        <f t="shared" si="17"/>
        <v>18.28</v>
      </c>
      <c r="P76" s="24"/>
      <c r="Q76" s="81">
        <f t="shared" si="18"/>
        <v>18.28</v>
      </c>
      <c r="S76" s="78">
        <f t="shared" si="20"/>
        <v>7.642868</v>
      </c>
      <c r="T76" s="78">
        <f t="shared" si="21"/>
        <v>4.3689199999999992</v>
      </c>
      <c r="U76" s="78">
        <f t="shared" si="22"/>
        <v>0</v>
      </c>
      <c r="V76" s="78">
        <f t="shared" si="23"/>
        <v>0.93045199999999995</v>
      </c>
      <c r="W76" s="78">
        <f t="shared" si="24"/>
        <v>5.3377600000000003</v>
      </c>
    </row>
    <row r="77" spans="1:23">
      <c r="A77" s="8" t="s">
        <v>119</v>
      </c>
      <c r="B77" s="22">
        <v>17.952000000000002</v>
      </c>
      <c r="C77" s="22">
        <f t="shared" si="15"/>
        <v>17.952000000000002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7.5057312000000005</v>
      </c>
      <c r="K77" s="23">
        <v>4.2905279999999992</v>
      </c>
      <c r="L77" s="23">
        <v>0</v>
      </c>
      <c r="M77" s="23">
        <v>0.91375679999999992</v>
      </c>
      <c r="N77" s="23">
        <v>5.2419839999999995</v>
      </c>
      <c r="O77" s="23">
        <f t="shared" si="17"/>
        <v>17.952000000000002</v>
      </c>
      <c r="P77" s="24"/>
      <c r="Q77" s="81">
        <f t="shared" si="18"/>
        <v>17.952000000000002</v>
      </c>
      <c r="S77" s="78">
        <f t="shared" si="20"/>
        <v>7.5057312000000005</v>
      </c>
      <c r="T77" s="78">
        <f t="shared" si="21"/>
        <v>4.2905279999999992</v>
      </c>
      <c r="U77" s="78">
        <f t="shared" si="22"/>
        <v>0</v>
      </c>
      <c r="V77" s="78">
        <f t="shared" si="23"/>
        <v>0.91375679999999992</v>
      </c>
      <c r="W77" s="78">
        <f t="shared" si="24"/>
        <v>5.2419839999999995</v>
      </c>
    </row>
    <row r="78" spans="1:23">
      <c r="A78" s="8" t="s">
        <v>120</v>
      </c>
      <c r="B78" s="22">
        <v>18.047999999999998</v>
      </c>
      <c r="C78" s="22">
        <f t="shared" si="15"/>
        <v>18.047999999999998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7.5458687999999983</v>
      </c>
      <c r="K78" s="23">
        <v>4.3134719999999991</v>
      </c>
      <c r="L78" s="23">
        <v>0</v>
      </c>
      <c r="M78" s="23">
        <v>0.91864319999999977</v>
      </c>
      <c r="N78" s="23">
        <v>5.2700159999999983</v>
      </c>
      <c r="O78" s="23">
        <f t="shared" si="17"/>
        <v>18.047999999999998</v>
      </c>
      <c r="P78" s="24"/>
      <c r="Q78" s="81">
        <f t="shared" si="18"/>
        <v>18.047999999999998</v>
      </c>
      <c r="S78" s="78">
        <f t="shared" si="20"/>
        <v>7.5458687999999983</v>
      </c>
      <c r="T78" s="78">
        <f t="shared" si="21"/>
        <v>4.3134719999999991</v>
      </c>
      <c r="U78" s="78">
        <f t="shared" si="22"/>
        <v>0</v>
      </c>
      <c r="V78" s="78">
        <f t="shared" si="23"/>
        <v>0.91864319999999977</v>
      </c>
      <c r="W78" s="78">
        <f t="shared" si="24"/>
        <v>5.2700159999999983</v>
      </c>
    </row>
    <row r="79" spans="1:23">
      <c r="A79" s="8" t="s">
        <v>121</v>
      </c>
      <c r="B79" s="22">
        <v>17.931999999999999</v>
      </c>
      <c r="C79" s="22">
        <f t="shared" si="15"/>
        <v>17.931999999999999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7.4973691999999987</v>
      </c>
      <c r="K79" s="23">
        <v>4.285747999999999</v>
      </c>
      <c r="L79" s="23">
        <v>0</v>
      </c>
      <c r="M79" s="23">
        <v>0.91273879999999974</v>
      </c>
      <c r="N79" s="23">
        <v>5.2361439999999986</v>
      </c>
      <c r="O79" s="23">
        <f t="shared" si="17"/>
        <v>17.931999999999999</v>
      </c>
      <c r="P79" s="24"/>
      <c r="Q79" s="81">
        <f t="shared" si="18"/>
        <v>17.931999999999999</v>
      </c>
      <c r="S79" s="78">
        <f t="shared" si="20"/>
        <v>7.4973691999999987</v>
      </c>
      <c r="T79" s="78">
        <f t="shared" si="21"/>
        <v>4.285747999999999</v>
      </c>
      <c r="U79" s="78">
        <f t="shared" si="22"/>
        <v>0</v>
      </c>
      <c r="V79" s="78">
        <f t="shared" si="23"/>
        <v>0.91273879999999974</v>
      </c>
      <c r="W79" s="78">
        <f t="shared" si="24"/>
        <v>5.2361439999999986</v>
      </c>
    </row>
    <row r="80" spans="1:23">
      <c r="A80" s="8" t="s">
        <v>122</v>
      </c>
      <c r="B80" s="22">
        <v>19.007999999999999</v>
      </c>
      <c r="C80" s="22">
        <f t="shared" si="15"/>
        <v>19.007999999999999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7.9472447999999982</v>
      </c>
      <c r="K80" s="23">
        <v>4.5429119999999985</v>
      </c>
      <c r="L80" s="23">
        <v>0</v>
      </c>
      <c r="M80" s="23">
        <v>0.96750719999999968</v>
      </c>
      <c r="N80" s="23">
        <v>5.5503359999999988</v>
      </c>
      <c r="O80" s="23">
        <f t="shared" si="17"/>
        <v>19.007999999999999</v>
      </c>
      <c r="P80" s="24"/>
      <c r="Q80" s="81">
        <f t="shared" si="18"/>
        <v>19.007999999999999</v>
      </c>
      <c r="S80" s="78">
        <f t="shared" si="20"/>
        <v>7.9472447999999982</v>
      </c>
      <c r="T80" s="78">
        <f t="shared" si="21"/>
        <v>4.5429119999999985</v>
      </c>
      <c r="U80" s="78">
        <f t="shared" si="22"/>
        <v>0</v>
      </c>
      <c r="V80" s="78">
        <f t="shared" si="23"/>
        <v>0.96750719999999968</v>
      </c>
      <c r="W80" s="78">
        <f t="shared" si="24"/>
        <v>5.5503359999999988</v>
      </c>
    </row>
    <row r="81" spans="1:23">
      <c r="A81" s="8" t="s">
        <v>123</v>
      </c>
      <c r="B81" s="22">
        <v>18.603999999999999</v>
      </c>
      <c r="C81" s="22">
        <f t="shared" si="15"/>
        <v>18.603999999999999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7.7783323999999991</v>
      </c>
      <c r="K81" s="23">
        <v>4.4463559999999989</v>
      </c>
      <c r="L81" s="23">
        <v>0</v>
      </c>
      <c r="M81" s="23">
        <v>0.94694359999999977</v>
      </c>
      <c r="N81" s="23">
        <v>5.4323679999999994</v>
      </c>
      <c r="O81" s="23">
        <f t="shared" si="17"/>
        <v>18.603999999999999</v>
      </c>
      <c r="P81" s="24"/>
      <c r="Q81" s="81">
        <f t="shared" si="18"/>
        <v>18.603999999999999</v>
      </c>
      <c r="S81" s="78">
        <f t="shared" si="20"/>
        <v>7.7783323999999991</v>
      </c>
      <c r="T81" s="78">
        <f t="shared" si="21"/>
        <v>4.4463559999999989</v>
      </c>
      <c r="U81" s="78">
        <f t="shared" si="22"/>
        <v>0</v>
      </c>
      <c r="V81" s="78">
        <f t="shared" si="23"/>
        <v>0.94694359999999977</v>
      </c>
      <c r="W81" s="78">
        <f t="shared" si="24"/>
        <v>5.4323679999999994</v>
      </c>
    </row>
    <row r="82" spans="1:23">
      <c r="A82" s="8" t="s">
        <v>124</v>
      </c>
      <c r="B82" s="22">
        <v>18.295999999999999</v>
      </c>
      <c r="C82" s="22">
        <f t="shared" si="15"/>
        <v>18.295999999999999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7.6495575999999996</v>
      </c>
      <c r="K82" s="23">
        <v>4.3727439999999991</v>
      </c>
      <c r="L82" s="23">
        <v>0</v>
      </c>
      <c r="M82" s="23">
        <v>0.93126639999999983</v>
      </c>
      <c r="N82" s="23">
        <v>5.3424319999999996</v>
      </c>
      <c r="O82" s="23">
        <f t="shared" si="17"/>
        <v>18.295999999999999</v>
      </c>
      <c r="P82" s="24"/>
      <c r="Q82" s="81">
        <f t="shared" si="18"/>
        <v>18.295999999999999</v>
      </c>
      <c r="S82" s="78">
        <f t="shared" si="20"/>
        <v>7.6495575999999996</v>
      </c>
      <c r="T82" s="78">
        <f t="shared" si="21"/>
        <v>4.3727439999999991</v>
      </c>
      <c r="U82" s="78">
        <f t="shared" si="22"/>
        <v>0</v>
      </c>
      <c r="V82" s="78">
        <f t="shared" si="23"/>
        <v>0.93126639999999983</v>
      </c>
      <c r="W82" s="78">
        <f t="shared" si="24"/>
        <v>5.3424319999999996</v>
      </c>
    </row>
    <row r="83" spans="1:23">
      <c r="A83" s="8" t="s">
        <v>125</v>
      </c>
      <c r="B83" s="22">
        <v>18.664000000000001</v>
      </c>
      <c r="C83" s="22">
        <f t="shared" si="15"/>
        <v>18.664000000000001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7.8034183999999991</v>
      </c>
      <c r="K83" s="23">
        <v>4.4606959999999996</v>
      </c>
      <c r="L83" s="23">
        <v>0</v>
      </c>
      <c r="M83" s="23">
        <v>0.9499976</v>
      </c>
      <c r="N83" s="23">
        <v>5.4498879999999996</v>
      </c>
      <c r="O83" s="23">
        <f t="shared" si="17"/>
        <v>18.664000000000001</v>
      </c>
      <c r="P83" s="24"/>
      <c r="Q83" s="81">
        <f t="shared" si="18"/>
        <v>18.664000000000001</v>
      </c>
      <c r="S83" s="78">
        <f t="shared" si="20"/>
        <v>7.8034183999999991</v>
      </c>
      <c r="T83" s="78">
        <f t="shared" si="21"/>
        <v>4.4606959999999996</v>
      </c>
      <c r="U83" s="78">
        <f t="shared" si="22"/>
        <v>0</v>
      </c>
      <c r="V83" s="78">
        <f t="shared" si="23"/>
        <v>0.9499976</v>
      </c>
      <c r="W83" s="78">
        <f t="shared" si="24"/>
        <v>5.4498879999999996</v>
      </c>
    </row>
    <row r="84" spans="1:23">
      <c r="A84" s="8" t="s">
        <v>126</v>
      </c>
      <c r="B84" s="22">
        <v>17.8</v>
      </c>
      <c r="C84" s="22">
        <f t="shared" si="15"/>
        <v>17.8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7.4421799999999996</v>
      </c>
      <c r="K84" s="23">
        <v>4.2542</v>
      </c>
      <c r="L84" s="23">
        <v>0</v>
      </c>
      <c r="M84" s="23">
        <v>0.90601999999999994</v>
      </c>
      <c r="N84" s="23">
        <v>5.1975999999999996</v>
      </c>
      <c r="O84" s="23">
        <f t="shared" si="17"/>
        <v>17.8</v>
      </c>
      <c r="P84" s="24"/>
      <c r="Q84" s="81">
        <f t="shared" si="18"/>
        <v>17.8</v>
      </c>
      <c r="S84" s="78">
        <f t="shared" si="20"/>
        <v>7.4421799999999996</v>
      </c>
      <c r="T84" s="78">
        <f t="shared" si="21"/>
        <v>4.2542</v>
      </c>
      <c r="U84" s="78">
        <f t="shared" si="22"/>
        <v>0</v>
      </c>
      <c r="V84" s="78">
        <f t="shared" si="23"/>
        <v>0.90601999999999994</v>
      </c>
      <c r="W84" s="78">
        <f t="shared" si="24"/>
        <v>5.1975999999999996</v>
      </c>
    </row>
    <row r="85" spans="1:23">
      <c r="A85" s="8" t="s">
        <v>127</v>
      </c>
      <c r="B85" s="22">
        <v>18.795999999999999</v>
      </c>
      <c r="C85" s="22">
        <f t="shared" si="15"/>
        <v>18.795999999999999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7.8586075999999991</v>
      </c>
      <c r="K85" s="23">
        <v>4.4922439999999986</v>
      </c>
      <c r="L85" s="23">
        <v>0</v>
      </c>
      <c r="M85" s="23">
        <v>0.9567163999999998</v>
      </c>
      <c r="N85" s="23">
        <v>5.4884319999999995</v>
      </c>
      <c r="O85" s="23">
        <f t="shared" si="17"/>
        <v>18.795999999999999</v>
      </c>
      <c r="P85" s="24"/>
      <c r="Q85" s="81">
        <f t="shared" si="18"/>
        <v>18.795999999999999</v>
      </c>
      <c r="S85" s="78">
        <f t="shared" si="20"/>
        <v>7.8586075999999991</v>
      </c>
      <c r="T85" s="78">
        <f t="shared" si="21"/>
        <v>4.4922439999999986</v>
      </c>
      <c r="U85" s="78">
        <f t="shared" si="22"/>
        <v>0</v>
      </c>
      <c r="V85" s="78">
        <f t="shared" si="23"/>
        <v>0.9567163999999998</v>
      </c>
      <c r="W85" s="78">
        <f t="shared" si="24"/>
        <v>5.4884319999999995</v>
      </c>
    </row>
    <row r="86" spans="1:23">
      <c r="A86" s="8" t="s">
        <v>128</v>
      </c>
      <c r="B86" s="22">
        <v>18.911999999999999</v>
      </c>
      <c r="C86" s="22">
        <f t="shared" si="15"/>
        <v>18.911999999999999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7.9071071999999996</v>
      </c>
      <c r="K86" s="23">
        <v>4.5199679999999987</v>
      </c>
      <c r="L86" s="23">
        <v>0</v>
      </c>
      <c r="M86" s="23">
        <v>0.96262079999999983</v>
      </c>
      <c r="N86" s="23">
        <v>5.5223039999999983</v>
      </c>
      <c r="O86" s="23">
        <f t="shared" si="17"/>
        <v>18.911999999999999</v>
      </c>
      <c r="P86" s="24"/>
      <c r="Q86" s="81">
        <f t="shared" si="18"/>
        <v>18.911999999999999</v>
      </c>
      <c r="S86" s="78">
        <f t="shared" si="20"/>
        <v>7.9071071999999996</v>
      </c>
      <c r="T86" s="78">
        <f t="shared" si="21"/>
        <v>4.5199679999999987</v>
      </c>
      <c r="U86" s="78">
        <f t="shared" si="22"/>
        <v>0</v>
      </c>
      <c r="V86" s="78">
        <f t="shared" si="23"/>
        <v>0.96262079999999983</v>
      </c>
      <c r="W86" s="78">
        <f t="shared" si="24"/>
        <v>5.5223039999999983</v>
      </c>
    </row>
    <row r="87" spans="1:23">
      <c r="A87" s="8" t="s">
        <v>129</v>
      </c>
      <c r="B87" s="22">
        <v>18.968</v>
      </c>
      <c r="C87" s="22">
        <f t="shared" si="15"/>
        <v>18.968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7.9305207999999991</v>
      </c>
      <c r="K87" s="23">
        <v>4.5333519999999989</v>
      </c>
      <c r="L87" s="23">
        <v>0</v>
      </c>
      <c r="M87" s="23">
        <v>0.96547119999999975</v>
      </c>
      <c r="N87" s="23">
        <v>5.5386559999999987</v>
      </c>
      <c r="O87" s="23">
        <f t="shared" si="17"/>
        <v>18.968</v>
      </c>
      <c r="P87" s="24"/>
      <c r="Q87" s="81">
        <f t="shared" si="18"/>
        <v>18.968</v>
      </c>
      <c r="S87" s="78">
        <f t="shared" si="20"/>
        <v>7.9305207999999991</v>
      </c>
      <c r="T87" s="78">
        <f t="shared" si="21"/>
        <v>4.5333519999999989</v>
      </c>
      <c r="U87" s="78">
        <f t="shared" si="22"/>
        <v>0</v>
      </c>
      <c r="V87" s="78">
        <f t="shared" si="23"/>
        <v>0.96547119999999975</v>
      </c>
      <c r="W87" s="78">
        <f t="shared" si="24"/>
        <v>5.5386559999999987</v>
      </c>
    </row>
    <row r="88" spans="1:23">
      <c r="A88" s="8" t="s">
        <v>130</v>
      </c>
      <c r="B88" s="22">
        <v>18.856000000000002</v>
      </c>
      <c r="C88" s="22">
        <f t="shared" si="15"/>
        <v>18.856000000000002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7.8836936</v>
      </c>
      <c r="K88" s="23">
        <v>4.5065839999999993</v>
      </c>
      <c r="L88" s="23">
        <v>0</v>
      </c>
      <c r="M88" s="23">
        <v>0.95977039999999991</v>
      </c>
      <c r="N88" s="23">
        <v>5.5059519999999997</v>
      </c>
      <c r="O88" s="23">
        <f t="shared" si="17"/>
        <v>18.856000000000002</v>
      </c>
      <c r="P88" s="24"/>
      <c r="Q88" s="81">
        <f t="shared" si="18"/>
        <v>18.856000000000002</v>
      </c>
      <c r="S88" s="78">
        <f t="shared" si="20"/>
        <v>7.8836936</v>
      </c>
      <c r="T88" s="78">
        <f t="shared" si="21"/>
        <v>4.5065839999999993</v>
      </c>
      <c r="U88" s="78">
        <f t="shared" si="22"/>
        <v>0</v>
      </c>
      <c r="V88" s="78">
        <f t="shared" si="23"/>
        <v>0.95977039999999991</v>
      </c>
      <c r="W88" s="78">
        <f t="shared" si="24"/>
        <v>5.5059519999999997</v>
      </c>
    </row>
    <row r="89" spans="1:23">
      <c r="A89" s="8" t="s">
        <v>131</v>
      </c>
      <c r="B89" s="22">
        <v>18.664000000000001</v>
      </c>
      <c r="C89" s="22">
        <f t="shared" si="15"/>
        <v>18.664000000000001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7.8034183999999991</v>
      </c>
      <c r="K89" s="23">
        <v>4.4606959999999996</v>
      </c>
      <c r="L89" s="23">
        <v>0</v>
      </c>
      <c r="M89" s="23">
        <v>0.9499976</v>
      </c>
      <c r="N89" s="23">
        <v>5.4498879999999996</v>
      </c>
      <c r="O89" s="23">
        <f t="shared" si="17"/>
        <v>18.664000000000001</v>
      </c>
      <c r="P89" s="24"/>
      <c r="Q89" s="81">
        <f t="shared" si="18"/>
        <v>18.664000000000001</v>
      </c>
      <c r="S89" s="78">
        <f t="shared" si="20"/>
        <v>7.8034183999999991</v>
      </c>
      <c r="T89" s="78">
        <f t="shared" si="21"/>
        <v>4.4606959999999996</v>
      </c>
      <c r="U89" s="78">
        <f t="shared" si="22"/>
        <v>0</v>
      </c>
      <c r="V89" s="78">
        <f t="shared" si="23"/>
        <v>0.9499976</v>
      </c>
      <c r="W89" s="78">
        <f t="shared" si="24"/>
        <v>5.4498879999999996</v>
      </c>
    </row>
    <row r="90" spans="1:23">
      <c r="A90" s="8" t="s">
        <v>132</v>
      </c>
      <c r="B90" s="22">
        <v>18.7</v>
      </c>
      <c r="C90" s="22">
        <f t="shared" si="15"/>
        <v>18.7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7.8184699999999987</v>
      </c>
      <c r="K90" s="23">
        <v>4.4692999999999987</v>
      </c>
      <c r="L90" s="23">
        <v>0</v>
      </c>
      <c r="M90" s="23">
        <v>0.95182999999999984</v>
      </c>
      <c r="N90" s="23">
        <v>5.460399999999999</v>
      </c>
      <c r="O90" s="23">
        <f t="shared" si="17"/>
        <v>18.7</v>
      </c>
      <c r="P90" s="24"/>
      <c r="Q90" s="81">
        <f t="shared" si="18"/>
        <v>18.7</v>
      </c>
      <c r="S90" s="78">
        <f t="shared" si="20"/>
        <v>7.8184699999999987</v>
      </c>
      <c r="T90" s="78">
        <f t="shared" si="21"/>
        <v>4.4692999999999987</v>
      </c>
      <c r="U90" s="78">
        <f t="shared" si="22"/>
        <v>0</v>
      </c>
      <c r="V90" s="78">
        <f t="shared" si="23"/>
        <v>0.95182999999999984</v>
      </c>
      <c r="W90" s="78">
        <f t="shared" si="24"/>
        <v>5.460399999999999</v>
      </c>
    </row>
    <row r="91" spans="1:23">
      <c r="A91" s="8" t="s">
        <v>133</v>
      </c>
      <c r="B91" s="22">
        <v>17.972000000000001</v>
      </c>
      <c r="C91" s="22">
        <f t="shared" si="15"/>
        <v>17.972000000000001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7.5140931999999996</v>
      </c>
      <c r="K91" s="23">
        <v>4.2953079999999995</v>
      </c>
      <c r="L91" s="23">
        <v>0</v>
      </c>
      <c r="M91" s="23">
        <v>0.91477479999999989</v>
      </c>
      <c r="N91" s="23">
        <v>5.2478239999999996</v>
      </c>
      <c r="O91" s="23">
        <f t="shared" si="17"/>
        <v>17.972000000000001</v>
      </c>
      <c r="P91" s="24"/>
      <c r="Q91" s="81">
        <f t="shared" si="18"/>
        <v>17.972000000000001</v>
      </c>
      <c r="S91" s="78">
        <f t="shared" si="20"/>
        <v>7.5140931999999996</v>
      </c>
      <c r="T91" s="78">
        <f t="shared" si="21"/>
        <v>4.2953079999999995</v>
      </c>
      <c r="U91" s="78">
        <f t="shared" si="22"/>
        <v>0</v>
      </c>
      <c r="V91" s="78">
        <f t="shared" si="23"/>
        <v>0.91477479999999989</v>
      </c>
      <c r="W91" s="78">
        <f t="shared" si="24"/>
        <v>5.2478239999999996</v>
      </c>
    </row>
    <row r="92" spans="1:23">
      <c r="A92" s="8" t="s">
        <v>134</v>
      </c>
      <c r="B92" s="22">
        <v>18.968</v>
      </c>
      <c r="C92" s="22">
        <f t="shared" si="15"/>
        <v>18.968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7.9305207999999991</v>
      </c>
      <c r="K92" s="23">
        <v>4.5333519999999989</v>
      </c>
      <c r="L92" s="23">
        <v>0</v>
      </c>
      <c r="M92" s="23">
        <v>0.96547119999999975</v>
      </c>
      <c r="N92" s="23">
        <v>5.5386559999999987</v>
      </c>
      <c r="O92" s="23">
        <f t="shared" si="17"/>
        <v>18.968</v>
      </c>
      <c r="P92" s="24"/>
      <c r="Q92" s="81">
        <f t="shared" si="18"/>
        <v>18.968</v>
      </c>
      <c r="S92" s="78">
        <f t="shared" si="20"/>
        <v>7.9305207999999991</v>
      </c>
      <c r="T92" s="78">
        <f t="shared" si="21"/>
        <v>4.5333519999999989</v>
      </c>
      <c r="U92" s="78">
        <f t="shared" si="22"/>
        <v>0</v>
      </c>
      <c r="V92" s="78">
        <f t="shared" si="23"/>
        <v>0.96547119999999975</v>
      </c>
      <c r="W92" s="78">
        <f t="shared" si="24"/>
        <v>5.5386559999999987</v>
      </c>
    </row>
    <row r="93" spans="1:23">
      <c r="A93" s="8" t="s">
        <v>135</v>
      </c>
      <c r="B93" s="22">
        <v>17.032</v>
      </c>
      <c r="C93" s="22">
        <f t="shared" si="15"/>
        <v>17.032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7.1210791999999996</v>
      </c>
      <c r="K93" s="23">
        <v>4.0706479999999994</v>
      </c>
      <c r="L93" s="23">
        <v>0</v>
      </c>
      <c r="M93" s="23">
        <v>0.86692879999999994</v>
      </c>
      <c r="N93" s="23">
        <v>4.9733439999999991</v>
      </c>
      <c r="O93" s="23">
        <f t="shared" si="17"/>
        <v>17.032</v>
      </c>
      <c r="P93" s="24"/>
      <c r="Q93" s="81">
        <f t="shared" si="18"/>
        <v>17.032</v>
      </c>
      <c r="S93" s="78">
        <f t="shared" si="20"/>
        <v>7.1210791999999996</v>
      </c>
      <c r="T93" s="78">
        <f t="shared" si="21"/>
        <v>4.0706479999999994</v>
      </c>
      <c r="U93" s="78">
        <f t="shared" si="22"/>
        <v>0</v>
      </c>
      <c r="V93" s="78">
        <f t="shared" si="23"/>
        <v>0.86692879999999994</v>
      </c>
      <c r="W93" s="78">
        <f t="shared" si="24"/>
        <v>4.9733439999999991</v>
      </c>
    </row>
    <row r="94" spans="1:23">
      <c r="A94" s="8" t="s">
        <v>136</v>
      </c>
      <c r="B94" s="22">
        <v>16.3</v>
      </c>
      <c r="C94" s="22">
        <f t="shared" si="15"/>
        <v>16.3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6.8150299999999993</v>
      </c>
      <c r="K94" s="23">
        <v>3.8956999999999993</v>
      </c>
      <c r="L94" s="23">
        <v>0</v>
      </c>
      <c r="M94" s="23">
        <v>0.82966999999999991</v>
      </c>
      <c r="N94" s="23">
        <v>4.7595999999999998</v>
      </c>
      <c r="O94" s="23">
        <f t="shared" si="17"/>
        <v>16.3</v>
      </c>
      <c r="P94" s="24"/>
      <c r="Q94" s="81">
        <f t="shared" si="18"/>
        <v>16.3</v>
      </c>
      <c r="S94" s="78">
        <f t="shared" si="20"/>
        <v>6.8150299999999993</v>
      </c>
      <c r="T94" s="78">
        <f t="shared" si="21"/>
        <v>3.8956999999999993</v>
      </c>
      <c r="U94" s="78">
        <f t="shared" si="22"/>
        <v>0</v>
      </c>
      <c r="V94" s="78">
        <f t="shared" si="23"/>
        <v>0.82966999999999991</v>
      </c>
      <c r="W94" s="78">
        <f t="shared" si="24"/>
        <v>4.7595999999999998</v>
      </c>
    </row>
    <row r="95" spans="1:23">
      <c r="A95" s="8" t="s">
        <v>137</v>
      </c>
      <c r="B95" s="22">
        <v>16.8</v>
      </c>
      <c r="C95" s="22">
        <f t="shared" si="15"/>
        <v>16.8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7.0240799999999988</v>
      </c>
      <c r="K95" s="23">
        <v>4.0151999999999992</v>
      </c>
      <c r="L95" s="23">
        <v>0</v>
      </c>
      <c r="M95" s="23">
        <v>0.85511999999999988</v>
      </c>
      <c r="N95" s="23">
        <v>4.9055999999999997</v>
      </c>
      <c r="O95" s="23">
        <f t="shared" si="17"/>
        <v>16.8</v>
      </c>
      <c r="P95" s="24"/>
      <c r="Q95" s="81">
        <f t="shared" si="18"/>
        <v>16.8</v>
      </c>
      <c r="S95" s="78">
        <f t="shared" si="20"/>
        <v>7.0240799999999988</v>
      </c>
      <c r="T95" s="78">
        <f t="shared" si="21"/>
        <v>4.0151999999999992</v>
      </c>
      <c r="U95" s="78">
        <f t="shared" si="22"/>
        <v>0</v>
      </c>
      <c r="V95" s="78">
        <f t="shared" si="23"/>
        <v>0.85511999999999988</v>
      </c>
      <c r="W95" s="78">
        <f t="shared" si="24"/>
        <v>4.9055999999999997</v>
      </c>
    </row>
    <row r="96" spans="1:23">
      <c r="A96" s="8" t="s">
        <v>138</v>
      </c>
      <c r="B96" s="22">
        <v>18.239999999999998</v>
      </c>
      <c r="C96" s="22">
        <f t="shared" si="15"/>
        <v>18.239999999999998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7.6261439999999983</v>
      </c>
      <c r="K96" s="23">
        <v>4.3593599999999988</v>
      </c>
      <c r="L96" s="23">
        <v>0</v>
      </c>
      <c r="M96" s="23">
        <v>0.92841599999999969</v>
      </c>
      <c r="N96" s="23">
        <v>5.3260799999999984</v>
      </c>
      <c r="O96" s="23">
        <f t="shared" si="17"/>
        <v>18.239999999999998</v>
      </c>
      <c r="P96" s="24"/>
      <c r="Q96" s="81">
        <f t="shared" si="18"/>
        <v>18.239999999999998</v>
      </c>
      <c r="S96" s="78">
        <f t="shared" si="20"/>
        <v>7.6261439999999983</v>
      </c>
      <c r="T96" s="78">
        <f t="shared" si="21"/>
        <v>4.3593599999999988</v>
      </c>
      <c r="U96" s="78">
        <f t="shared" si="22"/>
        <v>0</v>
      </c>
      <c r="V96" s="78">
        <f t="shared" si="23"/>
        <v>0.92841599999999969</v>
      </c>
      <c r="W96" s="78">
        <f t="shared" si="24"/>
        <v>5.3260799999999984</v>
      </c>
    </row>
    <row r="97" spans="1:26">
      <c r="A97" s="8" t="s">
        <v>139</v>
      </c>
      <c r="B97" s="22">
        <v>17.992000000000001</v>
      </c>
      <c r="C97" s="22">
        <f t="shared" si="15"/>
        <v>17.992000000000001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7.5224551999999996</v>
      </c>
      <c r="K97" s="23">
        <v>4.3000879999999997</v>
      </c>
      <c r="L97" s="23">
        <v>0</v>
      </c>
      <c r="M97" s="23">
        <v>0.91579279999999985</v>
      </c>
      <c r="N97" s="23">
        <v>5.2536639999999997</v>
      </c>
      <c r="O97" s="23">
        <f t="shared" si="17"/>
        <v>17.992000000000001</v>
      </c>
      <c r="P97" s="24"/>
      <c r="Q97" s="81">
        <f t="shared" si="18"/>
        <v>17.992000000000001</v>
      </c>
      <c r="S97" s="78">
        <f t="shared" si="20"/>
        <v>7.5224551999999996</v>
      </c>
      <c r="T97" s="78">
        <f t="shared" si="21"/>
        <v>4.3000879999999997</v>
      </c>
      <c r="U97" s="78">
        <f t="shared" si="22"/>
        <v>0</v>
      </c>
      <c r="V97" s="78">
        <f t="shared" si="23"/>
        <v>0.91579279999999985</v>
      </c>
      <c r="W97" s="78">
        <f t="shared" si="24"/>
        <v>5.2536639999999997</v>
      </c>
    </row>
    <row r="98" spans="1:26">
      <c r="A98" s="8" t="s">
        <v>140</v>
      </c>
      <c r="B98" s="22">
        <v>18.68</v>
      </c>
      <c r="C98" s="22">
        <f t="shared" si="15"/>
        <v>18.68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7.8101079999999987</v>
      </c>
      <c r="K98" s="23">
        <v>4.4645199999999985</v>
      </c>
      <c r="L98" s="23">
        <v>0</v>
      </c>
      <c r="M98" s="23">
        <v>0.95081199999999977</v>
      </c>
      <c r="N98" s="23">
        <v>5.454559999999999</v>
      </c>
      <c r="O98" s="23">
        <f t="shared" si="17"/>
        <v>18.68</v>
      </c>
      <c r="P98" s="24"/>
      <c r="Q98" s="81">
        <f t="shared" si="18"/>
        <v>18.68</v>
      </c>
      <c r="S98" s="78">
        <f t="shared" si="20"/>
        <v>7.8101079999999987</v>
      </c>
      <c r="T98" s="78">
        <f t="shared" si="21"/>
        <v>4.4645199999999985</v>
      </c>
      <c r="U98" s="78">
        <f t="shared" si="22"/>
        <v>0</v>
      </c>
      <c r="V98" s="78">
        <f t="shared" si="23"/>
        <v>0.95081199999999977</v>
      </c>
      <c r="W98" s="78">
        <f t="shared" si="24"/>
        <v>5.454559999999999</v>
      </c>
    </row>
    <row r="99" spans="1:26">
      <c r="A99" s="8" t="s">
        <v>175</v>
      </c>
      <c r="B99" s="22">
        <f t="shared" ref="B99:Q99" si="25">SUM(B3:B98)/4000</f>
        <v>0.43081100000000011</v>
      </c>
      <c r="C99" s="22">
        <f t="shared" si="25"/>
        <v>0.43081100000000011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0.1801220791</v>
      </c>
      <c r="K99" s="24">
        <f t="shared" si="25"/>
        <v>0.10296382899999997</v>
      </c>
      <c r="L99" s="24">
        <f t="shared" si="25"/>
        <v>0</v>
      </c>
      <c r="M99" s="24">
        <f t="shared" si="25"/>
        <v>2.1928279899999997E-2</v>
      </c>
      <c r="N99" s="24">
        <f t="shared" si="25"/>
        <v>0.12579681199999998</v>
      </c>
      <c r="O99" s="25">
        <f t="shared" si="25"/>
        <v>0.43081100000000011</v>
      </c>
      <c r="P99" s="25"/>
      <c r="Q99" s="85">
        <f t="shared" si="25"/>
        <v>0.43081100000000011</v>
      </c>
      <c r="S99" s="78">
        <f>SUM(S3:S98)/4000</f>
        <v>0.1801220791</v>
      </c>
      <c r="T99" s="78">
        <f t="shared" ref="T99:W99" si="26">SUM(T3:T98)/4000</f>
        <v>0.10296382899999997</v>
      </c>
      <c r="U99" s="78">
        <f t="shared" si="26"/>
        <v>0</v>
      </c>
      <c r="V99" s="78">
        <f t="shared" si="26"/>
        <v>2.1928279899999997E-2</v>
      </c>
      <c r="W99" s="78">
        <f t="shared" si="26"/>
        <v>0.12579681199999998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44671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13.49</v>
      </c>
      <c r="I3" s="95">
        <v>5.01</v>
      </c>
      <c r="J3" s="95">
        <v>14.44</v>
      </c>
      <c r="K3" s="95">
        <v>0</v>
      </c>
      <c r="L3" s="95">
        <v>0</v>
      </c>
      <c r="M3" s="114">
        <v>0.06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33</v>
      </c>
      <c r="W3">
        <v>13.49</v>
      </c>
      <c r="X3">
        <v>5.01</v>
      </c>
      <c r="Y3">
        <v>0</v>
      </c>
      <c r="Z3">
        <v>0.06</v>
      </c>
      <c r="AA3">
        <v>14.44</v>
      </c>
    </row>
    <row r="4" spans="1:27">
      <c r="G4" t="s">
        <v>46</v>
      </c>
      <c r="H4" s="115">
        <v>9.51</v>
      </c>
      <c r="I4" s="88">
        <v>2</v>
      </c>
      <c r="J4" s="88">
        <v>12.44</v>
      </c>
      <c r="K4" s="88">
        <v>0</v>
      </c>
      <c r="L4" s="88">
        <v>0</v>
      </c>
      <c r="M4" s="116">
        <v>0.09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24.04</v>
      </c>
      <c r="W4">
        <v>9.51</v>
      </c>
      <c r="X4">
        <v>2</v>
      </c>
      <c r="Y4">
        <v>0</v>
      </c>
      <c r="Z4">
        <v>0.09</v>
      </c>
      <c r="AA4">
        <v>12.44</v>
      </c>
    </row>
    <row r="5" spans="1:27">
      <c r="G5" t="s">
        <v>47</v>
      </c>
      <c r="H5" s="115">
        <v>6.19</v>
      </c>
      <c r="I5" s="88">
        <v>0</v>
      </c>
      <c r="J5" s="88">
        <v>10.42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16.61</v>
      </c>
      <c r="W5">
        <v>6.19</v>
      </c>
      <c r="X5">
        <v>0</v>
      </c>
      <c r="Y5">
        <v>0</v>
      </c>
      <c r="Z5">
        <v>0</v>
      </c>
      <c r="AA5">
        <v>10.42</v>
      </c>
    </row>
    <row r="6" spans="1:27">
      <c r="G6" t="s">
        <v>48</v>
      </c>
      <c r="H6" s="115">
        <v>1.98</v>
      </c>
      <c r="I6" s="88">
        <v>0</v>
      </c>
      <c r="J6" s="88">
        <v>8.36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10.34</v>
      </c>
      <c r="W6">
        <v>1.98</v>
      </c>
      <c r="X6">
        <v>0</v>
      </c>
      <c r="Y6">
        <v>0</v>
      </c>
      <c r="Z6">
        <v>0</v>
      </c>
      <c r="AA6">
        <v>8.36</v>
      </c>
    </row>
    <row r="7" spans="1:27">
      <c r="G7" t="s">
        <v>49</v>
      </c>
      <c r="H7" s="115">
        <v>5.65</v>
      </c>
      <c r="I7" s="88">
        <v>2.23</v>
      </c>
      <c r="J7" s="88">
        <v>5.97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13.85</v>
      </c>
      <c r="W7">
        <v>5.65</v>
      </c>
      <c r="X7">
        <v>2.23</v>
      </c>
      <c r="Y7">
        <v>0</v>
      </c>
      <c r="Z7">
        <v>0</v>
      </c>
      <c r="AA7">
        <v>5.97</v>
      </c>
    </row>
    <row r="8" spans="1:27">
      <c r="G8" t="s">
        <v>50</v>
      </c>
      <c r="H8" s="115">
        <v>2.2799999999999998</v>
      </c>
      <c r="I8" s="88">
        <v>0</v>
      </c>
      <c r="J8" s="88">
        <v>4.88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7.16</v>
      </c>
      <c r="W8">
        <v>2.2799999999999998</v>
      </c>
      <c r="X8">
        <v>0</v>
      </c>
      <c r="Y8">
        <v>0</v>
      </c>
      <c r="Z8">
        <v>0</v>
      </c>
      <c r="AA8">
        <v>4.88</v>
      </c>
    </row>
    <row r="9" spans="1:27">
      <c r="G9" t="s">
        <v>51</v>
      </c>
      <c r="H9" s="115">
        <v>0</v>
      </c>
      <c r="I9" s="88">
        <v>0</v>
      </c>
      <c r="J9" s="88">
        <v>3.13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3.13</v>
      </c>
      <c r="W9">
        <v>0</v>
      </c>
      <c r="X9">
        <v>0</v>
      </c>
      <c r="Y9">
        <v>0</v>
      </c>
      <c r="Z9">
        <v>0</v>
      </c>
      <c r="AA9">
        <v>3.13</v>
      </c>
    </row>
    <row r="10" spans="1:27">
      <c r="G10" t="s">
        <v>52</v>
      </c>
      <c r="H10" s="115">
        <v>0</v>
      </c>
      <c r="I10" s="88">
        <v>0</v>
      </c>
      <c r="J10" s="88">
        <v>0.37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0.37</v>
      </c>
      <c r="W10">
        <v>0</v>
      </c>
      <c r="X10">
        <v>0</v>
      </c>
      <c r="Y10">
        <v>0</v>
      </c>
      <c r="Z10">
        <v>0</v>
      </c>
      <c r="AA10">
        <v>0.37</v>
      </c>
    </row>
    <row r="11" spans="1:27">
      <c r="G11" t="s">
        <v>53</v>
      </c>
      <c r="H11" s="115">
        <v>13.85</v>
      </c>
      <c r="I11" s="88">
        <v>13.2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27.05</v>
      </c>
      <c r="W11">
        <v>13.85</v>
      </c>
      <c r="X11">
        <v>13.2</v>
      </c>
      <c r="Y11">
        <v>0</v>
      </c>
      <c r="Z11">
        <v>0</v>
      </c>
      <c r="AA11">
        <v>0</v>
      </c>
    </row>
    <row r="12" spans="1:27">
      <c r="G12" t="s">
        <v>54</v>
      </c>
      <c r="H12" s="115">
        <v>6.71</v>
      </c>
      <c r="I12" s="88">
        <v>22.29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29</v>
      </c>
      <c r="W12">
        <v>6.71</v>
      </c>
      <c r="X12">
        <v>22.29</v>
      </c>
      <c r="Y12">
        <v>0</v>
      </c>
      <c r="Z12">
        <v>0</v>
      </c>
      <c r="AA12">
        <v>0</v>
      </c>
    </row>
    <row r="13" spans="1:27">
      <c r="G13" t="s">
        <v>55</v>
      </c>
      <c r="H13" s="115">
        <v>0</v>
      </c>
      <c r="I13" s="88">
        <v>30.96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30.96</v>
      </c>
      <c r="W13">
        <v>0</v>
      </c>
      <c r="X13">
        <v>30.96</v>
      </c>
      <c r="Y13">
        <v>0</v>
      </c>
      <c r="Z13">
        <v>0</v>
      </c>
      <c r="AA13">
        <v>0</v>
      </c>
    </row>
    <row r="14" spans="1:27">
      <c r="G14" t="s">
        <v>56</v>
      </c>
      <c r="H14" s="115">
        <v>0</v>
      </c>
      <c r="I14" s="88">
        <v>19.260000000000002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19.260000000000002</v>
      </c>
      <c r="W14">
        <v>0</v>
      </c>
      <c r="X14">
        <v>19.260000000000002</v>
      </c>
      <c r="Y14">
        <v>0</v>
      </c>
      <c r="Z14">
        <v>0</v>
      </c>
      <c r="AA14">
        <v>0</v>
      </c>
    </row>
    <row r="15" spans="1:27">
      <c r="G15" t="s">
        <v>57</v>
      </c>
      <c r="H15" s="115">
        <v>18.41</v>
      </c>
      <c r="I15" s="88">
        <v>9.68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28.09</v>
      </c>
      <c r="W15">
        <v>18.41</v>
      </c>
      <c r="X15">
        <v>9.68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7.55</v>
      </c>
      <c r="I16" s="88">
        <v>0</v>
      </c>
      <c r="J16" s="88">
        <v>0</v>
      </c>
      <c r="K16" s="88">
        <v>10.07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17.62</v>
      </c>
      <c r="W16">
        <v>7.55</v>
      </c>
      <c r="X16">
        <v>0</v>
      </c>
      <c r="Y16">
        <v>10.07</v>
      </c>
      <c r="Z16">
        <v>0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9.94</v>
      </c>
      <c r="L17" s="88">
        <v>0</v>
      </c>
      <c r="M17" s="116">
        <v>0</v>
      </c>
      <c r="N17" s="115">
        <v>0</v>
      </c>
      <c r="O17" s="88">
        <v>0</v>
      </c>
      <c r="P17" s="88">
        <v>-25</v>
      </c>
      <c r="Q17" s="88">
        <v>0</v>
      </c>
      <c r="R17" s="88">
        <v>0</v>
      </c>
      <c r="S17" s="116">
        <v>0</v>
      </c>
      <c r="U17" s="115">
        <v>-25</v>
      </c>
      <c r="V17" s="116">
        <v>9.94</v>
      </c>
      <c r="W17">
        <v>0</v>
      </c>
      <c r="X17">
        <v>0</v>
      </c>
      <c r="Y17">
        <v>9.94</v>
      </c>
      <c r="Z17">
        <v>0</v>
      </c>
      <c r="AA17">
        <v>-25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10.18</v>
      </c>
      <c r="L18" s="88">
        <v>0</v>
      </c>
      <c r="M18" s="116">
        <v>1.3</v>
      </c>
      <c r="N18" s="115">
        <v>0</v>
      </c>
      <c r="O18" s="88">
        <v>0</v>
      </c>
      <c r="P18" s="88">
        <v>-72</v>
      </c>
      <c r="Q18" s="88">
        <v>0</v>
      </c>
      <c r="R18" s="88">
        <v>0</v>
      </c>
      <c r="S18" s="116">
        <v>0</v>
      </c>
      <c r="U18" s="115">
        <v>-72</v>
      </c>
      <c r="V18" s="116">
        <v>11.48</v>
      </c>
      <c r="W18">
        <v>0</v>
      </c>
      <c r="X18">
        <v>0</v>
      </c>
      <c r="Y18">
        <v>10.18</v>
      </c>
      <c r="Z18">
        <v>1.3</v>
      </c>
      <c r="AA18">
        <v>-72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11.51</v>
      </c>
      <c r="L19" s="88">
        <v>0</v>
      </c>
      <c r="M19" s="116">
        <v>0</v>
      </c>
      <c r="N19" s="115">
        <v>0</v>
      </c>
      <c r="O19" s="88">
        <v>0</v>
      </c>
      <c r="P19" s="88">
        <v>-39</v>
      </c>
      <c r="Q19" s="88">
        <v>0</v>
      </c>
      <c r="R19" s="88">
        <v>0</v>
      </c>
      <c r="S19" s="116">
        <v>0</v>
      </c>
      <c r="U19" s="115">
        <v>-39</v>
      </c>
      <c r="V19" s="116">
        <v>11.51</v>
      </c>
      <c r="W19">
        <v>0</v>
      </c>
      <c r="X19">
        <v>0</v>
      </c>
      <c r="Y19">
        <v>11.51</v>
      </c>
      <c r="Z19">
        <v>0</v>
      </c>
      <c r="AA19">
        <v>-39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-43</v>
      </c>
      <c r="Q20" s="88">
        <v>0</v>
      </c>
      <c r="R20" s="88">
        <v>0</v>
      </c>
      <c r="S20" s="116">
        <v>0</v>
      </c>
      <c r="U20" s="115">
        <v>-43</v>
      </c>
      <c r="V20" s="116">
        <v>0</v>
      </c>
      <c r="W20">
        <v>0</v>
      </c>
      <c r="X20">
        <v>0</v>
      </c>
      <c r="Y20">
        <v>0</v>
      </c>
      <c r="Z20">
        <v>0</v>
      </c>
      <c r="AA20">
        <v>-43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10.34</v>
      </c>
      <c r="L21" s="88">
        <v>0</v>
      </c>
      <c r="M21" s="116">
        <v>0.17</v>
      </c>
      <c r="N21" s="115">
        <v>0</v>
      </c>
      <c r="O21" s="88">
        <v>0</v>
      </c>
      <c r="P21" s="88">
        <v>-131</v>
      </c>
      <c r="Q21" s="88">
        <v>0</v>
      </c>
      <c r="R21" s="88">
        <v>0</v>
      </c>
      <c r="S21" s="116">
        <v>0</v>
      </c>
      <c r="U21" s="115">
        <v>-131</v>
      </c>
      <c r="V21" s="116">
        <v>10.51</v>
      </c>
      <c r="W21">
        <v>0</v>
      </c>
      <c r="X21">
        <v>0</v>
      </c>
      <c r="Y21">
        <v>10.34</v>
      </c>
      <c r="Z21">
        <v>0.17</v>
      </c>
      <c r="AA21">
        <v>-131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12.43</v>
      </c>
      <c r="L22" s="88">
        <v>0</v>
      </c>
      <c r="M22" s="116">
        <v>0</v>
      </c>
      <c r="N22" s="115">
        <v>0</v>
      </c>
      <c r="O22" s="88">
        <v>-15</v>
      </c>
      <c r="P22" s="88">
        <v>-168</v>
      </c>
      <c r="Q22" s="88">
        <v>0</v>
      </c>
      <c r="R22" s="88">
        <v>0</v>
      </c>
      <c r="S22" s="116">
        <v>0</v>
      </c>
      <c r="U22" s="115">
        <v>-183</v>
      </c>
      <c r="V22" s="116">
        <v>12.43</v>
      </c>
      <c r="W22">
        <v>0</v>
      </c>
      <c r="X22">
        <v>-15</v>
      </c>
      <c r="Y22">
        <v>12.43</v>
      </c>
      <c r="Z22">
        <v>0</v>
      </c>
      <c r="AA22">
        <v>-168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12.58</v>
      </c>
      <c r="L23" s="88">
        <v>0</v>
      </c>
      <c r="M23" s="116">
        <v>1.5</v>
      </c>
      <c r="N23" s="115">
        <v>0</v>
      </c>
      <c r="O23" s="88">
        <v>-40</v>
      </c>
      <c r="P23" s="88">
        <v>-219</v>
      </c>
      <c r="Q23" s="88">
        <v>0</v>
      </c>
      <c r="R23" s="88">
        <v>0</v>
      </c>
      <c r="S23" s="116">
        <v>0</v>
      </c>
      <c r="U23" s="115">
        <v>-259</v>
      </c>
      <c r="V23" s="116">
        <v>14.08</v>
      </c>
      <c r="W23">
        <v>0</v>
      </c>
      <c r="X23">
        <v>-40</v>
      </c>
      <c r="Y23">
        <v>12.58</v>
      </c>
      <c r="Z23">
        <v>1.5</v>
      </c>
      <c r="AA23">
        <v>-219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10.8</v>
      </c>
      <c r="L24" s="88">
        <v>0</v>
      </c>
      <c r="M24" s="116">
        <v>1.52</v>
      </c>
      <c r="N24" s="115">
        <v>0</v>
      </c>
      <c r="O24" s="88">
        <v>-50</v>
      </c>
      <c r="P24" s="88">
        <v>-234</v>
      </c>
      <c r="Q24" s="88">
        <v>0</v>
      </c>
      <c r="R24" s="88">
        <v>0</v>
      </c>
      <c r="S24" s="116">
        <v>0</v>
      </c>
      <c r="U24" s="115">
        <v>-284</v>
      </c>
      <c r="V24" s="116">
        <v>12.32</v>
      </c>
      <c r="W24">
        <v>0</v>
      </c>
      <c r="X24">
        <v>-50</v>
      </c>
      <c r="Y24">
        <v>10.8</v>
      </c>
      <c r="Z24">
        <v>1.52</v>
      </c>
      <c r="AA24">
        <v>-234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3.45</v>
      </c>
      <c r="N25" s="115">
        <v>0</v>
      </c>
      <c r="O25" s="88">
        <v>-70</v>
      </c>
      <c r="P25" s="88">
        <v>-257</v>
      </c>
      <c r="Q25" s="88">
        <v>0</v>
      </c>
      <c r="R25" s="88">
        <v>0</v>
      </c>
      <c r="S25" s="116">
        <v>0</v>
      </c>
      <c r="U25" s="115">
        <v>-327</v>
      </c>
      <c r="V25" s="116">
        <v>3.45</v>
      </c>
      <c r="W25">
        <v>0</v>
      </c>
      <c r="X25">
        <v>-70</v>
      </c>
      <c r="Y25">
        <v>0</v>
      </c>
      <c r="Z25">
        <v>3.45</v>
      </c>
      <c r="AA25">
        <v>-257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12.1</v>
      </c>
      <c r="L26" s="88">
        <v>0</v>
      </c>
      <c r="M26" s="116">
        <v>0.78</v>
      </c>
      <c r="N26" s="115">
        <v>0</v>
      </c>
      <c r="O26" s="88">
        <v>-90</v>
      </c>
      <c r="P26" s="88">
        <v>-281</v>
      </c>
      <c r="Q26" s="88">
        <v>0</v>
      </c>
      <c r="R26" s="88">
        <v>0</v>
      </c>
      <c r="S26" s="116">
        <v>0</v>
      </c>
      <c r="U26" s="115">
        <v>-371</v>
      </c>
      <c r="V26" s="116">
        <v>12.88</v>
      </c>
      <c r="W26">
        <v>0</v>
      </c>
      <c r="X26">
        <v>-90</v>
      </c>
      <c r="Y26">
        <v>12.1</v>
      </c>
      <c r="Z26">
        <v>0.78</v>
      </c>
      <c r="AA26">
        <v>-281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12.96</v>
      </c>
      <c r="L27" s="88">
        <v>0</v>
      </c>
      <c r="M27" s="116">
        <v>1.44</v>
      </c>
      <c r="N27" s="115">
        <v>0</v>
      </c>
      <c r="O27" s="88">
        <v>-55</v>
      </c>
      <c r="P27" s="88">
        <v>-241</v>
      </c>
      <c r="Q27" s="88">
        <v>0</v>
      </c>
      <c r="R27" s="88">
        <v>0</v>
      </c>
      <c r="S27" s="116">
        <v>0</v>
      </c>
      <c r="U27" s="115">
        <v>-296</v>
      </c>
      <c r="V27" s="116">
        <v>14.4</v>
      </c>
      <c r="W27">
        <v>0</v>
      </c>
      <c r="X27">
        <v>-55</v>
      </c>
      <c r="Y27">
        <v>12.96</v>
      </c>
      <c r="Z27">
        <v>1.44</v>
      </c>
      <c r="AA27">
        <v>-241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12.11</v>
      </c>
      <c r="L28" s="88">
        <v>0</v>
      </c>
      <c r="M28" s="116">
        <v>2.83</v>
      </c>
      <c r="N28" s="115">
        <v>0</v>
      </c>
      <c r="O28" s="88">
        <v>-70</v>
      </c>
      <c r="P28" s="88">
        <v>-272</v>
      </c>
      <c r="Q28" s="88">
        <v>0</v>
      </c>
      <c r="R28" s="88">
        <v>0</v>
      </c>
      <c r="S28" s="116">
        <v>0</v>
      </c>
      <c r="U28" s="115">
        <v>-342</v>
      </c>
      <c r="V28" s="116">
        <v>14.94</v>
      </c>
      <c r="W28">
        <v>0</v>
      </c>
      <c r="X28">
        <v>-70</v>
      </c>
      <c r="Y28">
        <v>12.11</v>
      </c>
      <c r="Z28">
        <v>2.83</v>
      </c>
      <c r="AA28">
        <v>-272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13.67</v>
      </c>
      <c r="L29" s="88">
        <v>0</v>
      </c>
      <c r="M29" s="116">
        <v>0.27</v>
      </c>
      <c r="N29" s="115">
        <v>0</v>
      </c>
      <c r="O29" s="88">
        <v>-80</v>
      </c>
      <c r="P29" s="88">
        <v>-300</v>
      </c>
      <c r="Q29" s="88">
        <v>0</v>
      </c>
      <c r="R29" s="88">
        <v>0</v>
      </c>
      <c r="S29" s="116">
        <v>0</v>
      </c>
      <c r="U29" s="115">
        <v>-380</v>
      </c>
      <c r="V29" s="116">
        <v>13.94</v>
      </c>
      <c r="W29">
        <v>0</v>
      </c>
      <c r="X29">
        <v>-80</v>
      </c>
      <c r="Y29">
        <v>13.67</v>
      </c>
      <c r="Z29">
        <v>0.27</v>
      </c>
      <c r="AA29">
        <v>-300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1.95</v>
      </c>
      <c r="N30" s="115">
        <v>0</v>
      </c>
      <c r="O30" s="88">
        <v>-110</v>
      </c>
      <c r="P30" s="88">
        <v>-349</v>
      </c>
      <c r="Q30" s="88">
        <v>0</v>
      </c>
      <c r="R30" s="88">
        <v>0</v>
      </c>
      <c r="S30" s="116">
        <v>0</v>
      </c>
      <c r="U30" s="115">
        <v>-459</v>
      </c>
      <c r="V30" s="116">
        <v>1.95</v>
      </c>
      <c r="W30">
        <v>0</v>
      </c>
      <c r="X30">
        <v>-110</v>
      </c>
      <c r="Y30">
        <v>0</v>
      </c>
      <c r="Z30">
        <v>1.95</v>
      </c>
      <c r="AA30">
        <v>-349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28.53</v>
      </c>
      <c r="L31" s="88">
        <v>0</v>
      </c>
      <c r="M31" s="116">
        <v>2.68</v>
      </c>
      <c r="N31" s="115">
        <v>0</v>
      </c>
      <c r="O31" s="88">
        <v>-120</v>
      </c>
      <c r="P31" s="88">
        <v>-363</v>
      </c>
      <c r="Q31" s="88">
        <v>0</v>
      </c>
      <c r="R31" s="88">
        <v>0</v>
      </c>
      <c r="S31" s="116">
        <v>0</v>
      </c>
      <c r="U31" s="115">
        <v>-483</v>
      </c>
      <c r="V31" s="116">
        <v>31.21</v>
      </c>
      <c r="W31">
        <v>0</v>
      </c>
      <c r="X31">
        <v>-120</v>
      </c>
      <c r="Y31">
        <v>28.53</v>
      </c>
      <c r="Z31">
        <v>2.68</v>
      </c>
      <c r="AA31">
        <v>-363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44.81</v>
      </c>
      <c r="L32" s="88">
        <v>0</v>
      </c>
      <c r="M32" s="116">
        <v>8.9600000000000009</v>
      </c>
      <c r="N32" s="115">
        <v>0</v>
      </c>
      <c r="O32" s="88">
        <v>-135</v>
      </c>
      <c r="P32" s="88">
        <v>-383</v>
      </c>
      <c r="Q32" s="88">
        <v>0</v>
      </c>
      <c r="R32" s="88">
        <v>0</v>
      </c>
      <c r="S32" s="116">
        <v>0</v>
      </c>
      <c r="U32" s="115">
        <v>-518</v>
      </c>
      <c r="V32" s="116">
        <v>53.77</v>
      </c>
      <c r="W32">
        <v>0</v>
      </c>
      <c r="X32">
        <v>-135</v>
      </c>
      <c r="Y32">
        <v>44.81</v>
      </c>
      <c r="Z32">
        <v>8.9600000000000009</v>
      </c>
      <c r="AA32">
        <v>-383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48.23</v>
      </c>
      <c r="L33" s="88">
        <v>0</v>
      </c>
      <c r="M33" s="116">
        <v>1.74</v>
      </c>
      <c r="N33" s="115">
        <v>0</v>
      </c>
      <c r="O33" s="88">
        <v>-155</v>
      </c>
      <c r="P33" s="88">
        <v>-401</v>
      </c>
      <c r="Q33" s="88">
        <v>0</v>
      </c>
      <c r="R33" s="88">
        <v>0</v>
      </c>
      <c r="S33" s="116">
        <v>0</v>
      </c>
      <c r="U33" s="115">
        <v>-556</v>
      </c>
      <c r="V33" s="116">
        <v>49.97</v>
      </c>
      <c r="W33">
        <v>0</v>
      </c>
      <c r="X33">
        <v>-155</v>
      </c>
      <c r="Y33">
        <v>48.23</v>
      </c>
      <c r="Z33">
        <v>1.74</v>
      </c>
      <c r="AA33">
        <v>-401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48.23</v>
      </c>
      <c r="L34" s="88">
        <v>0</v>
      </c>
      <c r="M34" s="116">
        <v>2.8</v>
      </c>
      <c r="N34" s="115">
        <v>0</v>
      </c>
      <c r="O34" s="88">
        <v>-165</v>
      </c>
      <c r="P34" s="88">
        <v>-413</v>
      </c>
      <c r="Q34" s="88">
        <v>0</v>
      </c>
      <c r="R34" s="88">
        <v>0</v>
      </c>
      <c r="S34" s="116">
        <v>0</v>
      </c>
      <c r="U34" s="115">
        <v>-578</v>
      </c>
      <c r="V34" s="116">
        <v>51.03</v>
      </c>
      <c r="W34">
        <v>0</v>
      </c>
      <c r="X34">
        <v>-165</v>
      </c>
      <c r="Y34">
        <v>48.23</v>
      </c>
      <c r="Z34">
        <v>2.8</v>
      </c>
      <c r="AA34">
        <v>-413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14.47</v>
      </c>
      <c r="L35" s="88">
        <v>0</v>
      </c>
      <c r="M35" s="116">
        <v>4.63</v>
      </c>
      <c r="N35" s="115">
        <v>0</v>
      </c>
      <c r="O35" s="88">
        <v>-170</v>
      </c>
      <c r="P35" s="88">
        <v>-411</v>
      </c>
      <c r="Q35" s="88">
        <v>0</v>
      </c>
      <c r="R35" s="88">
        <v>0</v>
      </c>
      <c r="S35" s="116">
        <v>0</v>
      </c>
      <c r="U35" s="115">
        <v>-581</v>
      </c>
      <c r="V35" s="116">
        <v>19.100000000000001</v>
      </c>
      <c r="W35">
        <v>0</v>
      </c>
      <c r="X35">
        <v>-170</v>
      </c>
      <c r="Y35">
        <v>14.47</v>
      </c>
      <c r="Z35">
        <v>4.63</v>
      </c>
      <c r="AA35">
        <v>-411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53.05</v>
      </c>
      <c r="L36" s="88">
        <v>0</v>
      </c>
      <c r="M36" s="116">
        <v>0.1</v>
      </c>
      <c r="N36" s="115">
        <v>0</v>
      </c>
      <c r="O36" s="88">
        <v>-190</v>
      </c>
      <c r="P36" s="88">
        <v>-422</v>
      </c>
      <c r="Q36" s="88">
        <v>0</v>
      </c>
      <c r="R36" s="88">
        <v>0</v>
      </c>
      <c r="S36" s="116">
        <v>0</v>
      </c>
      <c r="U36" s="115">
        <v>-612</v>
      </c>
      <c r="V36" s="116">
        <v>53.15</v>
      </c>
      <c r="W36">
        <v>0</v>
      </c>
      <c r="X36">
        <v>-190</v>
      </c>
      <c r="Y36">
        <v>53.05</v>
      </c>
      <c r="Z36">
        <v>0.1</v>
      </c>
      <c r="AA36">
        <v>-422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53.05</v>
      </c>
      <c r="L37" s="88">
        <v>0</v>
      </c>
      <c r="M37" s="116">
        <v>4.1500000000000004</v>
      </c>
      <c r="N37" s="115">
        <v>0</v>
      </c>
      <c r="O37" s="88">
        <v>-205</v>
      </c>
      <c r="P37" s="88">
        <v>-429</v>
      </c>
      <c r="Q37" s="88">
        <v>0</v>
      </c>
      <c r="R37" s="88">
        <v>0</v>
      </c>
      <c r="S37" s="116">
        <v>0</v>
      </c>
      <c r="U37" s="115">
        <v>-634</v>
      </c>
      <c r="V37" s="116">
        <v>57.2</v>
      </c>
      <c r="W37">
        <v>0</v>
      </c>
      <c r="X37">
        <v>-205</v>
      </c>
      <c r="Y37">
        <v>53.05</v>
      </c>
      <c r="Z37">
        <v>4.1500000000000004</v>
      </c>
      <c r="AA37">
        <v>-429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72.349999999999994</v>
      </c>
      <c r="L38" s="88">
        <v>0</v>
      </c>
      <c r="M38" s="116">
        <v>5.1100000000000003</v>
      </c>
      <c r="N38" s="115">
        <v>0</v>
      </c>
      <c r="O38" s="88">
        <v>-205</v>
      </c>
      <c r="P38" s="88">
        <v>-419</v>
      </c>
      <c r="Q38" s="88">
        <v>0</v>
      </c>
      <c r="R38" s="88">
        <v>0</v>
      </c>
      <c r="S38" s="116">
        <v>0</v>
      </c>
      <c r="U38" s="115">
        <v>-624</v>
      </c>
      <c r="V38" s="116">
        <v>77.459999999999994</v>
      </c>
      <c r="W38">
        <v>0</v>
      </c>
      <c r="X38">
        <v>-205</v>
      </c>
      <c r="Y38">
        <v>72.349999999999994</v>
      </c>
      <c r="Z38">
        <v>5.1100000000000003</v>
      </c>
      <c r="AA38">
        <v>-419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96.46</v>
      </c>
      <c r="L39" s="88">
        <v>0</v>
      </c>
      <c r="M39" s="116">
        <v>8.39</v>
      </c>
      <c r="N39" s="115">
        <v>0</v>
      </c>
      <c r="O39" s="88">
        <v>-190</v>
      </c>
      <c r="P39" s="88">
        <v>-387</v>
      </c>
      <c r="Q39" s="88">
        <v>0</v>
      </c>
      <c r="R39" s="88">
        <v>0</v>
      </c>
      <c r="S39" s="116">
        <v>0</v>
      </c>
      <c r="U39" s="115">
        <v>-577</v>
      </c>
      <c r="V39" s="116">
        <v>104.85</v>
      </c>
      <c r="W39">
        <v>0</v>
      </c>
      <c r="X39">
        <v>-190</v>
      </c>
      <c r="Y39">
        <v>96.46</v>
      </c>
      <c r="Z39">
        <v>8.39</v>
      </c>
      <c r="AA39">
        <v>-387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57.88</v>
      </c>
      <c r="L40" s="88">
        <v>0</v>
      </c>
      <c r="M40" s="116">
        <v>1.93</v>
      </c>
      <c r="N40" s="115">
        <v>0</v>
      </c>
      <c r="O40" s="88">
        <v>-180</v>
      </c>
      <c r="P40" s="88">
        <v>-350</v>
      </c>
      <c r="Q40" s="88">
        <v>0</v>
      </c>
      <c r="R40" s="88">
        <v>0</v>
      </c>
      <c r="S40" s="116">
        <v>0</v>
      </c>
      <c r="U40" s="115">
        <v>-530</v>
      </c>
      <c r="V40" s="116">
        <v>59.81</v>
      </c>
      <c r="W40">
        <v>0</v>
      </c>
      <c r="X40">
        <v>-180</v>
      </c>
      <c r="Y40">
        <v>57.88</v>
      </c>
      <c r="Z40">
        <v>1.93</v>
      </c>
      <c r="AA40">
        <v>-350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91.64</v>
      </c>
      <c r="L41" s="88">
        <v>0</v>
      </c>
      <c r="M41" s="116">
        <v>4.53</v>
      </c>
      <c r="N41" s="115">
        <v>0</v>
      </c>
      <c r="O41" s="88">
        <v>-160</v>
      </c>
      <c r="P41" s="88">
        <v>-314</v>
      </c>
      <c r="Q41" s="88">
        <v>0</v>
      </c>
      <c r="R41" s="88">
        <v>0</v>
      </c>
      <c r="S41" s="116">
        <v>0</v>
      </c>
      <c r="U41" s="115">
        <v>-474</v>
      </c>
      <c r="V41" s="116">
        <v>96.17</v>
      </c>
      <c r="W41">
        <v>0</v>
      </c>
      <c r="X41">
        <v>-160</v>
      </c>
      <c r="Y41">
        <v>91.64</v>
      </c>
      <c r="Z41">
        <v>4.53</v>
      </c>
      <c r="AA41">
        <v>-314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96.46</v>
      </c>
      <c r="L42" s="88">
        <v>0</v>
      </c>
      <c r="M42" s="116">
        <v>4.82</v>
      </c>
      <c r="N42" s="115">
        <v>0</v>
      </c>
      <c r="O42" s="88">
        <v>-145</v>
      </c>
      <c r="P42" s="88">
        <v>-288</v>
      </c>
      <c r="Q42" s="88">
        <v>0</v>
      </c>
      <c r="R42" s="88">
        <v>0</v>
      </c>
      <c r="S42" s="116">
        <v>0</v>
      </c>
      <c r="U42" s="115">
        <v>-433</v>
      </c>
      <c r="V42" s="116">
        <v>101.28</v>
      </c>
      <c r="W42">
        <v>0</v>
      </c>
      <c r="X42">
        <v>-145</v>
      </c>
      <c r="Y42">
        <v>96.46</v>
      </c>
      <c r="Z42">
        <v>4.82</v>
      </c>
      <c r="AA42">
        <v>-288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106.11</v>
      </c>
      <c r="L43" s="88">
        <v>0</v>
      </c>
      <c r="M43" s="116">
        <v>0.77</v>
      </c>
      <c r="N43" s="115">
        <v>0</v>
      </c>
      <c r="O43" s="88">
        <v>-120</v>
      </c>
      <c r="P43" s="88">
        <v>-253</v>
      </c>
      <c r="Q43" s="88">
        <v>0</v>
      </c>
      <c r="R43" s="88">
        <v>0</v>
      </c>
      <c r="S43" s="116">
        <v>0</v>
      </c>
      <c r="U43" s="115">
        <v>-373</v>
      </c>
      <c r="V43" s="116">
        <v>106.88</v>
      </c>
      <c r="W43">
        <v>0</v>
      </c>
      <c r="X43">
        <v>-120</v>
      </c>
      <c r="Y43">
        <v>106.11</v>
      </c>
      <c r="Z43">
        <v>0.77</v>
      </c>
      <c r="AA43">
        <v>-253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139.86000000000001</v>
      </c>
      <c r="L44" s="88">
        <v>0</v>
      </c>
      <c r="M44" s="116">
        <v>4.1500000000000004</v>
      </c>
      <c r="N44" s="115">
        <v>0</v>
      </c>
      <c r="O44" s="88">
        <v>-90</v>
      </c>
      <c r="P44" s="88">
        <v>-225</v>
      </c>
      <c r="Q44" s="88">
        <v>0</v>
      </c>
      <c r="R44" s="88">
        <v>0</v>
      </c>
      <c r="S44" s="116">
        <v>0</v>
      </c>
      <c r="U44" s="115">
        <v>-315</v>
      </c>
      <c r="V44" s="116">
        <v>144.01</v>
      </c>
      <c r="W44">
        <v>0</v>
      </c>
      <c r="X44">
        <v>-90</v>
      </c>
      <c r="Y44">
        <v>139.86000000000001</v>
      </c>
      <c r="Z44">
        <v>4.1500000000000004</v>
      </c>
      <c r="AA44">
        <v>-225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1.06</v>
      </c>
      <c r="N45" s="115">
        <v>0</v>
      </c>
      <c r="O45" s="88">
        <v>-70</v>
      </c>
      <c r="P45" s="88">
        <v>-204</v>
      </c>
      <c r="Q45" s="88">
        <v>0</v>
      </c>
      <c r="R45" s="88">
        <v>0</v>
      </c>
      <c r="S45" s="116">
        <v>0</v>
      </c>
      <c r="U45" s="115">
        <v>-274</v>
      </c>
      <c r="V45" s="116">
        <v>1.06</v>
      </c>
      <c r="W45">
        <v>0</v>
      </c>
      <c r="X45">
        <v>-70</v>
      </c>
      <c r="Y45">
        <v>0</v>
      </c>
      <c r="Z45">
        <v>1.06</v>
      </c>
      <c r="AA45">
        <v>-204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5.79</v>
      </c>
      <c r="N46" s="115">
        <v>0</v>
      </c>
      <c r="O46" s="88">
        <v>-55</v>
      </c>
      <c r="P46" s="88">
        <v>-174</v>
      </c>
      <c r="Q46" s="88">
        <v>0</v>
      </c>
      <c r="R46" s="88">
        <v>0</v>
      </c>
      <c r="S46" s="116">
        <v>0</v>
      </c>
      <c r="U46" s="115">
        <v>-229</v>
      </c>
      <c r="V46" s="116">
        <v>5.79</v>
      </c>
      <c r="W46">
        <v>0</v>
      </c>
      <c r="X46">
        <v>-55</v>
      </c>
      <c r="Y46">
        <v>0</v>
      </c>
      <c r="Z46">
        <v>5.79</v>
      </c>
      <c r="AA46">
        <v>-174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1.93</v>
      </c>
      <c r="N47" s="115">
        <v>0</v>
      </c>
      <c r="O47" s="88">
        <v>-40</v>
      </c>
      <c r="P47" s="88">
        <v>-146</v>
      </c>
      <c r="Q47" s="88">
        <v>0</v>
      </c>
      <c r="R47" s="88">
        <v>0</v>
      </c>
      <c r="S47" s="116">
        <v>0</v>
      </c>
      <c r="U47" s="115">
        <v>-186</v>
      </c>
      <c r="V47" s="116">
        <v>1.93</v>
      </c>
      <c r="W47">
        <v>0</v>
      </c>
      <c r="X47">
        <v>-40</v>
      </c>
      <c r="Y47">
        <v>0</v>
      </c>
      <c r="Z47">
        <v>1.93</v>
      </c>
      <c r="AA47">
        <v>-146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0.39</v>
      </c>
      <c r="N48" s="115">
        <v>0</v>
      </c>
      <c r="O48" s="88">
        <v>-20</v>
      </c>
      <c r="P48" s="88">
        <v>-123</v>
      </c>
      <c r="Q48" s="88">
        <v>0</v>
      </c>
      <c r="R48" s="88">
        <v>0</v>
      </c>
      <c r="S48" s="116">
        <v>0</v>
      </c>
      <c r="U48" s="115">
        <v>-143</v>
      </c>
      <c r="V48" s="116">
        <v>0.39</v>
      </c>
      <c r="W48">
        <v>0</v>
      </c>
      <c r="X48">
        <v>-20</v>
      </c>
      <c r="Y48">
        <v>0</v>
      </c>
      <c r="Z48">
        <v>0.39</v>
      </c>
      <c r="AA48">
        <v>-123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19.29</v>
      </c>
      <c r="L49" s="88">
        <v>0</v>
      </c>
      <c r="M49" s="116">
        <v>1.83</v>
      </c>
      <c r="N49" s="115">
        <v>0</v>
      </c>
      <c r="O49" s="88">
        <v>-15</v>
      </c>
      <c r="P49" s="88">
        <v>-115</v>
      </c>
      <c r="Q49" s="88">
        <v>0</v>
      </c>
      <c r="R49" s="88">
        <v>0</v>
      </c>
      <c r="S49" s="116">
        <v>0</v>
      </c>
      <c r="U49" s="115">
        <v>-130</v>
      </c>
      <c r="V49" s="116">
        <v>21.12</v>
      </c>
      <c r="W49">
        <v>0</v>
      </c>
      <c r="X49">
        <v>-15</v>
      </c>
      <c r="Y49">
        <v>19.29</v>
      </c>
      <c r="Z49">
        <v>1.83</v>
      </c>
      <c r="AA49">
        <v>-115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-96</v>
      </c>
      <c r="Q50" s="88">
        <v>0</v>
      </c>
      <c r="R50" s="88">
        <v>0</v>
      </c>
      <c r="S50" s="116">
        <v>0</v>
      </c>
      <c r="U50" s="115">
        <v>-96</v>
      </c>
      <c r="V50" s="116">
        <v>0</v>
      </c>
      <c r="W50">
        <v>0</v>
      </c>
      <c r="X50">
        <v>0</v>
      </c>
      <c r="Y50">
        <v>0</v>
      </c>
      <c r="Z50">
        <v>0</v>
      </c>
      <c r="AA50">
        <v>-96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5.1100000000000003</v>
      </c>
      <c r="N51" s="115">
        <v>0</v>
      </c>
      <c r="O51" s="88">
        <v>0</v>
      </c>
      <c r="P51" s="88">
        <v>-68</v>
      </c>
      <c r="Q51" s="88">
        <v>0</v>
      </c>
      <c r="R51" s="88">
        <v>0</v>
      </c>
      <c r="S51" s="116">
        <v>0</v>
      </c>
      <c r="U51" s="115">
        <v>-68</v>
      </c>
      <c r="V51" s="116">
        <v>5.1100000000000003</v>
      </c>
      <c r="W51">
        <v>0</v>
      </c>
      <c r="X51">
        <v>0</v>
      </c>
      <c r="Y51">
        <v>0</v>
      </c>
      <c r="Z51">
        <v>5.1100000000000003</v>
      </c>
      <c r="AA51">
        <v>-68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2.12</v>
      </c>
      <c r="N52" s="115">
        <v>0</v>
      </c>
      <c r="O52" s="88">
        <v>0</v>
      </c>
      <c r="P52" s="88">
        <v>-51</v>
      </c>
      <c r="Q52" s="88">
        <v>0</v>
      </c>
      <c r="R52" s="88">
        <v>0</v>
      </c>
      <c r="S52" s="116">
        <v>0</v>
      </c>
      <c r="U52" s="115">
        <v>-51</v>
      </c>
      <c r="V52" s="116">
        <v>2.12</v>
      </c>
      <c r="W52">
        <v>0</v>
      </c>
      <c r="X52">
        <v>0</v>
      </c>
      <c r="Y52">
        <v>0</v>
      </c>
      <c r="Z52">
        <v>2.12</v>
      </c>
      <c r="AA52">
        <v>-51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6.37</v>
      </c>
      <c r="N53" s="115">
        <v>0</v>
      </c>
      <c r="O53" s="88">
        <v>0</v>
      </c>
      <c r="P53" s="88">
        <v>-27</v>
      </c>
      <c r="Q53" s="88">
        <v>0</v>
      </c>
      <c r="R53" s="88">
        <v>0</v>
      </c>
      <c r="S53" s="116">
        <v>0</v>
      </c>
      <c r="U53" s="115">
        <v>-27</v>
      </c>
      <c r="V53" s="116">
        <v>6.37</v>
      </c>
      <c r="W53">
        <v>0</v>
      </c>
      <c r="X53">
        <v>0</v>
      </c>
      <c r="Y53">
        <v>0</v>
      </c>
      <c r="Z53">
        <v>6.37</v>
      </c>
      <c r="AA53">
        <v>-27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14.47</v>
      </c>
      <c r="L54" s="88">
        <v>0</v>
      </c>
      <c r="M54" s="116">
        <v>1.74</v>
      </c>
      <c r="N54" s="115">
        <v>0</v>
      </c>
      <c r="O54" s="88">
        <v>0</v>
      </c>
      <c r="P54" s="88">
        <v>-47</v>
      </c>
      <c r="Q54" s="88">
        <v>0</v>
      </c>
      <c r="R54" s="88">
        <v>0</v>
      </c>
      <c r="S54" s="116">
        <v>0</v>
      </c>
      <c r="U54" s="115">
        <v>-47</v>
      </c>
      <c r="V54" s="116">
        <v>16.21</v>
      </c>
      <c r="W54">
        <v>0</v>
      </c>
      <c r="X54">
        <v>0</v>
      </c>
      <c r="Y54">
        <v>14.47</v>
      </c>
      <c r="Z54">
        <v>1.74</v>
      </c>
      <c r="AA54">
        <v>-47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4.53</v>
      </c>
      <c r="N55" s="115">
        <v>0</v>
      </c>
      <c r="O55" s="88">
        <v>0</v>
      </c>
      <c r="P55" s="88">
        <v>-117</v>
      </c>
      <c r="Q55" s="88">
        <v>0</v>
      </c>
      <c r="R55" s="88">
        <v>0</v>
      </c>
      <c r="S55" s="116">
        <v>0</v>
      </c>
      <c r="U55" s="115">
        <v>-117</v>
      </c>
      <c r="V55" s="116">
        <v>4.53</v>
      </c>
      <c r="W55">
        <v>0</v>
      </c>
      <c r="X55">
        <v>0</v>
      </c>
      <c r="Y55">
        <v>0</v>
      </c>
      <c r="Z55">
        <v>4.53</v>
      </c>
      <c r="AA55">
        <v>-117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2.6</v>
      </c>
      <c r="N56" s="115">
        <v>0</v>
      </c>
      <c r="O56" s="88">
        <v>0</v>
      </c>
      <c r="P56" s="88">
        <v>-127</v>
      </c>
      <c r="Q56" s="88">
        <v>0</v>
      </c>
      <c r="R56" s="88">
        <v>0</v>
      </c>
      <c r="S56" s="116">
        <v>0</v>
      </c>
      <c r="U56" s="115">
        <v>-127</v>
      </c>
      <c r="V56" s="116">
        <v>2.6</v>
      </c>
      <c r="W56">
        <v>0</v>
      </c>
      <c r="X56">
        <v>0</v>
      </c>
      <c r="Y56">
        <v>0</v>
      </c>
      <c r="Z56">
        <v>2.6</v>
      </c>
      <c r="AA56">
        <v>-127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0.77</v>
      </c>
      <c r="N57" s="115">
        <v>0</v>
      </c>
      <c r="O57" s="88">
        <v>0</v>
      </c>
      <c r="P57" s="88">
        <v>-16</v>
      </c>
      <c r="Q57" s="88">
        <v>0</v>
      </c>
      <c r="R57" s="88">
        <v>0</v>
      </c>
      <c r="S57" s="116">
        <v>0</v>
      </c>
      <c r="U57" s="115">
        <v>-16</v>
      </c>
      <c r="V57" s="116">
        <v>0.77</v>
      </c>
      <c r="W57">
        <v>0</v>
      </c>
      <c r="X57">
        <v>0</v>
      </c>
      <c r="Y57">
        <v>0</v>
      </c>
      <c r="Z57">
        <v>0.77</v>
      </c>
      <c r="AA57">
        <v>-16</v>
      </c>
    </row>
    <row r="58" spans="7:27">
      <c r="G58" t="s">
        <v>100</v>
      </c>
      <c r="H58" s="115">
        <v>87.78</v>
      </c>
      <c r="I58" s="88">
        <v>0</v>
      </c>
      <c r="J58" s="88">
        <v>0</v>
      </c>
      <c r="K58" s="88">
        <v>0</v>
      </c>
      <c r="L58" s="88">
        <v>0</v>
      </c>
      <c r="M58" s="116">
        <v>1.54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89.32</v>
      </c>
      <c r="W58">
        <v>87.78</v>
      </c>
      <c r="X58">
        <v>0</v>
      </c>
      <c r="Y58">
        <v>0</v>
      </c>
      <c r="Z58">
        <v>1.54</v>
      </c>
      <c r="AA58">
        <v>0</v>
      </c>
    </row>
    <row r="59" spans="7:27">
      <c r="G59" t="s">
        <v>101</v>
      </c>
      <c r="H59" s="115">
        <v>68.489999999999995</v>
      </c>
      <c r="I59" s="88">
        <v>0</v>
      </c>
      <c r="J59" s="88">
        <v>0</v>
      </c>
      <c r="K59" s="88">
        <v>27.97</v>
      </c>
      <c r="L59" s="88">
        <v>0</v>
      </c>
      <c r="M59" s="116">
        <v>1.45</v>
      </c>
      <c r="N59" s="115">
        <v>0</v>
      </c>
      <c r="O59" s="88">
        <v>0</v>
      </c>
      <c r="P59" s="88">
        <v>-81</v>
      </c>
      <c r="Q59" s="88">
        <v>0</v>
      </c>
      <c r="R59" s="88">
        <v>0</v>
      </c>
      <c r="S59" s="116">
        <v>0</v>
      </c>
      <c r="U59" s="115">
        <v>-81</v>
      </c>
      <c r="V59" s="116">
        <v>97.91</v>
      </c>
      <c r="W59">
        <v>68.489999999999995</v>
      </c>
      <c r="X59">
        <v>0</v>
      </c>
      <c r="Y59">
        <v>27.97</v>
      </c>
      <c r="Z59">
        <v>1.45</v>
      </c>
      <c r="AA59">
        <v>-81</v>
      </c>
    </row>
    <row r="60" spans="7:27">
      <c r="G60" t="s">
        <v>102</v>
      </c>
      <c r="H60" s="115">
        <v>96.46</v>
      </c>
      <c r="I60" s="88">
        <v>0</v>
      </c>
      <c r="J60" s="88">
        <v>0</v>
      </c>
      <c r="K60" s="88">
        <v>0</v>
      </c>
      <c r="L60" s="88">
        <v>0</v>
      </c>
      <c r="M60" s="116">
        <v>6.46</v>
      </c>
      <c r="N60" s="115">
        <v>0</v>
      </c>
      <c r="O60" s="88">
        <v>0</v>
      </c>
      <c r="P60" s="88">
        <v>-28</v>
      </c>
      <c r="Q60" s="88">
        <v>0</v>
      </c>
      <c r="R60" s="88">
        <v>0</v>
      </c>
      <c r="S60" s="116">
        <v>0</v>
      </c>
      <c r="U60" s="115">
        <v>-28</v>
      </c>
      <c r="V60" s="116">
        <v>102.92</v>
      </c>
      <c r="W60">
        <v>96.46</v>
      </c>
      <c r="X60">
        <v>0</v>
      </c>
      <c r="Y60">
        <v>0</v>
      </c>
      <c r="Z60">
        <v>6.46</v>
      </c>
      <c r="AA60">
        <v>-28</v>
      </c>
    </row>
    <row r="61" spans="7:27">
      <c r="G61" t="s">
        <v>103</v>
      </c>
      <c r="H61" s="115">
        <v>95.38</v>
      </c>
      <c r="I61" s="88">
        <v>3.24</v>
      </c>
      <c r="J61" s="88">
        <v>0</v>
      </c>
      <c r="K61" s="88">
        <v>0</v>
      </c>
      <c r="L61" s="88">
        <v>0</v>
      </c>
      <c r="M61" s="116">
        <v>2.6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101.22</v>
      </c>
      <c r="W61">
        <v>95.38</v>
      </c>
      <c r="X61">
        <v>3.24</v>
      </c>
      <c r="Y61">
        <v>0</v>
      </c>
      <c r="Z61">
        <v>2.6</v>
      </c>
      <c r="AA61">
        <v>0</v>
      </c>
    </row>
    <row r="62" spans="7:27">
      <c r="G62" t="s">
        <v>104</v>
      </c>
      <c r="H62" s="115">
        <v>125.89</v>
      </c>
      <c r="I62" s="88">
        <v>7.18</v>
      </c>
      <c r="J62" s="88">
        <v>0</v>
      </c>
      <c r="K62" s="88">
        <v>0</v>
      </c>
      <c r="L62" s="88">
        <v>0</v>
      </c>
      <c r="M62" s="116">
        <v>3.26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136.33000000000001</v>
      </c>
      <c r="W62">
        <v>125.89</v>
      </c>
      <c r="X62">
        <v>7.18</v>
      </c>
      <c r="Y62">
        <v>0</v>
      </c>
      <c r="Z62">
        <v>3.26</v>
      </c>
      <c r="AA62">
        <v>0</v>
      </c>
    </row>
    <row r="63" spans="7:27">
      <c r="G63" t="s">
        <v>105</v>
      </c>
      <c r="H63" s="115">
        <v>0</v>
      </c>
      <c r="I63" s="88">
        <v>8.57</v>
      </c>
      <c r="J63" s="88">
        <v>0</v>
      </c>
      <c r="K63" s="88">
        <v>0</v>
      </c>
      <c r="L63" s="88">
        <v>0</v>
      </c>
      <c r="M63" s="116">
        <v>2.74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11.31</v>
      </c>
      <c r="W63">
        <v>0</v>
      </c>
      <c r="X63">
        <v>8.57</v>
      </c>
      <c r="Y63">
        <v>0</v>
      </c>
      <c r="Z63">
        <v>2.74</v>
      </c>
      <c r="AA63">
        <v>0</v>
      </c>
    </row>
    <row r="64" spans="7:27">
      <c r="G64" t="s">
        <v>106</v>
      </c>
      <c r="H64" s="115">
        <v>11.84</v>
      </c>
      <c r="I64" s="88">
        <v>13.93</v>
      </c>
      <c r="J64" s="88">
        <v>0</v>
      </c>
      <c r="K64" s="88">
        <v>27.3</v>
      </c>
      <c r="L64" s="88">
        <v>0</v>
      </c>
      <c r="M64" s="116">
        <v>0.64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53.71</v>
      </c>
      <c r="W64">
        <v>11.84</v>
      </c>
      <c r="X64">
        <v>13.93</v>
      </c>
      <c r="Y64">
        <v>27.3</v>
      </c>
      <c r="Z64">
        <v>0.64</v>
      </c>
      <c r="AA64">
        <v>0</v>
      </c>
    </row>
    <row r="65" spans="7:27">
      <c r="G65" t="s">
        <v>107</v>
      </c>
      <c r="H65" s="115">
        <v>32.99</v>
      </c>
      <c r="I65" s="88">
        <v>24.41</v>
      </c>
      <c r="J65" s="88">
        <v>0</v>
      </c>
      <c r="K65" s="88">
        <v>0</v>
      </c>
      <c r="L65" s="88">
        <v>0</v>
      </c>
      <c r="M65" s="116">
        <v>4.13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61.53</v>
      </c>
      <c r="W65">
        <v>32.99</v>
      </c>
      <c r="X65">
        <v>24.41</v>
      </c>
      <c r="Y65">
        <v>0</v>
      </c>
      <c r="Z65">
        <v>4.13</v>
      </c>
      <c r="AA65">
        <v>0</v>
      </c>
    </row>
    <row r="66" spans="7:27">
      <c r="G66" t="s">
        <v>108</v>
      </c>
      <c r="H66" s="115">
        <v>49.19</v>
      </c>
      <c r="I66" s="88">
        <v>18.809999999999999</v>
      </c>
      <c r="J66" s="88">
        <v>0</v>
      </c>
      <c r="K66" s="88">
        <v>0</v>
      </c>
      <c r="L66" s="88">
        <v>0</v>
      </c>
      <c r="M66" s="116">
        <v>2.5099999999999998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70.510000000000005</v>
      </c>
      <c r="W66">
        <v>49.19</v>
      </c>
      <c r="X66">
        <v>18.809999999999999</v>
      </c>
      <c r="Y66">
        <v>0</v>
      </c>
      <c r="Z66">
        <v>2.5099999999999998</v>
      </c>
      <c r="AA66">
        <v>0</v>
      </c>
    </row>
    <row r="67" spans="7:27">
      <c r="G67" t="s">
        <v>109</v>
      </c>
      <c r="H67" s="115">
        <v>34.56</v>
      </c>
      <c r="I67" s="88">
        <v>11.44</v>
      </c>
      <c r="J67" s="88">
        <v>0</v>
      </c>
      <c r="K67" s="88">
        <v>0</v>
      </c>
      <c r="L67" s="88">
        <v>0</v>
      </c>
      <c r="M67" s="116">
        <v>3.45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49.45</v>
      </c>
      <c r="W67">
        <v>34.56</v>
      </c>
      <c r="X67">
        <v>11.44</v>
      </c>
      <c r="Y67">
        <v>0</v>
      </c>
      <c r="Z67">
        <v>3.45</v>
      </c>
      <c r="AA67">
        <v>0</v>
      </c>
    </row>
    <row r="68" spans="7:27">
      <c r="G68" t="s">
        <v>110</v>
      </c>
      <c r="H68" s="115">
        <v>32.61</v>
      </c>
      <c r="I68" s="88">
        <v>17.68</v>
      </c>
      <c r="J68" s="88">
        <v>0</v>
      </c>
      <c r="K68" s="88">
        <v>19.34</v>
      </c>
      <c r="L68" s="88">
        <v>0</v>
      </c>
      <c r="M68" s="116">
        <v>3.26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72.89</v>
      </c>
      <c r="W68">
        <v>32.61</v>
      </c>
      <c r="X68">
        <v>17.68</v>
      </c>
      <c r="Y68">
        <v>19.34</v>
      </c>
      <c r="Z68">
        <v>3.26</v>
      </c>
      <c r="AA68">
        <v>0</v>
      </c>
    </row>
    <row r="69" spans="7:27">
      <c r="G69" t="s">
        <v>111</v>
      </c>
      <c r="H69" s="115">
        <v>39.86</v>
      </c>
      <c r="I69" s="88">
        <v>7.8</v>
      </c>
      <c r="J69" s="88">
        <v>0</v>
      </c>
      <c r="K69" s="88">
        <v>0</v>
      </c>
      <c r="L69" s="88">
        <v>0</v>
      </c>
      <c r="M69" s="116">
        <v>2.0699999999999998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49.73</v>
      </c>
      <c r="W69">
        <v>39.86</v>
      </c>
      <c r="X69">
        <v>7.8</v>
      </c>
      <c r="Y69">
        <v>0</v>
      </c>
      <c r="Z69">
        <v>2.0699999999999998</v>
      </c>
      <c r="AA69">
        <v>0</v>
      </c>
    </row>
    <row r="70" spans="7:27">
      <c r="G70" t="s">
        <v>112</v>
      </c>
      <c r="H70" s="115">
        <v>42.43</v>
      </c>
      <c r="I70" s="88">
        <v>7.35</v>
      </c>
      <c r="J70" s="88">
        <v>0</v>
      </c>
      <c r="K70" s="88">
        <v>0</v>
      </c>
      <c r="L70" s="88">
        <v>0</v>
      </c>
      <c r="M70" s="116">
        <v>0.88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50.66</v>
      </c>
      <c r="W70">
        <v>42.43</v>
      </c>
      <c r="X70">
        <v>7.35</v>
      </c>
      <c r="Y70">
        <v>0</v>
      </c>
      <c r="Z70">
        <v>0.88</v>
      </c>
      <c r="AA70">
        <v>0</v>
      </c>
    </row>
    <row r="71" spans="7:27">
      <c r="G71" t="s">
        <v>113</v>
      </c>
      <c r="H71" s="115">
        <v>35.85</v>
      </c>
      <c r="I71" s="88">
        <v>19.34</v>
      </c>
      <c r="J71" s="88">
        <v>0</v>
      </c>
      <c r="K71" s="88">
        <v>15.26</v>
      </c>
      <c r="L71" s="88">
        <v>0</v>
      </c>
      <c r="M71" s="116">
        <v>0.04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70.489999999999995</v>
      </c>
      <c r="W71">
        <v>35.85</v>
      </c>
      <c r="X71">
        <v>19.34</v>
      </c>
      <c r="Y71">
        <v>15.26</v>
      </c>
      <c r="Z71">
        <v>0.04</v>
      </c>
      <c r="AA71">
        <v>0</v>
      </c>
    </row>
    <row r="72" spans="7:27">
      <c r="G72" t="s">
        <v>114</v>
      </c>
      <c r="H72" s="115">
        <v>33.659999999999997</v>
      </c>
      <c r="I72" s="88">
        <v>16.48</v>
      </c>
      <c r="J72" s="88">
        <v>0</v>
      </c>
      <c r="K72" s="88">
        <v>0</v>
      </c>
      <c r="L72" s="88">
        <v>0</v>
      </c>
      <c r="M72" s="116">
        <v>2.33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52.47</v>
      </c>
      <c r="W72">
        <v>33.659999999999997</v>
      </c>
      <c r="X72">
        <v>16.48</v>
      </c>
      <c r="Y72">
        <v>0</v>
      </c>
      <c r="Z72">
        <v>2.33</v>
      </c>
      <c r="AA72">
        <v>0</v>
      </c>
    </row>
    <row r="73" spans="7:27">
      <c r="G73" t="s">
        <v>115</v>
      </c>
      <c r="H73" s="115">
        <v>28.74</v>
      </c>
      <c r="I73" s="88">
        <v>21.71</v>
      </c>
      <c r="J73" s="88">
        <v>0</v>
      </c>
      <c r="K73" s="88">
        <v>36.39</v>
      </c>
      <c r="L73" s="88">
        <v>0</v>
      </c>
      <c r="M73" s="116">
        <v>1.1499999999999999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87.99</v>
      </c>
      <c r="W73">
        <v>28.74</v>
      </c>
      <c r="X73">
        <v>21.71</v>
      </c>
      <c r="Y73">
        <v>36.39</v>
      </c>
      <c r="Z73">
        <v>1.1499999999999999</v>
      </c>
      <c r="AA73">
        <v>0</v>
      </c>
    </row>
    <row r="74" spans="7:27">
      <c r="G74" t="s">
        <v>116</v>
      </c>
      <c r="H74" s="115">
        <v>17.2</v>
      </c>
      <c r="I74" s="88">
        <v>17.18</v>
      </c>
      <c r="J74" s="88">
        <v>0</v>
      </c>
      <c r="K74" s="88">
        <v>28.67</v>
      </c>
      <c r="L74" s="88">
        <v>0</v>
      </c>
      <c r="M74" s="116">
        <v>2.48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65.53</v>
      </c>
      <c r="W74">
        <v>17.2</v>
      </c>
      <c r="X74">
        <v>17.18</v>
      </c>
      <c r="Y74">
        <v>28.67</v>
      </c>
      <c r="Z74">
        <v>2.48</v>
      </c>
      <c r="AA74">
        <v>0</v>
      </c>
    </row>
    <row r="75" spans="7:27">
      <c r="G75" t="s">
        <v>117</v>
      </c>
      <c r="H75" s="115">
        <v>12.39</v>
      </c>
      <c r="I75" s="88">
        <v>14.29</v>
      </c>
      <c r="J75" s="88">
        <v>0</v>
      </c>
      <c r="K75" s="88">
        <v>27.8</v>
      </c>
      <c r="L75" s="88">
        <v>0</v>
      </c>
      <c r="M75" s="116">
        <v>1.42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55.9</v>
      </c>
      <c r="W75">
        <v>12.39</v>
      </c>
      <c r="X75">
        <v>14.29</v>
      </c>
      <c r="Y75">
        <v>27.8</v>
      </c>
      <c r="Z75">
        <v>1.42</v>
      </c>
      <c r="AA75">
        <v>0</v>
      </c>
    </row>
    <row r="76" spans="7:27">
      <c r="G76" t="s">
        <v>118</v>
      </c>
      <c r="H76" s="115">
        <v>7.41</v>
      </c>
      <c r="I76" s="88">
        <v>11.02</v>
      </c>
      <c r="J76" s="88">
        <v>0</v>
      </c>
      <c r="K76" s="88">
        <v>26.29</v>
      </c>
      <c r="L76" s="88">
        <v>0</v>
      </c>
      <c r="M76" s="116">
        <v>0.81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45.53</v>
      </c>
      <c r="W76">
        <v>7.41</v>
      </c>
      <c r="X76">
        <v>11.02</v>
      </c>
      <c r="Y76">
        <v>26.29</v>
      </c>
      <c r="Z76">
        <v>0.81</v>
      </c>
      <c r="AA76">
        <v>0</v>
      </c>
    </row>
    <row r="77" spans="7:27">
      <c r="G77" t="s">
        <v>119</v>
      </c>
      <c r="H77" s="115">
        <v>0</v>
      </c>
      <c r="I77" s="88">
        <v>8.7200000000000006</v>
      </c>
      <c r="J77" s="88">
        <v>0</v>
      </c>
      <c r="K77" s="88">
        <v>26.71</v>
      </c>
      <c r="L77" s="88">
        <v>0</v>
      </c>
      <c r="M77" s="116">
        <v>0.48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35.909999999999997</v>
      </c>
      <c r="W77">
        <v>0</v>
      </c>
      <c r="X77">
        <v>8.7200000000000006</v>
      </c>
      <c r="Y77">
        <v>26.71</v>
      </c>
      <c r="Z77">
        <v>0.48</v>
      </c>
      <c r="AA77">
        <v>0</v>
      </c>
    </row>
    <row r="78" spans="7:27">
      <c r="G78" t="s">
        <v>120</v>
      </c>
      <c r="H78" s="115">
        <v>2.79</v>
      </c>
      <c r="I78" s="88">
        <v>0</v>
      </c>
      <c r="J78" s="88">
        <v>0</v>
      </c>
      <c r="K78" s="88">
        <v>22.78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25.57</v>
      </c>
      <c r="W78">
        <v>2.79</v>
      </c>
      <c r="X78">
        <v>0</v>
      </c>
      <c r="Y78">
        <v>22.78</v>
      </c>
      <c r="Z78">
        <v>0</v>
      </c>
      <c r="AA78">
        <v>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17.03</v>
      </c>
      <c r="L79" s="88">
        <v>0</v>
      </c>
      <c r="M79" s="116">
        <v>0.32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17.350000000000001</v>
      </c>
      <c r="W79">
        <v>0</v>
      </c>
      <c r="X79">
        <v>0</v>
      </c>
      <c r="Y79">
        <v>17.03</v>
      </c>
      <c r="Z79">
        <v>0.32</v>
      </c>
      <c r="AA79">
        <v>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13.92</v>
      </c>
      <c r="L80" s="88">
        <v>0</v>
      </c>
      <c r="M80" s="116">
        <v>0.86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14.78</v>
      </c>
      <c r="W80">
        <v>0</v>
      </c>
      <c r="X80">
        <v>0</v>
      </c>
      <c r="Y80">
        <v>13.92</v>
      </c>
      <c r="Z80">
        <v>0.86</v>
      </c>
      <c r="AA80">
        <v>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16.309999999999999</v>
      </c>
      <c r="L81" s="88">
        <v>0</v>
      </c>
      <c r="M81" s="116">
        <v>2.17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18.48</v>
      </c>
      <c r="W81">
        <v>0</v>
      </c>
      <c r="X81">
        <v>0</v>
      </c>
      <c r="Y81">
        <v>16.309999999999999</v>
      </c>
      <c r="Z81">
        <v>2.17</v>
      </c>
      <c r="AA81">
        <v>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11.92</v>
      </c>
      <c r="L82" s="88">
        <v>0</v>
      </c>
      <c r="M82" s="116">
        <v>1.67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13.59</v>
      </c>
      <c r="W82">
        <v>0</v>
      </c>
      <c r="X82">
        <v>0</v>
      </c>
      <c r="Y82">
        <v>11.92</v>
      </c>
      <c r="Z82">
        <v>1.67</v>
      </c>
      <c r="AA82">
        <v>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1.1599999999999999</v>
      </c>
      <c r="L83" s="88">
        <v>0</v>
      </c>
      <c r="M83" s="116">
        <v>1.99</v>
      </c>
      <c r="N83" s="115">
        <v>0</v>
      </c>
      <c r="O83" s="88">
        <v>0</v>
      </c>
      <c r="P83" s="88">
        <v>-61</v>
      </c>
      <c r="Q83" s="88">
        <v>0</v>
      </c>
      <c r="R83" s="88">
        <v>0</v>
      </c>
      <c r="S83" s="116">
        <v>0</v>
      </c>
      <c r="U83" s="115">
        <v>-61</v>
      </c>
      <c r="V83" s="116">
        <v>3.15</v>
      </c>
      <c r="W83">
        <v>0</v>
      </c>
      <c r="X83">
        <v>0</v>
      </c>
      <c r="Y83">
        <v>1.1599999999999999</v>
      </c>
      <c r="Z83">
        <v>1.99</v>
      </c>
      <c r="AA83">
        <v>-61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1.27</v>
      </c>
      <c r="L84" s="88">
        <v>0</v>
      </c>
      <c r="M84" s="116">
        <v>1.54</v>
      </c>
      <c r="N84" s="115">
        <v>0</v>
      </c>
      <c r="O84" s="88">
        <v>0</v>
      </c>
      <c r="P84" s="88">
        <v>-72</v>
      </c>
      <c r="Q84" s="88">
        <v>0</v>
      </c>
      <c r="R84" s="88">
        <v>0</v>
      </c>
      <c r="S84" s="116">
        <v>0</v>
      </c>
      <c r="U84" s="115">
        <v>-72</v>
      </c>
      <c r="V84" s="116">
        <v>2.81</v>
      </c>
      <c r="W84">
        <v>0</v>
      </c>
      <c r="X84">
        <v>0</v>
      </c>
      <c r="Y84">
        <v>1.27</v>
      </c>
      <c r="Z84">
        <v>1.54</v>
      </c>
      <c r="AA84">
        <v>-72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1.44</v>
      </c>
      <c r="L85" s="88">
        <v>0</v>
      </c>
      <c r="M85" s="116">
        <v>0</v>
      </c>
      <c r="N85" s="115">
        <v>0</v>
      </c>
      <c r="O85" s="88">
        <v>0</v>
      </c>
      <c r="P85" s="88">
        <v>-55</v>
      </c>
      <c r="Q85" s="88">
        <v>0</v>
      </c>
      <c r="R85" s="88">
        <v>0</v>
      </c>
      <c r="S85" s="116">
        <v>0</v>
      </c>
      <c r="U85" s="115">
        <v>-55</v>
      </c>
      <c r="V85" s="116">
        <v>1.44</v>
      </c>
      <c r="W85">
        <v>0</v>
      </c>
      <c r="X85">
        <v>0</v>
      </c>
      <c r="Y85">
        <v>1.44</v>
      </c>
      <c r="Z85">
        <v>0</v>
      </c>
      <c r="AA85">
        <v>-55</v>
      </c>
    </row>
    <row r="86" spans="7:27">
      <c r="G86" t="s">
        <v>128</v>
      </c>
      <c r="H86" s="115">
        <v>5.05</v>
      </c>
      <c r="I86" s="88">
        <v>0</v>
      </c>
      <c r="J86" s="88">
        <v>0</v>
      </c>
      <c r="K86" s="88">
        <v>1.26</v>
      </c>
      <c r="L86" s="88">
        <v>0</v>
      </c>
      <c r="M86" s="116">
        <v>1.59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7.9</v>
      </c>
      <c r="W86">
        <v>5.05</v>
      </c>
      <c r="X86">
        <v>0</v>
      </c>
      <c r="Y86">
        <v>1.26</v>
      </c>
      <c r="Z86">
        <v>1.59</v>
      </c>
      <c r="AA86">
        <v>0</v>
      </c>
    </row>
    <row r="87" spans="7:27">
      <c r="G87" t="s">
        <v>129</v>
      </c>
      <c r="H87" s="115">
        <v>0</v>
      </c>
      <c r="I87" s="88">
        <v>10.96</v>
      </c>
      <c r="J87" s="88">
        <v>0</v>
      </c>
      <c r="K87" s="88">
        <v>6.81</v>
      </c>
      <c r="L87" s="88">
        <v>0</v>
      </c>
      <c r="M87" s="116">
        <v>0.89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18.66</v>
      </c>
      <c r="W87">
        <v>0</v>
      </c>
      <c r="X87">
        <v>10.96</v>
      </c>
      <c r="Y87">
        <v>6.81</v>
      </c>
      <c r="Z87">
        <v>0.89</v>
      </c>
      <c r="AA87">
        <v>0</v>
      </c>
    </row>
    <row r="88" spans="7:27">
      <c r="G88" t="s">
        <v>130</v>
      </c>
      <c r="H88" s="115">
        <v>8.76</v>
      </c>
      <c r="I88" s="88">
        <v>29.02</v>
      </c>
      <c r="J88" s="88">
        <v>0</v>
      </c>
      <c r="K88" s="88">
        <v>1.1499999999999999</v>
      </c>
      <c r="L88" s="88">
        <v>0</v>
      </c>
      <c r="M88" s="116">
        <v>1.76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40.69</v>
      </c>
      <c r="W88">
        <v>8.76</v>
      </c>
      <c r="X88">
        <v>29.02</v>
      </c>
      <c r="Y88">
        <v>1.1499999999999999</v>
      </c>
      <c r="Z88">
        <v>1.76</v>
      </c>
      <c r="AA88">
        <v>0</v>
      </c>
    </row>
    <row r="89" spans="7:27">
      <c r="G89" t="s">
        <v>131</v>
      </c>
      <c r="H89" s="115">
        <v>23.37</v>
      </c>
      <c r="I89" s="88">
        <v>26.19</v>
      </c>
      <c r="J89" s="88">
        <v>0</v>
      </c>
      <c r="K89" s="88">
        <v>1.23</v>
      </c>
      <c r="L89" s="88">
        <v>0</v>
      </c>
      <c r="M89" s="116">
        <v>0.81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51.6</v>
      </c>
      <c r="W89">
        <v>23.37</v>
      </c>
      <c r="X89">
        <v>26.19</v>
      </c>
      <c r="Y89">
        <v>1.23</v>
      </c>
      <c r="Z89">
        <v>0.81</v>
      </c>
      <c r="AA89">
        <v>0</v>
      </c>
    </row>
    <row r="90" spans="7:27">
      <c r="G90" t="s">
        <v>132</v>
      </c>
      <c r="H90" s="115">
        <v>37.83</v>
      </c>
      <c r="I90" s="88">
        <v>46.15</v>
      </c>
      <c r="J90" s="88">
        <v>0</v>
      </c>
      <c r="K90" s="88">
        <v>1.32</v>
      </c>
      <c r="L90" s="88">
        <v>0</v>
      </c>
      <c r="M90" s="116">
        <v>0.5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85.8</v>
      </c>
      <c r="W90">
        <v>37.83</v>
      </c>
      <c r="X90">
        <v>46.15</v>
      </c>
      <c r="Y90">
        <v>1.32</v>
      </c>
      <c r="Z90">
        <v>0.5</v>
      </c>
      <c r="AA90">
        <v>0</v>
      </c>
    </row>
    <row r="91" spans="7:27">
      <c r="G91" t="s">
        <v>133</v>
      </c>
      <c r="H91" s="115">
        <v>0</v>
      </c>
      <c r="I91" s="88">
        <v>4.41</v>
      </c>
      <c r="J91" s="88">
        <v>0</v>
      </c>
      <c r="K91" s="88">
        <v>1.1399999999999999</v>
      </c>
      <c r="L91" s="88">
        <v>0</v>
      </c>
      <c r="M91" s="116">
        <v>0.5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6.05</v>
      </c>
      <c r="W91">
        <v>0</v>
      </c>
      <c r="X91">
        <v>4.41</v>
      </c>
      <c r="Y91">
        <v>1.1399999999999999</v>
      </c>
      <c r="Z91">
        <v>0.5</v>
      </c>
      <c r="AA91">
        <v>0</v>
      </c>
    </row>
    <row r="92" spans="7:27">
      <c r="G92" t="s">
        <v>134</v>
      </c>
      <c r="H92" s="115">
        <v>0</v>
      </c>
      <c r="I92" s="88">
        <v>10.75</v>
      </c>
      <c r="J92" s="88">
        <v>0</v>
      </c>
      <c r="K92" s="88">
        <v>5.55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16.3</v>
      </c>
      <c r="W92">
        <v>0</v>
      </c>
      <c r="X92">
        <v>10.75</v>
      </c>
      <c r="Y92">
        <v>5.55</v>
      </c>
      <c r="Z92">
        <v>0</v>
      </c>
      <c r="AA92">
        <v>0</v>
      </c>
    </row>
    <row r="93" spans="7:27">
      <c r="G93" t="s">
        <v>135</v>
      </c>
      <c r="H93" s="115">
        <v>4.28</v>
      </c>
      <c r="I93" s="88">
        <v>16.670000000000002</v>
      </c>
      <c r="J93" s="88">
        <v>4.12</v>
      </c>
      <c r="K93" s="88">
        <v>1.03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26.1</v>
      </c>
      <c r="W93">
        <v>4.28</v>
      </c>
      <c r="X93">
        <v>16.670000000000002</v>
      </c>
      <c r="Y93">
        <v>1.03</v>
      </c>
      <c r="Z93">
        <v>0</v>
      </c>
      <c r="AA93">
        <v>4.12</v>
      </c>
    </row>
    <row r="94" spans="7:27">
      <c r="G94" t="s">
        <v>136</v>
      </c>
      <c r="H94" s="115">
        <v>9.93</v>
      </c>
      <c r="I94" s="88">
        <v>24.15</v>
      </c>
      <c r="J94" s="88">
        <v>6.78</v>
      </c>
      <c r="K94" s="88">
        <v>0.83</v>
      </c>
      <c r="L94" s="88">
        <v>0</v>
      </c>
      <c r="M94" s="116">
        <v>0.26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41.95</v>
      </c>
      <c r="W94">
        <v>9.93</v>
      </c>
      <c r="X94">
        <v>24.15</v>
      </c>
      <c r="Y94">
        <v>0.83</v>
      </c>
      <c r="Z94">
        <v>0.26</v>
      </c>
      <c r="AA94">
        <v>6.78</v>
      </c>
    </row>
    <row r="95" spans="7:27">
      <c r="G95" t="s">
        <v>137</v>
      </c>
      <c r="H95" s="115">
        <v>16.11</v>
      </c>
      <c r="I95" s="88">
        <v>36.85</v>
      </c>
      <c r="J95" s="88">
        <v>9.39</v>
      </c>
      <c r="K95" s="88">
        <v>0.7</v>
      </c>
      <c r="L95" s="88">
        <v>0</v>
      </c>
      <c r="M95" s="116">
        <v>0.31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63.36</v>
      </c>
      <c r="W95">
        <v>16.11</v>
      </c>
      <c r="X95">
        <v>36.85</v>
      </c>
      <c r="Y95">
        <v>0.7</v>
      </c>
      <c r="Z95">
        <v>0.31</v>
      </c>
      <c r="AA95">
        <v>9.39</v>
      </c>
    </row>
    <row r="96" spans="7:27">
      <c r="G96" t="s">
        <v>138</v>
      </c>
      <c r="H96" s="115">
        <v>16.54</v>
      </c>
      <c r="I96" s="88">
        <v>28.36</v>
      </c>
      <c r="J96" s="88">
        <v>9.66</v>
      </c>
      <c r="K96" s="88">
        <v>0.67</v>
      </c>
      <c r="L96" s="88">
        <v>0</v>
      </c>
      <c r="M96" s="116">
        <v>0.22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55.45</v>
      </c>
      <c r="W96">
        <v>16.54</v>
      </c>
      <c r="X96">
        <v>28.36</v>
      </c>
      <c r="Y96">
        <v>0.67</v>
      </c>
      <c r="Z96">
        <v>0.22</v>
      </c>
      <c r="AA96">
        <v>9.66</v>
      </c>
    </row>
    <row r="97" spans="1:83">
      <c r="G97" t="s">
        <v>139</v>
      </c>
      <c r="H97" s="115">
        <v>16.010000000000002</v>
      </c>
      <c r="I97" s="88">
        <v>26.83</v>
      </c>
      <c r="J97" s="88">
        <v>9.76</v>
      </c>
      <c r="K97" s="88">
        <v>3.13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55.73</v>
      </c>
      <c r="W97">
        <v>16.010000000000002</v>
      </c>
      <c r="X97">
        <v>26.83</v>
      </c>
      <c r="Y97">
        <v>3.13</v>
      </c>
      <c r="Z97">
        <v>0</v>
      </c>
      <c r="AA97">
        <v>9.76</v>
      </c>
    </row>
    <row r="98" spans="1:83">
      <c r="G98" t="s">
        <v>140</v>
      </c>
      <c r="H98" s="115">
        <v>16.28</v>
      </c>
      <c r="I98" s="88">
        <v>26.01</v>
      </c>
      <c r="J98" s="88">
        <v>11.07</v>
      </c>
      <c r="K98" s="88">
        <v>0.67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54.03</v>
      </c>
      <c r="W98">
        <v>16.28</v>
      </c>
      <c r="X98">
        <v>26.01</v>
      </c>
      <c r="Y98">
        <v>0.67</v>
      </c>
      <c r="Z98">
        <v>0</v>
      </c>
      <c r="AA98">
        <v>11.07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0.27382499999999993</v>
      </c>
      <c r="I99" s="111">
        <f t="shared" ref="I99:BQ99" si="1">SUM(I3:I98)/4000</f>
        <v>0.15503249999999999</v>
      </c>
      <c r="J99" s="111">
        <f t="shared" si="1"/>
        <v>2.7697499999999996E-2</v>
      </c>
      <c r="K99" s="111">
        <f t="shared" si="1"/>
        <v>0.36765750000000014</v>
      </c>
      <c r="L99" s="111">
        <f t="shared" si="1"/>
        <v>0</v>
      </c>
      <c r="M99" s="111">
        <f t="shared" si="1"/>
        <v>4.0862499999999975E-2</v>
      </c>
      <c r="N99" s="110">
        <f t="shared" si="1"/>
        <v>0</v>
      </c>
      <c r="O99" s="111">
        <f t="shared" si="1"/>
        <v>-0.75249999999999995</v>
      </c>
      <c r="P99" s="111">
        <f t="shared" si="1"/>
        <v>-2.3242500000000001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-3.0767500000000001</v>
      </c>
      <c r="V99" s="112">
        <f t="shared" si="1"/>
        <v>0.86507500000000004</v>
      </c>
      <c r="W99">
        <f t="shared" si="1"/>
        <v>0.27382499999999993</v>
      </c>
      <c r="X99">
        <f t="shared" si="1"/>
        <v>-0.59746750000000004</v>
      </c>
      <c r="Y99">
        <f t="shared" si="1"/>
        <v>0.36765750000000014</v>
      </c>
      <c r="Z99">
        <f t="shared" si="1"/>
        <v>4.0862499999999975E-2</v>
      </c>
      <c r="AA99">
        <f t="shared" si="1"/>
        <v>-2.2965524999999998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2" ht="15" customHeight="1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W1" t="s">
        <v>472</v>
      </c>
      <c r="X1" t="s">
        <v>472</v>
      </c>
      <c r="Y1" t="s">
        <v>472</v>
      </c>
      <c r="Z1" t="s">
        <v>472</v>
      </c>
      <c r="AA1" t="s">
        <v>472</v>
      </c>
      <c r="AB1" t="s">
        <v>473</v>
      </c>
      <c r="AC1" t="s">
        <v>474</v>
      </c>
      <c r="AD1" t="s">
        <v>475</v>
      </c>
      <c r="AE1" t="s">
        <v>476</v>
      </c>
      <c r="AF1" t="s">
        <v>474</v>
      </c>
      <c r="AG1" t="s">
        <v>477</v>
      </c>
      <c r="AH1" t="s">
        <v>478</v>
      </c>
      <c r="AI1" t="s">
        <v>479</v>
      </c>
      <c r="AJ1" t="s">
        <v>474</v>
      </c>
      <c r="AK1" t="s">
        <v>480</v>
      </c>
      <c r="AL1" t="s">
        <v>481</v>
      </c>
      <c r="AM1" t="s">
        <v>482</v>
      </c>
      <c r="AN1" t="s">
        <v>483</v>
      </c>
      <c r="AO1" t="s">
        <v>484</v>
      </c>
      <c r="AP1" t="s">
        <v>472</v>
      </c>
      <c r="AQ1" t="s">
        <v>472</v>
      </c>
      <c r="AR1" t="s">
        <v>485</v>
      </c>
      <c r="AS1" t="s">
        <v>474</v>
      </c>
      <c r="AT1" t="s">
        <v>474</v>
      </c>
      <c r="AU1" t="s">
        <v>486</v>
      </c>
      <c r="AV1" t="s">
        <v>472</v>
      </c>
      <c r="AW1" t="s">
        <v>150</v>
      </c>
      <c r="AX1" t="s">
        <v>488</v>
      </c>
      <c r="AY1" t="s">
        <v>488</v>
      </c>
      <c r="AZ1" t="s">
        <v>489</v>
      </c>
    </row>
    <row r="2" spans="1:5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44671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150</v>
      </c>
      <c r="AK2" t="s">
        <v>150</v>
      </c>
      <c r="AL2" t="s">
        <v>150</v>
      </c>
      <c r="AM2" t="s">
        <v>150</v>
      </c>
      <c r="AN2" t="s">
        <v>246</v>
      </c>
      <c r="AO2" t="s">
        <v>390</v>
      </c>
      <c r="AP2" t="s">
        <v>268</v>
      </c>
      <c r="AQ2" t="s">
        <v>270</v>
      </c>
      <c r="AR2" t="s">
        <v>152</v>
      </c>
      <c r="AS2" t="s">
        <v>152</v>
      </c>
      <c r="AT2" t="s">
        <v>152</v>
      </c>
      <c r="AU2" t="s">
        <v>153</v>
      </c>
      <c r="AV2" t="s">
        <v>269</v>
      </c>
      <c r="AW2" t="s">
        <v>487</v>
      </c>
      <c r="AX2" t="s">
        <v>149</v>
      </c>
      <c r="AY2" t="s">
        <v>150</v>
      </c>
      <c r="AZ2" t="s">
        <v>152</v>
      </c>
    </row>
    <row r="3" spans="1:52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964.18000000000006</v>
      </c>
      <c r="I3" s="95">
        <v>226.34999999999997</v>
      </c>
      <c r="J3" s="95">
        <v>4.99</v>
      </c>
      <c r="K3" s="95">
        <v>48.23</v>
      </c>
      <c r="L3" s="95">
        <v>0</v>
      </c>
      <c r="M3" s="114">
        <v>0</v>
      </c>
      <c r="N3" s="113">
        <v>0</v>
      </c>
      <c r="O3" s="95">
        <v>20</v>
      </c>
      <c r="P3" s="95">
        <v>0</v>
      </c>
      <c r="Q3" s="95">
        <v>0</v>
      </c>
      <c r="R3" s="95">
        <v>0</v>
      </c>
      <c r="S3" s="114">
        <v>0</v>
      </c>
      <c r="W3">
        <v>0.61</v>
      </c>
      <c r="X3">
        <v>0.35</v>
      </c>
      <c r="Y3">
        <v>0.4</v>
      </c>
      <c r="Z3">
        <v>0.8</v>
      </c>
      <c r="AA3">
        <v>0.64</v>
      </c>
      <c r="AB3">
        <v>221.86</v>
      </c>
      <c r="AC3">
        <v>482.3</v>
      </c>
      <c r="AD3">
        <v>0</v>
      </c>
      <c r="AE3">
        <v>24.84</v>
      </c>
      <c r="AF3">
        <v>24.98</v>
      </c>
      <c r="AG3">
        <v>93.82</v>
      </c>
      <c r="AH3">
        <v>0</v>
      </c>
      <c r="AI3">
        <v>88.74</v>
      </c>
      <c r="AJ3">
        <v>144.69</v>
      </c>
      <c r="AK3">
        <v>40.51</v>
      </c>
      <c r="AL3">
        <v>0</v>
      </c>
      <c r="AM3">
        <v>40.51</v>
      </c>
      <c r="AN3">
        <v>23.34</v>
      </c>
      <c r="AO3">
        <v>0.48</v>
      </c>
      <c r="AP3">
        <v>0.75</v>
      </c>
      <c r="AQ3">
        <v>0.61</v>
      </c>
      <c r="AR3">
        <v>0</v>
      </c>
      <c r="AS3">
        <v>0</v>
      </c>
      <c r="AT3">
        <v>48.23</v>
      </c>
      <c r="AU3">
        <v>4.99</v>
      </c>
      <c r="AV3">
        <v>0.3</v>
      </c>
      <c r="AW3">
        <v>20</v>
      </c>
      <c r="AX3">
        <v>0</v>
      </c>
      <c r="AY3">
        <v>0</v>
      </c>
      <c r="AZ3">
        <v>0</v>
      </c>
    </row>
    <row r="4" spans="1:52">
      <c r="A4" t="s">
        <v>240</v>
      </c>
      <c r="B4" t="s">
        <v>232</v>
      </c>
      <c r="C4" t="s">
        <v>234</v>
      </c>
      <c r="G4" t="s">
        <v>46</v>
      </c>
      <c r="H4" s="115">
        <v>964.23</v>
      </c>
      <c r="I4" s="88">
        <v>226.34999999999997</v>
      </c>
      <c r="J4" s="88">
        <v>4.99</v>
      </c>
      <c r="K4" s="88">
        <v>48.23</v>
      </c>
      <c r="L4" s="88">
        <v>0</v>
      </c>
      <c r="M4" s="116">
        <v>0</v>
      </c>
      <c r="N4" s="115">
        <v>0</v>
      </c>
      <c r="O4" s="88">
        <v>20</v>
      </c>
      <c r="P4" s="88">
        <v>0</v>
      </c>
      <c r="Q4" s="88">
        <v>0</v>
      </c>
      <c r="R4" s="88">
        <v>0</v>
      </c>
      <c r="S4" s="116">
        <v>0</v>
      </c>
      <c r="W4">
        <v>0.61</v>
      </c>
      <c r="X4">
        <v>0.35</v>
      </c>
      <c r="Y4">
        <v>0.4</v>
      </c>
      <c r="Z4">
        <v>0.8</v>
      </c>
      <c r="AA4">
        <v>0.64</v>
      </c>
      <c r="AB4">
        <v>221.86</v>
      </c>
      <c r="AC4">
        <v>482.3</v>
      </c>
      <c r="AD4">
        <v>0</v>
      </c>
      <c r="AE4">
        <v>24.84</v>
      </c>
      <c r="AF4">
        <v>24.98</v>
      </c>
      <c r="AG4">
        <v>93.82</v>
      </c>
      <c r="AH4">
        <v>0</v>
      </c>
      <c r="AI4">
        <v>88.74</v>
      </c>
      <c r="AJ4">
        <v>144.69</v>
      </c>
      <c r="AK4">
        <v>40.51</v>
      </c>
      <c r="AL4">
        <v>0</v>
      </c>
      <c r="AM4">
        <v>40.51</v>
      </c>
      <c r="AN4">
        <v>23.34</v>
      </c>
      <c r="AO4">
        <v>0.53</v>
      </c>
      <c r="AP4">
        <v>0.75</v>
      </c>
      <c r="AQ4">
        <v>0.61</v>
      </c>
      <c r="AR4">
        <v>0</v>
      </c>
      <c r="AS4">
        <v>0</v>
      </c>
      <c r="AT4">
        <v>48.23</v>
      </c>
      <c r="AU4">
        <v>4.99</v>
      </c>
      <c r="AV4">
        <v>0.3</v>
      </c>
      <c r="AW4">
        <v>20</v>
      </c>
      <c r="AX4">
        <v>0</v>
      </c>
      <c r="AY4">
        <v>0</v>
      </c>
      <c r="AZ4">
        <v>0</v>
      </c>
    </row>
    <row r="5" spans="1:52">
      <c r="A5" t="s">
        <v>241</v>
      </c>
      <c r="B5" t="s">
        <v>233</v>
      </c>
      <c r="C5" t="s">
        <v>235</v>
      </c>
      <c r="G5" t="s">
        <v>47</v>
      </c>
      <c r="H5" s="115">
        <v>964.23</v>
      </c>
      <c r="I5" s="88">
        <v>226.34999999999997</v>
      </c>
      <c r="J5" s="88">
        <v>4.99</v>
      </c>
      <c r="K5" s="88">
        <v>48.23</v>
      </c>
      <c r="L5" s="88">
        <v>0</v>
      </c>
      <c r="M5" s="116">
        <v>0</v>
      </c>
      <c r="N5" s="115">
        <v>0</v>
      </c>
      <c r="O5" s="88">
        <v>20</v>
      </c>
      <c r="P5" s="88">
        <v>0</v>
      </c>
      <c r="Q5" s="88">
        <v>0</v>
      </c>
      <c r="R5" s="88">
        <v>0</v>
      </c>
      <c r="S5" s="116">
        <v>0</v>
      </c>
      <c r="W5">
        <v>0.61</v>
      </c>
      <c r="X5">
        <v>0.35</v>
      </c>
      <c r="Y5">
        <v>0.4</v>
      </c>
      <c r="Z5">
        <v>0.8</v>
      </c>
      <c r="AA5">
        <v>0.64</v>
      </c>
      <c r="AB5">
        <v>221.86</v>
      </c>
      <c r="AC5">
        <v>482.3</v>
      </c>
      <c r="AD5">
        <v>0</v>
      </c>
      <c r="AE5">
        <v>24.84</v>
      </c>
      <c r="AF5">
        <v>24.98</v>
      </c>
      <c r="AG5">
        <v>93.82</v>
      </c>
      <c r="AH5">
        <v>0</v>
      </c>
      <c r="AI5">
        <v>88.74</v>
      </c>
      <c r="AJ5">
        <v>144.69</v>
      </c>
      <c r="AK5">
        <v>40.51</v>
      </c>
      <c r="AL5">
        <v>0</v>
      </c>
      <c r="AM5">
        <v>40.51</v>
      </c>
      <c r="AN5">
        <v>23.34</v>
      </c>
      <c r="AO5">
        <v>0.53</v>
      </c>
      <c r="AP5">
        <v>0.75</v>
      </c>
      <c r="AQ5">
        <v>0.61</v>
      </c>
      <c r="AR5">
        <v>0</v>
      </c>
      <c r="AS5">
        <v>0</v>
      </c>
      <c r="AT5">
        <v>48.23</v>
      </c>
      <c r="AU5">
        <v>4.99</v>
      </c>
      <c r="AV5">
        <v>0.3</v>
      </c>
      <c r="AW5">
        <v>20</v>
      </c>
      <c r="AX5">
        <v>0</v>
      </c>
      <c r="AY5">
        <v>0</v>
      </c>
      <c r="AZ5">
        <v>0</v>
      </c>
    </row>
    <row r="6" spans="1:52">
      <c r="A6" t="s">
        <v>242</v>
      </c>
      <c r="B6" t="s">
        <v>264</v>
      </c>
      <c r="C6" t="s">
        <v>236</v>
      </c>
      <c r="G6" t="s">
        <v>48</v>
      </c>
      <c r="H6" s="115">
        <v>964.23</v>
      </c>
      <c r="I6" s="88">
        <v>226.34999999999997</v>
      </c>
      <c r="J6" s="88">
        <v>4.99</v>
      </c>
      <c r="K6" s="88">
        <v>38.58</v>
      </c>
      <c r="L6" s="88">
        <v>0</v>
      </c>
      <c r="M6" s="116">
        <v>0</v>
      </c>
      <c r="N6" s="115">
        <v>0</v>
      </c>
      <c r="O6" s="88">
        <v>20</v>
      </c>
      <c r="P6" s="88">
        <v>0</v>
      </c>
      <c r="Q6" s="88">
        <v>0</v>
      </c>
      <c r="R6" s="88">
        <v>0</v>
      </c>
      <c r="S6" s="116">
        <v>0</v>
      </c>
      <c r="W6">
        <v>0.61</v>
      </c>
      <c r="X6">
        <v>0.35</v>
      </c>
      <c r="Y6">
        <v>0.4</v>
      </c>
      <c r="Z6">
        <v>0.8</v>
      </c>
      <c r="AA6">
        <v>0.64</v>
      </c>
      <c r="AB6">
        <v>221.86</v>
      </c>
      <c r="AC6">
        <v>482.3</v>
      </c>
      <c r="AD6">
        <v>0</v>
      </c>
      <c r="AE6">
        <v>24.84</v>
      </c>
      <c r="AF6">
        <v>24.98</v>
      </c>
      <c r="AG6">
        <v>93.82</v>
      </c>
      <c r="AH6">
        <v>0</v>
      </c>
      <c r="AI6">
        <v>88.74</v>
      </c>
      <c r="AJ6">
        <v>144.69</v>
      </c>
      <c r="AK6">
        <v>40.51</v>
      </c>
      <c r="AL6">
        <v>0</v>
      </c>
      <c r="AM6">
        <v>40.51</v>
      </c>
      <c r="AN6">
        <v>23.34</v>
      </c>
      <c r="AO6">
        <v>0.53</v>
      </c>
      <c r="AP6">
        <v>0.75</v>
      </c>
      <c r="AQ6">
        <v>0.61</v>
      </c>
      <c r="AR6">
        <v>0</v>
      </c>
      <c r="AS6">
        <v>0</v>
      </c>
      <c r="AT6">
        <v>38.58</v>
      </c>
      <c r="AU6">
        <v>4.99</v>
      </c>
      <c r="AV6">
        <v>0.3</v>
      </c>
      <c r="AW6">
        <v>20</v>
      </c>
      <c r="AX6">
        <v>0</v>
      </c>
      <c r="AY6">
        <v>0</v>
      </c>
      <c r="AZ6">
        <v>0</v>
      </c>
    </row>
    <row r="7" spans="1:52">
      <c r="A7" t="s">
        <v>243</v>
      </c>
      <c r="B7" t="s">
        <v>299</v>
      </c>
      <c r="C7" t="s">
        <v>265</v>
      </c>
      <c r="G7" t="s">
        <v>49</v>
      </c>
      <c r="H7" s="115">
        <v>867.77</v>
      </c>
      <c r="I7" s="88">
        <v>178.11999999999998</v>
      </c>
      <c r="J7" s="88">
        <v>4.99</v>
      </c>
      <c r="K7" s="88">
        <v>48.23</v>
      </c>
      <c r="L7" s="88">
        <v>0</v>
      </c>
      <c r="M7" s="116">
        <v>0</v>
      </c>
      <c r="N7" s="115">
        <v>0</v>
      </c>
      <c r="O7" s="88">
        <v>20</v>
      </c>
      <c r="P7" s="88">
        <v>0</v>
      </c>
      <c r="Q7" s="88">
        <v>0</v>
      </c>
      <c r="R7" s="88">
        <v>0</v>
      </c>
      <c r="S7" s="116">
        <v>0</v>
      </c>
      <c r="W7">
        <v>0.61</v>
      </c>
      <c r="X7">
        <v>0.35</v>
      </c>
      <c r="Y7">
        <v>0.4</v>
      </c>
      <c r="Z7">
        <v>0.8</v>
      </c>
      <c r="AA7">
        <v>0.64</v>
      </c>
      <c r="AB7">
        <v>221.86</v>
      </c>
      <c r="AC7">
        <v>385.84</v>
      </c>
      <c r="AD7">
        <v>0</v>
      </c>
      <c r="AE7">
        <v>24.84</v>
      </c>
      <c r="AF7">
        <v>24.98</v>
      </c>
      <c r="AG7">
        <v>93.82</v>
      </c>
      <c r="AH7">
        <v>0</v>
      </c>
      <c r="AI7">
        <v>88.74</v>
      </c>
      <c r="AJ7">
        <v>96.46</v>
      </c>
      <c r="AK7">
        <v>40.51</v>
      </c>
      <c r="AL7">
        <v>0</v>
      </c>
      <c r="AM7">
        <v>40.51</v>
      </c>
      <c r="AN7">
        <v>23.34</v>
      </c>
      <c r="AO7">
        <v>0.53</v>
      </c>
      <c r="AP7">
        <v>0.75</v>
      </c>
      <c r="AQ7">
        <v>0.61</v>
      </c>
      <c r="AR7">
        <v>0</v>
      </c>
      <c r="AS7">
        <v>0</v>
      </c>
      <c r="AT7">
        <v>48.23</v>
      </c>
      <c r="AU7">
        <v>4.99</v>
      </c>
      <c r="AV7">
        <v>0.3</v>
      </c>
      <c r="AW7">
        <v>20</v>
      </c>
      <c r="AX7">
        <v>0</v>
      </c>
      <c r="AY7">
        <v>0</v>
      </c>
      <c r="AZ7">
        <v>0</v>
      </c>
    </row>
    <row r="8" spans="1:52">
      <c r="A8" t="s">
        <v>244</v>
      </c>
      <c r="B8" t="s">
        <v>341</v>
      </c>
      <c r="C8" t="s">
        <v>237</v>
      </c>
      <c r="G8" t="s">
        <v>50</v>
      </c>
      <c r="H8" s="115">
        <v>867.77</v>
      </c>
      <c r="I8" s="88">
        <v>178.11999999999998</v>
      </c>
      <c r="J8" s="88">
        <v>4.99</v>
      </c>
      <c r="K8" s="88">
        <v>38.58</v>
      </c>
      <c r="L8" s="88">
        <v>0</v>
      </c>
      <c r="M8" s="116">
        <v>0</v>
      </c>
      <c r="N8" s="115">
        <v>0</v>
      </c>
      <c r="O8" s="88">
        <v>20</v>
      </c>
      <c r="P8" s="88">
        <v>0</v>
      </c>
      <c r="Q8" s="88">
        <v>0</v>
      </c>
      <c r="R8" s="88">
        <v>0</v>
      </c>
      <c r="S8" s="116">
        <v>0</v>
      </c>
      <c r="W8">
        <v>0.61</v>
      </c>
      <c r="X8">
        <v>0.35</v>
      </c>
      <c r="Y8">
        <v>0.4</v>
      </c>
      <c r="Z8">
        <v>0.8</v>
      </c>
      <c r="AA8">
        <v>0.64</v>
      </c>
      <c r="AB8">
        <v>221.86</v>
      </c>
      <c r="AC8">
        <v>385.84</v>
      </c>
      <c r="AD8">
        <v>0</v>
      </c>
      <c r="AE8">
        <v>24.84</v>
      </c>
      <c r="AF8">
        <v>24.98</v>
      </c>
      <c r="AG8">
        <v>93.82</v>
      </c>
      <c r="AH8">
        <v>0</v>
      </c>
      <c r="AI8">
        <v>88.74</v>
      </c>
      <c r="AJ8">
        <v>96.46</v>
      </c>
      <c r="AK8">
        <v>40.51</v>
      </c>
      <c r="AL8">
        <v>0</v>
      </c>
      <c r="AM8">
        <v>40.51</v>
      </c>
      <c r="AN8">
        <v>23.34</v>
      </c>
      <c r="AO8">
        <v>0.53</v>
      </c>
      <c r="AP8">
        <v>0.75</v>
      </c>
      <c r="AQ8">
        <v>0.61</v>
      </c>
      <c r="AR8">
        <v>0</v>
      </c>
      <c r="AS8">
        <v>0</v>
      </c>
      <c r="AT8">
        <v>38.58</v>
      </c>
      <c r="AU8">
        <v>4.99</v>
      </c>
      <c r="AV8">
        <v>0.3</v>
      </c>
      <c r="AW8">
        <v>20</v>
      </c>
      <c r="AX8">
        <v>0</v>
      </c>
      <c r="AY8">
        <v>0</v>
      </c>
      <c r="AZ8">
        <v>0</v>
      </c>
    </row>
    <row r="9" spans="1:52">
      <c r="A9" t="s">
        <v>245</v>
      </c>
      <c r="B9" t="s">
        <v>361</v>
      </c>
      <c r="C9" t="s">
        <v>238</v>
      </c>
      <c r="G9" t="s">
        <v>51</v>
      </c>
      <c r="H9" s="115">
        <v>867.77</v>
      </c>
      <c r="I9" s="88">
        <v>178.11999999999998</v>
      </c>
      <c r="J9" s="88">
        <v>4.99</v>
      </c>
      <c r="K9" s="88">
        <v>48.23</v>
      </c>
      <c r="L9" s="88">
        <v>0</v>
      </c>
      <c r="M9" s="116">
        <v>0</v>
      </c>
      <c r="N9" s="115">
        <v>0</v>
      </c>
      <c r="O9" s="88">
        <v>20</v>
      </c>
      <c r="P9" s="88">
        <v>0</v>
      </c>
      <c r="Q9" s="88">
        <v>0</v>
      </c>
      <c r="R9" s="88">
        <v>0</v>
      </c>
      <c r="S9" s="116">
        <v>0</v>
      </c>
      <c r="W9">
        <v>0.61</v>
      </c>
      <c r="X9">
        <v>0.35</v>
      </c>
      <c r="Y9">
        <v>0.4</v>
      </c>
      <c r="Z9">
        <v>0.8</v>
      </c>
      <c r="AA9">
        <v>0.64</v>
      </c>
      <c r="AB9">
        <v>221.86</v>
      </c>
      <c r="AC9">
        <v>385.84</v>
      </c>
      <c r="AD9">
        <v>0</v>
      </c>
      <c r="AE9">
        <v>24.84</v>
      </c>
      <c r="AF9">
        <v>24.98</v>
      </c>
      <c r="AG9">
        <v>93.82</v>
      </c>
      <c r="AH9">
        <v>0</v>
      </c>
      <c r="AI9">
        <v>88.74</v>
      </c>
      <c r="AJ9">
        <v>96.46</v>
      </c>
      <c r="AK9">
        <v>40.51</v>
      </c>
      <c r="AL9">
        <v>0</v>
      </c>
      <c r="AM9">
        <v>40.51</v>
      </c>
      <c r="AN9">
        <v>23.34</v>
      </c>
      <c r="AO9">
        <v>0.53</v>
      </c>
      <c r="AP9">
        <v>0.75</v>
      </c>
      <c r="AQ9">
        <v>0.61</v>
      </c>
      <c r="AR9">
        <v>0</v>
      </c>
      <c r="AS9">
        <v>0</v>
      </c>
      <c r="AT9">
        <v>48.23</v>
      </c>
      <c r="AU9">
        <v>4.99</v>
      </c>
      <c r="AV9">
        <v>0.3</v>
      </c>
      <c r="AW9">
        <v>20</v>
      </c>
      <c r="AX9">
        <v>0</v>
      </c>
      <c r="AY9">
        <v>0</v>
      </c>
      <c r="AZ9">
        <v>0</v>
      </c>
    </row>
    <row r="10" spans="1:52">
      <c r="A10" t="s">
        <v>266</v>
      </c>
      <c r="C10" t="s">
        <v>239</v>
      </c>
      <c r="G10" t="s">
        <v>52</v>
      </c>
      <c r="H10" s="115">
        <v>867.77</v>
      </c>
      <c r="I10" s="88">
        <v>178.11999999999998</v>
      </c>
      <c r="J10" s="88">
        <v>4.99</v>
      </c>
      <c r="K10" s="88">
        <v>38.58</v>
      </c>
      <c r="L10" s="88">
        <v>0</v>
      </c>
      <c r="M10" s="116">
        <v>0</v>
      </c>
      <c r="N10" s="115">
        <v>0</v>
      </c>
      <c r="O10" s="88">
        <v>20</v>
      </c>
      <c r="P10" s="88">
        <v>0</v>
      </c>
      <c r="Q10" s="88">
        <v>0</v>
      </c>
      <c r="R10" s="88">
        <v>0</v>
      </c>
      <c r="S10" s="116">
        <v>0</v>
      </c>
      <c r="W10">
        <v>0.61</v>
      </c>
      <c r="X10">
        <v>0.35</v>
      </c>
      <c r="Y10">
        <v>0.4</v>
      </c>
      <c r="Z10">
        <v>0.8</v>
      </c>
      <c r="AA10">
        <v>0.64</v>
      </c>
      <c r="AB10">
        <v>221.86</v>
      </c>
      <c r="AC10">
        <v>385.84</v>
      </c>
      <c r="AD10">
        <v>0</v>
      </c>
      <c r="AE10">
        <v>24.84</v>
      </c>
      <c r="AF10">
        <v>24.98</v>
      </c>
      <c r="AG10">
        <v>93.82</v>
      </c>
      <c r="AH10">
        <v>0</v>
      </c>
      <c r="AI10">
        <v>88.74</v>
      </c>
      <c r="AJ10">
        <v>96.46</v>
      </c>
      <c r="AK10">
        <v>40.51</v>
      </c>
      <c r="AL10">
        <v>0</v>
      </c>
      <c r="AM10">
        <v>40.51</v>
      </c>
      <c r="AN10">
        <v>23.34</v>
      </c>
      <c r="AO10">
        <v>0.53</v>
      </c>
      <c r="AP10">
        <v>0.75</v>
      </c>
      <c r="AQ10">
        <v>0.61</v>
      </c>
      <c r="AR10">
        <v>0</v>
      </c>
      <c r="AS10">
        <v>0</v>
      </c>
      <c r="AT10">
        <v>38.58</v>
      </c>
      <c r="AU10">
        <v>4.99</v>
      </c>
      <c r="AV10">
        <v>0.3</v>
      </c>
      <c r="AW10">
        <v>20</v>
      </c>
      <c r="AX10">
        <v>0</v>
      </c>
      <c r="AY10">
        <v>0</v>
      </c>
      <c r="AZ10">
        <v>0</v>
      </c>
    </row>
    <row r="11" spans="1:52">
      <c r="A11" t="s">
        <v>246</v>
      </c>
      <c r="C11" t="s">
        <v>342</v>
      </c>
      <c r="G11" t="s">
        <v>53</v>
      </c>
      <c r="H11" s="115">
        <v>723.07999999999993</v>
      </c>
      <c r="I11" s="88">
        <v>81.66</v>
      </c>
      <c r="J11" s="88">
        <v>4.8899999999999997</v>
      </c>
      <c r="K11" s="88">
        <v>19.29</v>
      </c>
      <c r="L11" s="88">
        <v>0</v>
      </c>
      <c r="M11" s="116">
        <v>0</v>
      </c>
      <c r="N11" s="115">
        <v>0</v>
      </c>
      <c r="O11" s="88">
        <v>20</v>
      </c>
      <c r="P11" s="88">
        <v>0</v>
      </c>
      <c r="Q11" s="88">
        <v>0</v>
      </c>
      <c r="R11" s="88">
        <v>0</v>
      </c>
      <c r="S11" s="116">
        <v>0</v>
      </c>
      <c r="W11">
        <v>0.61</v>
      </c>
      <c r="X11">
        <v>0.35</v>
      </c>
      <c r="Y11">
        <v>0.4</v>
      </c>
      <c r="Z11">
        <v>0.8</v>
      </c>
      <c r="AA11">
        <v>0.64</v>
      </c>
      <c r="AB11">
        <v>221.86</v>
      </c>
      <c r="AC11">
        <v>241.15</v>
      </c>
      <c r="AD11">
        <v>0</v>
      </c>
      <c r="AE11">
        <v>24.84</v>
      </c>
      <c r="AF11">
        <v>24.98</v>
      </c>
      <c r="AG11">
        <v>93.82</v>
      </c>
      <c r="AH11">
        <v>0</v>
      </c>
      <c r="AI11">
        <v>88.74</v>
      </c>
      <c r="AJ11">
        <v>0</v>
      </c>
      <c r="AK11">
        <v>40.51</v>
      </c>
      <c r="AL11">
        <v>0</v>
      </c>
      <c r="AM11">
        <v>40.51</v>
      </c>
      <c r="AN11">
        <v>23.34</v>
      </c>
      <c r="AO11">
        <v>0.53</v>
      </c>
      <c r="AP11">
        <v>0.75</v>
      </c>
      <c r="AQ11">
        <v>0.61</v>
      </c>
      <c r="AR11">
        <v>0</v>
      </c>
      <c r="AS11">
        <v>0</v>
      </c>
      <c r="AT11">
        <v>19.29</v>
      </c>
      <c r="AU11">
        <v>4.8899999999999997</v>
      </c>
      <c r="AV11">
        <v>0.3</v>
      </c>
      <c r="AW11">
        <v>20</v>
      </c>
      <c r="AX11">
        <v>0</v>
      </c>
      <c r="AY11">
        <v>0</v>
      </c>
      <c r="AZ11">
        <v>0</v>
      </c>
    </row>
    <row r="12" spans="1:52">
      <c r="A12" t="s">
        <v>247</v>
      </c>
      <c r="C12" t="s">
        <v>362</v>
      </c>
      <c r="G12" t="s">
        <v>54</v>
      </c>
      <c r="H12" s="115">
        <v>723.07999999999993</v>
      </c>
      <c r="I12" s="88">
        <v>41.15</v>
      </c>
      <c r="J12" s="88">
        <v>4.8899999999999997</v>
      </c>
      <c r="K12" s="88">
        <v>48.23</v>
      </c>
      <c r="L12" s="88">
        <v>0</v>
      </c>
      <c r="M12" s="116">
        <v>0</v>
      </c>
      <c r="N12" s="115">
        <v>0</v>
      </c>
      <c r="O12" s="88">
        <v>20</v>
      </c>
      <c r="P12" s="88">
        <v>0</v>
      </c>
      <c r="Q12" s="88">
        <v>0</v>
      </c>
      <c r="R12" s="88">
        <v>0</v>
      </c>
      <c r="S12" s="116">
        <v>0</v>
      </c>
      <c r="W12">
        <v>0.61</v>
      </c>
      <c r="X12">
        <v>0.35</v>
      </c>
      <c r="Y12">
        <v>0.4</v>
      </c>
      <c r="Z12">
        <v>0.8</v>
      </c>
      <c r="AA12">
        <v>0.64</v>
      </c>
      <c r="AB12">
        <v>221.86</v>
      </c>
      <c r="AC12">
        <v>241.15</v>
      </c>
      <c r="AD12">
        <v>0</v>
      </c>
      <c r="AE12">
        <v>24.84</v>
      </c>
      <c r="AF12">
        <v>24.98</v>
      </c>
      <c r="AG12">
        <v>93.82</v>
      </c>
      <c r="AH12">
        <v>0</v>
      </c>
      <c r="AI12">
        <v>88.74</v>
      </c>
      <c r="AJ12">
        <v>0</v>
      </c>
      <c r="AK12">
        <v>40.51</v>
      </c>
      <c r="AL12">
        <v>0</v>
      </c>
      <c r="AM12">
        <v>0</v>
      </c>
      <c r="AN12">
        <v>23.34</v>
      </c>
      <c r="AO12">
        <v>0.53</v>
      </c>
      <c r="AP12">
        <v>0.75</v>
      </c>
      <c r="AQ12">
        <v>0.61</v>
      </c>
      <c r="AR12">
        <v>0</v>
      </c>
      <c r="AS12">
        <v>0</v>
      </c>
      <c r="AT12">
        <v>48.23</v>
      </c>
      <c r="AU12">
        <v>4.8899999999999997</v>
      </c>
      <c r="AV12">
        <v>0.3</v>
      </c>
      <c r="AW12">
        <v>20</v>
      </c>
      <c r="AX12">
        <v>0</v>
      </c>
      <c r="AY12">
        <v>0</v>
      </c>
      <c r="AZ12">
        <v>0</v>
      </c>
    </row>
    <row r="13" spans="1:52">
      <c r="A13" t="s">
        <v>248</v>
      </c>
      <c r="G13" t="s">
        <v>55</v>
      </c>
      <c r="H13" s="115">
        <v>723.07999999999993</v>
      </c>
      <c r="I13" s="88">
        <v>0.64</v>
      </c>
      <c r="J13" s="88">
        <v>4.8899999999999997</v>
      </c>
      <c r="K13" s="88">
        <v>38.58</v>
      </c>
      <c r="L13" s="88">
        <v>0</v>
      </c>
      <c r="M13" s="116">
        <v>0</v>
      </c>
      <c r="N13" s="115">
        <v>0</v>
      </c>
      <c r="O13" s="88">
        <v>20</v>
      </c>
      <c r="P13" s="88">
        <v>0</v>
      </c>
      <c r="Q13" s="88">
        <v>0</v>
      </c>
      <c r="R13" s="88">
        <v>0</v>
      </c>
      <c r="S13" s="116">
        <v>0</v>
      </c>
      <c r="W13">
        <v>0.61</v>
      </c>
      <c r="X13">
        <v>0.35</v>
      </c>
      <c r="Y13">
        <v>0.4</v>
      </c>
      <c r="Z13">
        <v>0.8</v>
      </c>
      <c r="AA13">
        <v>0.64</v>
      </c>
      <c r="AB13">
        <v>221.86</v>
      </c>
      <c r="AC13">
        <v>241.15</v>
      </c>
      <c r="AD13">
        <v>0</v>
      </c>
      <c r="AE13">
        <v>24.84</v>
      </c>
      <c r="AF13">
        <v>24.98</v>
      </c>
      <c r="AG13">
        <v>93.82</v>
      </c>
      <c r="AH13">
        <v>0</v>
      </c>
      <c r="AI13">
        <v>88.74</v>
      </c>
      <c r="AJ13">
        <v>0</v>
      </c>
      <c r="AK13">
        <v>0</v>
      </c>
      <c r="AL13">
        <v>0</v>
      </c>
      <c r="AM13">
        <v>0</v>
      </c>
      <c r="AN13">
        <v>23.34</v>
      </c>
      <c r="AO13">
        <v>0.53</v>
      </c>
      <c r="AP13">
        <v>0.75</v>
      </c>
      <c r="AQ13">
        <v>0.61</v>
      </c>
      <c r="AR13">
        <v>0</v>
      </c>
      <c r="AS13">
        <v>0</v>
      </c>
      <c r="AT13">
        <v>38.58</v>
      </c>
      <c r="AU13">
        <v>4.8899999999999997</v>
      </c>
      <c r="AV13">
        <v>0.3</v>
      </c>
      <c r="AW13">
        <v>20</v>
      </c>
      <c r="AX13">
        <v>0</v>
      </c>
      <c r="AY13">
        <v>0</v>
      </c>
      <c r="AZ13">
        <v>0</v>
      </c>
    </row>
    <row r="14" spans="1:52">
      <c r="A14" t="s">
        <v>249</v>
      </c>
      <c r="G14" t="s">
        <v>56</v>
      </c>
      <c r="H14" s="115">
        <v>723.07999999999993</v>
      </c>
      <c r="I14" s="88">
        <v>0.64</v>
      </c>
      <c r="J14" s="88">
        <v>4.8899999999999997</v>
      </c>
      <c r="K14" s="88">
        <v>38.58</v>
      </c>
      <c r="L14" s="88">
        <v>0</v>
      </c>
      <c r="M14" s="116">
        <v>0</v>
      </c>
      <c r="N14" s="115">
        <v>0</v>
      </c>
      <c r="O14" s="88">
        <v>20</v>
      </c>
      <c r="P14" s="88">
        <v>0</v>
      </c>
      <c r="Q14" s="88">
        <v>0</v>
      </c>
      <c r="R14" s="88">
        <v>0</v>
      </c>
      <c r="S14" s="116">
        <v>0</v>
      </c>
      <c r="W14">
        <v>0.61</v>
      </c>
      <c r="X14">
        <v>0.35</v>
      </c>
      <c r="Y14">
        <v>0.4</v>
      </c>
      <c r="Z14">
        <v>0.8</v>
      </c>
      <c r="AA14">
        <v>0.64</v>
      </c>
      <c r="AB14">
        <v>221.86</v>
      </c>
      <c r="AC14">
        <v>241.15</v>
      </c>
      <c r="AD14">
        <v>0</v>
      </c>
      <c r="AE14">
        <v>24.84</v>
      </c>
      <c r="AF14">
        <v>24.98</v>
      </c>
      <c r="AG14">
        <v>93.82</v>
      </c>
      <c r="AH14">
        <v>0</v>
      </c>
      <c r="AI14">
        <v>88.74</v>
      </c>
      <c r="AJ14">
        <v>0</v>
      </c>
      <c r="AK14">
        <v>0</v>
      </c>
      <c r="AL14">
        <v>0</v>
      </c>
      <c r="AM14">
        <v>0</v>
      </c>
      <c r="AN14">
        <v>23.34</v>
      </c>
      <c r="AO14">
        <v>0.53</v>
      </c>
      <c r="AP14">
        <v>0.75</v>
      </c>
      <c r="AQ14">
        <v>0.61</v>
      </c>
      <c r="AR14">
        <v>0</v>
      </c>
      <c r="AS14">
        <v>0</v>
      </c>
      <c r="AT14">
        <v>38.58</v>
      </c>
      <c r="AU14">
        <v>4.8899999999999997</v>
      </c>
      <c r="AV14">
        <v>0.3</v>
      </c>
      <c r="AW14">
        <v>20</v>
      </c>
      <c r="AX14">
        <v>0</v>
      </c>
      <c r="AY14">
        <v>0</v>
      </c>
      <c r="AZ14">
        <v>0</v>
      </c>
    </row>
    <row r="15" spans="1:52">
      <c r="A15" t="s">
        <v>250</v>
      </c>
      <c r="G15" t="s">
        <v>57</v>
      </c>
      <c r="H15" s="115">
        <v>528.56999999999994</v>
      </c>
      <c r="I15" s="88">
        <v>0.64</v>
      </c>
      <c r="J15" s="88">
        <v>4.8899999999999997</v>
      </c>
      <c r="K15" s="88">
        <v>0</v>
      </c>
      <c r="L15" s="88">
        <v>0</v>
      </c>
      <c r="M15" s="116">
        <v>0</v>
      </c>
      <c r="N15" s="115">
        <v>0</v>
      </c>
      <c r="O15" s="88">
        <v>20</v>
      </c>
      <c r="P15" s="88">
        <v>0</v>
      </c>
      <c r="Q15" s="88">
        <v>0</v>
      </c>
      <c r="R15" s="88">
        <v>0</v>
      </c>
      <c r="S15" s="116">
        <v>0</v>
      </c>
      <c r="W15">
        <v>0.61</v>
      </c>
      <c r="X15">
        <v>0.35</v>
      </c>
      <c r="Y15">
        <v>0.4</v>
      </c>
      <c r="Z15">
        <v>0.8</v>
      </c>
      <c r="AA15">
        <v>0.64</v>
      </c>
      <c r="AB15">
        <v>221.86</v>
      </c>
      <c r="AC15">
        <v>96.46</v>
      </c>
      <c r="AD15">
        <v>0</v>
      </c>
      <c r="AE15">
        <v>0</v>
      </c>
      <c r="AF15">
        <v>0</v>
      </c>
      <c r="AG15">
        <v>93.82</v>
      </c>
      <c r="AH15">
        <v>0</v>
      </c>
      <c r="AI15">
        <v>88.74</v>
      </c>
      <c r="AJ15">
        <v>0</v>
      </c>
      <c r="AK15">
        <v>0</v>
      </c>
      <c r="AL15">
        <v>0</v>
      </c>
      <c r="AM15">
        <v>0</v>
      </c>
      <c r="AN15">
        <v>23.34</v>
      </c>
      <c r="AO15">
        <v>0.53</v>
      </c>
      <c r="AP15">
        <v>0.75</v>
      </c>
      <c r="AQ15">
        <v>0.61</v>
      </c>
      <c r="AR15">
        <v>0</v>
      </c>
      <c r="AS15">
        <v>0</v>
      </c>
      <c r="AT15">
        <v>0</v>
      </c>
      <c r="AU15">
        <v>4.8899999999999997</v>
      </c>
      <c r="AV15">
        <v>0.3</v>
      </c>
      <c r="AW15">
        <v>20</v>
      </c>
      <c r="AX15">
        <v>0</v>
      </c>
      <c r="AY15">
        <v>0</v>
      </c>
      <c r="AZ15">
        <v>0</v>
      </c>
    </row>
    <row r="16" spans="1:52">
      <c r="A16" t="s">
        <v>251</v>
      </c>
      <c r="G16" t="s">
        <v>58</v>
      </c>
      <c r="H16" s="115">
        <v>528.56999999999994</v>
      </c>
      <c r="I16" s="88">
        <v>0.64</v>
      </c>
      <c r="J16" s="88">
        <v>4.8899999999999997</v>
      </c>
      <c r="K16" s="88">
        <v>0</v>
      </c>
      <c r="L16" s="88">
        <v>0</v>
      </c>
      <c r="M16" s="116">
        <v>0</v>
      </c>
      <c r="N16" s="115">
        <v>0</v>
      </c>
      <c r="O16" s="88">
        <v>20</v>
      </c>
      <c r="P16" s="88">
        <v>0</v>
      </c>
      <c r="Q16" s="88">
        <v>0</v>
      </c>
      <c r="R16" s="88">
        <v>0</v>
      </c>
      <c r="S16" s="116">
        <v>0</v>
      </c>
      <c r="W16">
        <v>0.61</v>
      </c>
      <c r="X16">
        <v>0.35</v>
      </c>
      <c r="Y16">
        <v>0.4</v>
      </c>
      <c r="Z16">
        <v>0.8</v>
      </c>
      <c r="AA16">
        <v>0.64</v>
      </c>
      <c r="AB16">
        <v>221.86</v>
      </c>
      <c r="AC16">
        <v>96.46</v>
      </c>
      <c r="AD16">
        <v>0</v>
      </c>
      <c r="AE16">
        <v>0</v>
      </c>
      <c r="AF16">
        <v>0</v>
      </c>
      <c r="AG16">
        <v>93.82</v>
      </c>
      <c r="AH16">
        <v>0</v>
      </c>
      <c r="AI16">
        <v>88.74</v>
      </c>
      <c r="AJ16">
        <v>0</v>
      </c>
      <c r="AK16">
        <v>0</v>
      </c>
      <c r="AL16">
        <v>0</v>
      </c>
      <c r="AM16">
        <v>0</v>
      </c>
      <c r="AN16">
        <v>23.34</v>
      </c>
      <c r="AO16">
        <v>0.53</v>
      </c>
      <c r="AP16">
        <v>0.75</v>
      </c>
      <c r="AQ16">
        <v>0.61</v>
      </c>
      <c r="AR16">
        <v>0</v>
      </c>
      <c r="AS16">
        <v>0</v>
      </c>
      <c r="AT16">
        <v>0</v>
      </c>
      <c r="AU16">
        <v>4.8899999999999997</v>
      </c>
      <c r="AV16">
        <v>0.3</v>
      </c>
      <c r="AW16">
        <v>20</v>
      </c>
      <c r="AX16">
        <v>0</v>
      </c>
      <c r="AY16">
        <v>0</v>
      </c>
      <c r="AZ16">
        <v>0</v>
      </c>
    </row>
    <row r="17" spans="1:52">
      <c r="A17" t="s">
        <v>252</v>
      </c>
      <c r="G17" t="s">
        <v>59</v>
      </c>
      <c r="H17" s="115">
        <v>528.56999999999994</v>
      </c>
      <c r="I17" s="88">
        <v>0.64</v>
      </c>
      <c r="J17" s="88">
        <v>4.8899999999999997</v>
      </c>
      <c r="K17" s="88">
        <v>0</v>
      </c>
      <c r="L17" s="88">
        <v>0</v>
      </c>
      <c r="M17" s="116">
        <v>0</v>
      </c>
      <c r="N17" s="115">
        <v>0</v>
      </c>
      <c r="O17" s="88">
        <v>20</v>
      </c>
      <c r="P17" s="88">
        <v>0</v>
      </c>
      <c r="Q17" s="88">
        <v>0</v>
      </c>
      <c r="R17" s="88">
        <v>0</v>
      </c>
      <c r="S17" s="116">
        <v>0</v>
      </c>
      <c r="W17">
        <v>0.61</v>
      </c>
      <c r="X17">
        <v>0.35</v>
      </c>
      <c r="Y17">
        <v>0.4</v>
      </c>
      <c r="Z17">
        <v>0.8</v>
      </c>
      <c r="AA17">
        <v>0.64</v>
      </c>
      <c r="AB17">
        <v>221.86</v>
      </c>
      <c r="AC17">
        <v>96.46</v>
      </c>
      <c r="AD17">
        <v>0</v>
      </c>
      <c r="AE17">
        <v>0</v>
      </c>
      <c r="AF17">
        <v>0</v>
      </c>
      <c r="AG17">
        <v>93.82</v>
      </c>
      <c r="AH17">
        <v>0</v>
      </c>
      <c r="AI17">
        <v>88.74</v>
      </c>
      <c r="AJ17">
        <v>0</v>
      </c>
      <c r="AK17">
        <v>0</v>
      </c>
      <c r="AL17">
        <v>0</v>
      </c>
      <c r="AM17">
        <v>0</v>
      </c>
      <c r="AN17">
        <v>23.34</v>
      </c>
      <c r="AO17">
        <v>0.53</v>
      </c>
      <c r="AP17">
        <v>0.75</v>
      </c>
      <c r="AQ17">
        <v>0.61</v>
      </c>
      <c r="AR17">
        <v>0</v>
      </c>
      <c r="AS17">
        <v>0</v>
      </c>
      <c r="AT17">
        <v>0</v>
      </c>
      <c r="AU17">
        <v>4.8899999999999997</v>
      </c>
      <c r="AV17">
        <v>0.3</v>
      </c>
      <c r="AW17">
        <v>20</v>
      </c>
      <c r="AX17">
        <v>0</v>
      </c>
      <c r="AY17">
        <v>0</v>
      </c>
      <c r="AZ17">
        <v>0</v>
      </c>
    </row>
    <row r="18" spans="1:52">
      <c r="A18" t="s">
        <v>253</v>
      </c>
      <c r="G18" t="s">
        <v>60</v>
      </c>
      <c r="H18" s="115">
        <v>528.56999999999994</v>
      </c>
      <c r="I18" s="88">
        <v>0.64</v>
      </c>
      <c r="J18" s="88">
        <v>4.8899999999999997</v>
      </c>
      <c r="K18" s="88">
        <v>0</v>
      </c>
      <c r="L18" s="88">
        <v>0</v>
      </c>
      <c r="M18" s="116">
        <v>0</v>
      </c>
      <c r="N18" s="115">
        <v>0</v>
      </c>
      <c r="O18" s="88">
        <v>20</v>
      </c>
      <c r="P18" s="88">
        <v>0</v>
      </c>
      <c r="Q18" s="88">
        <v>0</v>
      </c>
      <c r="R18" s="88">
        <v>0</v>
      </c>
      <c r="S18" s="116">
        <v>0</v>
      </c>
      <c r="W18">
        <v>0.61</v>
      </c>
      <c r="X18">
        <v>0.35</v>
      </c>
      <c r="Y18">
        <v>0.4</v>
      </c>
      <c r="Z18">
        <v>0.8</v>
      </c>
      <c r="AA18">
        <v>0.64</v>
      </c>
      <c r="AB18">
        <v>221.86</v>
      </c>
      <c r="AC18">
        <v>96.46</v>
      </c>
      <c r="AD18">
        <v>0</v>
      </c>
      <c r="AE18">
        <v>0</v>
      </c>
      <c r="AF18">
        <v>0</v>
      </c>
      <c r="AG18">
        <v>93.82</v>
      </c>
      <c r="AH18">
        <v>0</v>
      </c>
      <c r="AI18">
        <v>88.74</v>
      </c>
      <c r="AJ18">
        <v>0</v>
      </c>
      <c r="AK18">
        <v>0</v>
      </c>
      <c r="AL18">
        <v>0</v>
      </c>
      <c r="AM18">
        <v>0</v>
      </c>
      <c r="AN18">
        <v>23.34</v>
      </c>
      <c r="AO18">
        <v>0.53</v>
      </c>
      <c r="AP18">
        <v>0.75</v>
      </c>
      <c r="AQ18">
        <v>0.61</v>
      </c>
      <c r="AR18">
        <v>0</v>
      </c>
      <c r="AS18">
        <v>0</v>
      </c>
      <c r="AT18">
        <v>0</v>
      </c>
      <c r="AU18">
        <v>4.8899999999999997</v>
      </c>
      <c r="AV18">
        <v>0.3</v>
      </c>
      <c r="AW18">
        <v>20</v>
      </c>
      <c r="AX18">
        <v>0</v>
      </c>
      <c r="AY18">
        <v>0</v>
      </c>
      <c r="AZ18">
        <v>0</v>
      </c>
    </row>
    <row r="19" spans="1:52">
      <c r="A19" t="s">
        <v>267</v>
      </c>
      <c r="G19" t="s">
        <v>61</v>
      </c>
      <c r="H19" s="115">
        <v>432.11</v>
      </c>
      <c r="I19" s="88">
        <v>0.64</v>
      </c>
      <c r="J19" s="88">
        <v>4.8</v>
      </c>
      <c r="K19" s="88">
        <v>0</v>
      </c>
      <c r="L19" s="88">
        <v>0</v>
      </c>
      <c r="M19" s="116">
        <v>0</v>
      </c>
      <c r="N19" s="115">
        <v>0</v>
      </c>
      <c r="O19" s="88">
        <v>20</v>
      </c>
      <c r="P19" s="88">
        <v>0</v>
      </c>
      <c r="Q19" s="88">
        <v>0</v>
      </c>
      <c r="R19" s="88">
        <v>0</v>
      </c>
      <c r="S19" s="116">
        <v>0</v>
      </c>
      <c r="W19">
        <v>0.61</v>
      </c>
      <c r="X19">
        <v>0.35</v>
      </c>
      <c r="Y19">
        <v>0.4</v>
      </c>
      <c r="Z19">
        <v>0.8</v>
      </c>
      <c r="AA19">
        <v>0.64</v>
      </c>
      <c r="AB19">
        <v>221.86</v>
      </c>
      <c r="AC19">
        <v>0</v>
      </c>
      <c r="AD19">
        <v>0</v>
      </c>
      <c r="AE19">
        <v>0</v>
      </c>
      <c r="AF19">
        <v>0</v>
      </c>
      <c r="AG19">
        <v>93.82</v>
      </c>
      <c r="AH19">
        <v>0</v>
      </c>
      <c r="AI19">
        <v>88.74</v>
      </c>
      <c r="AJ19">
        <v>0</v>
      </c>
      <c r="AK19">
        <v>0</v>
      </c>
      <c r="AL19">
        <v>0</v>
      </c>
      <c r="AM19">
        <v>0</v>
      </c>
      <c r="AN19">
        <v>23.34</v>
      </c>
      <c r="AO19">
        <v>0.53</v>
      </c>
      <c r="AP19">
        <v>0.75</v>
      </c>
      <c r="AQ19">
        <v>0.61</v>
      </c>
      <c r="AR19">
        <v>0</v>
      </c>
      <c r="AS19">
        <v>0</v>
      </c>
      <c r="AT19">
        <v>0</v>
      </c>
      <c r="AU19">
        <v>4.8</v>
      </c>
      <c r="AV19">
        <v>0.3</v>
      </c>
      <c r="AW19">
        <v>20</v>
      </c>
      <c r="AX19">
        <v>0</v>
      </c>
      <c r="AY19">
        <v>0</v>
      </c>
      <c r="AZ19">
        <v>0</v>
      </c>
    </row>
    <row r="20" spans="1:52">
      <c r="A20" t="s">
        <v>268</v>
      </c>
      <c r="G20" t="s">
        <v>62</v>
      </c>
      <c r="H20" s="115">
        <v>432.11</v>
      </c>
      <c r="I20" s="88">
        <v>0.64</v>
      </c>
      <c r="J20" s="88">
        <v>4.8</v>
      </c>
      <c r="K20" s="88">
        <v>0</v>
      </c>
      <c r="L20" s="88">
        <v>0</v>
      </c>
      <c r="M20" s="116">
        <v>0</v>
      </c>
      <c r="N20" s="115">
        <v>0</v>
      </c>
      <c r="O20" s="88">
        <v>20</v>
      </c>
      <c r="P20" s="88">
        <v>0</v>
      </c>
      <c r="Q20" s="88">
        <v>0</v>
      </c>
      <c r="R20" s="88">
        <v>0</v>
      </c>
      <c r="S20" s="116">
        <v>0</v>
      </c>
      <c r="W20">
        <v>0.61</v>
      </c>
      <c r="X20">
        <v>0.35</v>
      </c>
      <c r="Y20">
        <v>0.4</v>
      </c>
      <c r="Z20">
        <v>0.8</v>
      </c>
      <c r="AA20">
        <v>0.64</v>
      </c>
      <c r="AB20">
        <v>221.86</v>
      </c>
      <c r="AC20">
        <v>0</v>
      </c>
      <c r="AD20">
        <v>0</v>
      </c>
      <c r="AE20">
        <v>0</v>
      </c>
      <c r="AF20">
        <v>0</v>
      </c>
      <c r="AG20">
        <v>93.82</v>
      </c>
      <c r="AH20">
        <v>0</v>
      </c>
      <c r="AI20">
        <v>88.74</v>
      </c>
      <c r="AJ20">
        <v>0</v>
      </c>
      <c r="AK20">
        <v>0</v>
      </c>
      <c r="AL20">
        <v>0</v>
      </c>
      <c r="AM20">
        <v>0</v>
      </c>
      <c r="AN20">
        <v>23.34</v>
      </c>
      <c r="AO20">
        <v>0.53</v>
      </c>
      <c r="AP20">
        <v>0.75</v>
      </c>
      <c r="AQ20">
        <v>0.61</v>
      </c>
      <c r="AR20">
        <v>0</v>
      </c>
      <c r="AS20">
        <v>0</v>
      </c>
      <c r="AT20">
        <v>0</v>
      </c>
      <c r="AU20">
        <v>4.8</v>
      </c>
      <c r="AV20">
        <v>0.3</v>
      </c>
      <c r="AW20">
        <v>20</v>
      </c>
      <c r="AX20">
        <v>0</v>
      </c>
      <c r="AY20">
        <v>0</v>
      </c>
      <c r="AZ20">
        <v>0</v>
      </c>
    </row>
    <row r="21" spans="1:52">
      <c r="A21" t="s">
        <v>254</v>
      </c>
      <c r="G21" t="s">
        <v>63</v>
      </c>
      <c r="H21" s="115">
        <v>432.11</v>
      </c>
      <c r="I21" s="88">
        <v>0.64</v>
      </c>
      <c r="J21" s="88">
        <v>4.8</v>
      </c>
      <c r="K21" s="88">
        <v>0</v>
      </c>
      <c r="L21" s="88">
        <v>0</v>
      </c>
      <c r="M21" s="116">
        <v>0</v>
      </c>
      <c r="N21" s="115">
        <v>0</v>
      </c>
      <c r="O21" s="88">
        <v>20</v>
      </c>
      <c r="P21" s="88">
        <v>0</v>
      </c>
      <c r="Q21" s="88">
        <v>0</v>
      </c>
      <c r="R21" s="88">
        <v>0</v>
      </c>
      <c r="S21" s="116">
        <v>0</v>
      </c>
      <c r="W21">
        <v>0.61</v>
      </c>
      <c r="X21">
        <v>0.35</v>
      </c>
      <c r="Y21">
        <v>0.4</v>
      </c>
      <c r="Z21">
        <v>0.8</v>
      </c>
      <c r="AA21">
        <v>0.64</v>
      </c>
      <c r="AB21">
        <v>221.86</v>
      </c>
      <c r="AC21">
        <v>0</v>
      </c>
      <c r="AD21">
        <v>0</v>
      </c>
      <c r="AE21">
        <v>0</v>
      </c>
      <c r="AF21">
        <v>0</v>
      </c>
      <c r="AG21">
        <v>93.82</v>
      </c>
      <c r="AH21">
        <v>0</v>
      </c>
      <c r="AI21">
        <v>88.74</v>
      </c>
      <c r="AJ21">
        <v>0</v>
      </c>
      <c r="AK21">
        <v>0</v>
      </c>
      <c r="AL21">
        <v>0</v>
      </c>
      <c r="AM21">
        <v>0</v>
      </c>
      <c r="AN21">
        <v>23.34</v>
      </c>
      <c r="AO21">
        <v>0.53</v>
      </c>
      <c r="AP21">
        <v>0.75</v>
      </c>
      <c r="AQ21">
        <v>0.61</v>
      </c>
      <c r="AR21">
        <v>0</v>
      </c>
      <c r="AS21">
        <v>0</v>
      </c>
      <c r="AT21">
        <v>0</v>
      </c>
      <c r="AU21">
        <v>4.8</v>
      </c>
      <c r="AV21">
        <v>0.3</v>
      </c>
      <c r="AW21">
        <v>20</v>
      </c>
      <c r="AX21">
        <v>0</v>
      </c>
      <c r="AY21">
        <v>0</v>
      </c>
      <c r="AZ21">
        <v>0</v>
      </c>
    </row>
    <row r="22" spans="1:52">
      <c r="A22" t="s">
        <v>255</v>
      </c>
      <c r="G22" t="s">
        <v>64</v>
      </c>
      <c r="H22" s="115">
        <v>432.11</v>
      </c>
      <c r="I22" s="88">
        <v>0.64</v>
      </c>
      <c r="J22" s="88">
        <v>4.8</v>
      </c>
      <c r="K22" s="88">
        <v>0</v>
      </c>
      <c r="L22" s="88">
        <v>0</v>
      </c>
      <c r="M22" s="116">
        <v>0</v>
      </c>
      <c r="N22" s="115">
        <v>0</v>
      </c>
      <c r="O22" s="88">
        <v>20</v>
      </c>
      <c r="P22" s="88">
        <v>0</v>
      </c>
      <c r="Q22" s="88">
        <v>0</v>
      </c>
      <c r="R22" s="88">
        <v>0</v>
      </c>
      <c r="S22" s="116">
        <v>0</v>
      </c>
      <c r="W22">
        <v>0.61</v>
      </c>
      <c r="X22">
        <v>0.35</v>
      </c>
      <c r="Y22">
        <v>0.4</v>
      </c>
      <c r="Z22">
        <v>0.8</v>
      </c>
      <c r="AA22">
        <v>0.64</v>
      </c>
      <c r="AB22">
        <v>221.86</v>
      </c>
      <c r="AC22">
        <v>0</v>
      </c>
      <c r="AD22">
        <v>0</v>
      </c>
      <c r="AE22">
        <v>0</v>
      </c>
      <c r="AF22">
        <v>0</v>
      </c>
      <c r="AG22">
        <v>93.82</v>
      </c>
      <c r="AH22">
        <v>0</v>
      </c>
      <c r="AI22">
        <v>88.74</v>
      </c>
      <c r="AJ22">
        <v>0</v>
      </c>
      <c r="AK22">
        <v>0</v>
      </c>
      <c r="AL22">
        <v>0</v>
      </c>
      <c r="AM22">
        <v>0</v>
      </c>
      <c r="AN22">
        <v>23.34</v>
      </c>
      <c r="AO22">
        <v>0.53</v>
      </c>
      <c r="AP22">
        <v>0.75</v>
      </c>
      <c r="AQ22">
        <v>0.61</v>
      </c>
      <c r="AR22">
        <v>0</v>
      </c>
      <c r="AS22">
        <v>0</v>
      </c>
      <c r="AT22">
        <v>0</v>
      </c>
      <c r="AU22">
        <v>4.8</v>
      </c>
      <c r="AV22">
        <v>0.3</v>
      </c>
      <c r="AW22">
        <v>20</v>
      </c>
      <c r="AX22">
        <v>0</v>
      </c>
      <c r="AY22">
        <v>0</v>
      </c>
      <c r="AZ22">
        <v>0</v>
      </c>
    </row>
    <row r="23" spans="1:52">
      <c r="A23" t="s">
        <v>256</v>
      </c>
      <c r="G23" t="s">
        <v>65</v>
      </c>
      <c r="H23" s="115">
        <v>403.16999999999996</v>
      </c>
      <c r="I23" s="88">
        <v>0.64</v>
      </c>
      <c r="J23" s="88">
        <v>4.71</v>
      </c>
      <c r="K23" s="88">
        <v>0</v>
      </c>
      <c r="L23" s="88">
        <v>0</v>
      </c>
      <c r="M23" s="116">
        <v>0</v>
      </c>
      <c r="N23" s="115">
        <v>0</v>
      </c>
      <c r="O23" s="88">
        <v>20</v>
      </c>
      <c r="P23" s="88">
        <v>0</v>
      </c>
      <c r="Q23" s="88">
        <v>0</v>
      </c>
      <c r="R23" s="88">
        <v>0</v>
      </c>
      <c r="S23" s="116">
        <v>0</v>
      </c>
      <c r="W23">
        <v>0.61</v>
      </c>
      <c r="X23">
        <v>0.35</v>
      </c>
      <c r="Y23">
        <v>0.4</v>
      </c>
      <c r="Z23">
        <v>0.8</v>
      </c>
      <c r="AA23">
        <v>0.64</v>
      </c>
      <c r="AB23">
        <v>192.92</v>
      </c>
      <c r="AC23">
        <v>0</v>
      </c>
      <c r="AD23">
        <v>0</v>
      </c>
      <c r="AE23">
        <v>0</v>
      </c>
      <c r="AF23">
        <v>0</v>
      </c>
      <c r="AG23">
        <v>93.82</v>
      </c>
      <c r="AH23">
        <v>0</v>
      </c>
      <c r="AI23">
        <v>88.74</v>
      </c>
      <c r="AJ23">
        <v>0</v>
      </c>
      <c r="AK23">
        <v>0</v>
      </c>
      <c r="AL23">
        <v>0</v>
      </c>
      <c r="AM23">
        <v>0</v>
      </c>
      <c r="AN23">
        <v>23.34</v>
      </c>
      <c r="AO23">
        <v>0.53</v>
      </c>
      <c r="AP23">
        <v>0.75</v>
      </c>
      <c r="AQ23">
        <v>0.61</v>
      </c>
      <c r="AR23">
        <v>0</v>
      </c>
      <c r="AS23">
        <v>0</v>
      </c>
      <c r="AT23">
        <v>0</v>
      </c>
      <c r="AU23">
        <v>4.71</v>
      </c>
      <c r="AV23">
        <v>0.3</v>
      </c>
      <c r="AW23">
        <v>20</v>
      </c>
      <c r="AX23">
        <v>0</v>
      </c>
      <c r="AY23">
        <v>0</v>
      </c>
      <c r="AZ23">
        <v>0</v>
      </c>
    </row>
    <row r="24" spans="1:52">
      <c r="A24" t="s">
        <v>257</v>
      </c>
      <c r="G24" t="s">
        <v>66</v>
      </c>
      <c r="H24" s="115">
        <v>403.16999999999996</v>
      </c>
      <c r="I24" s="88">
        <v>0.64</v>
      </c>
      <c r="J24" s="88">
        <v>4.71</v>
      </c>
      <c r="K24" s="88">
        <v>0</v>
      </c>
      <c r="L24" s="88">
        <v>0</v>
      </c>
      <c r="M24" s="116">
        <v>0</v>
      </c>
      <c r="N24" s="115">
        <v>0</v>
      </c>
      <c r="O24" s="88">
        <v>20</v>
      </c>
      <c r="P24" s="88">
        <v>0</v>
      </c>
      <c r="Q24" s="88">
        <v>0</v>
      </c>
      <c r="R24" s="88">
        <v>0</v>
      </c>
      <c r="S24" s="116">
        <v>0</v>
      </c>
      <c r="W24">
        <v>0.61</v>
      </c>
      <c r="X24">
        <v>0.35</v>
      </c>
      <c r="Y24">
        <v>0.4</v>
      </c>
      <c r="Z24">
        <v>0.8</v>
      </c>
      <c r="AA24">
        <v>0.64</v>
      </c>
      <c r="AB24">
        <v>192.92</v>
      </c>
      <c r="AC24">
        <v>0</v>
      </c>
      <c r="AD24">
        <v>0</v>
      </c>
      <c r="AE24">
        <v>0</v>
      </c>
      <c r="AF24">
        <v>0</v>
      </c>
      <c r="AG24">
        <v>93.82</v>
      </c>
      <c r="AH24">
        <v>0</v>
      </c>
      <c r="AI24">
        <v>88.74</v>
      </c>
      <c r="AJ24">
        <v>0</v>
      </c>
      <c r="AK24">
        <v>0</v>
      </c>
      <c r="AL24">
        <v>0</v>
      </c>
      <c r="AM24">
        <v>0</v>
      </c>
      <c r="AN24">
        <v>23.34</v>
      </c>
      <c r="AO24">
        <v>0.53</v>
      </c>
      <c r="AP24">
        <v>0.75</v>
      </c>
      <c r="AQ24">
        <v>0.61</v>
      </c>
      <c r="AR24">
        <v>0</v>
      </c>
      <c r="AS24">
        <v>0</v>
      </c>
      <c r="AT24">
        <v>0</v>
      </c>
      <c r="AU24">
        <v>4.71</v>
      </c>
      <c r="AV24">
        <v>0.3</v>
      </c>
      <c r="AW24">
        <v>20</v>
      </c>
      <c r="AX24">
        <v>0</v>
      </c>
      <c r="AY24">
        <v>0</v>
      </c>
      <c r="AZ24">
        <v>0</v>
      </c>
    </row>
    <row r="25" spans="1:52">
      <c r="A25" t="s">
        <v>258</v>
      </c>
      <c r="G25" t="s">
        <v>67</v>
      </c>
      <c r="H25" s="115">
        <v>403.16999999999996</v>
      </c>
      <c r="I25" s="88">
        <v>0.64</v>
      </c>
      <c r="J25" s="88">
        <v>4.71</v>
      </c>
      <c r="K25" s="88">
        <v>0</v>
      </c>
      <c r="L25" s="88">
        <v>0</v>
      </c>
      <c r="M25" s="116">
        <v>0</v>
      </c>
      <c r="N25" s="115">
        <v>0</v>
      </c>
      <c r="O25" s="88">
        <v>20</v>
      </c>
      <c r="P25" s="88">
        <v>0</v>
      </c>
      <c r="Q25" s="88">
        <v>0</v>
      </c>
      <c r="R25" s="88">
        <v>0</v>
      </c>
      <c r="S25" s="116">
        <v>0</v>
      </c>
      <c r="W25">
        <v>0.61</v>
      </c>
      <c r="X25">
        <v>0.35</v>
      </c>
      <c r="Y25">
        <v>0.4</v>
      </c>
      <c r="Z25">
        <v>0.8</v>
      </c>
      <c r="AA25">
        <v>0.64</v>
      </c>
      <c r="AB25">
        <v>192.92</v>
      </c>
      <c r="AC25">
        <v>0</v>
      </c>
      <c r="AD25">
        <v>0</v>
      </c>
      <c r="AE25">
        <v>0</v>
      </c>
      <c r="AF25">
        <v>0</v>
      </c>
      <c r="AG25">
        <v>93.82</v>
      </c>
      <c r="AH25">
        <v>0</v>
      </c>
      <c r="AI25">
        <v>88.74</v>
      </c>
      <c r="AJ25">
        <v>0</v>
      </c>
      <c r="AK25">
        <v>0</v>
      </c>
      <c r="AL25">
        <v>0</v>
      </c>
      <c r="AM25">
        <v>0</v>
      </c>
      <c r="AN25">
        <v>23.34</v>
      </c>
      <c r="AO25">
        <v>0.53</v>
      </c>
      <c r="AP25">
        <v>0.75</v>
      </c>
      <c r="AQ25">
        <v>0.61</v>
      </c>
      <c r="AR25">
        <v>0</v>
      </c>
      <c r="AS25">
        <v>0</v>
      </c>
      <c r="AT25">
        <v>0</v>
      </c>
      <c r="AU25">
        <v>4.71</v>
      </c>
      <c r="AV25">
        <v>0.3</v>
      </c>
      <c r="AW25">
        <v>20</v>
      </c>
      <c r="AX25">
        <v>0</v>
      </c>
      <c r="AY25">
        <v>0</v>
      </c>
      <c r="AZ25">
        <v>0</v>
      </c>
    </row>
    <row r="26" spans="1:52">
      <c r="A26" t="s">
        <v>259</v>
      </c>
      <c r="G26" t="s">
        <v>68</v>
      </c>
      <c r="H26" s="115">
        <v>403.16999999999996</v>
      </c>
      <c r="I26" s="88">
        <v>0.64</v>
      </c>
      <c r="J26" s="88">
        <v>4.71</v>
      </c>
      <c r="K26" s="88">
        <v>0</v>
      </c>
      <c r="L26" s="88">
        <v>0</v>
      </c>
      <c r="M26" s="116">
        <v>0</v>
      </c>
      <c r="N26" s="115">
        <v>0</v>
      </c>
      <c r="O26" s="88">
        <v>20</v>
      </c>
      <c r="P26" s="88">
        <v>0</v>
      </c>
      <c r="Q26" s="88">
        <v>0</v>
      </c>
      <c r="R26" s="88">
        <v>0</v>
      </c>
      <c r="S26" s="116">
        <v>0</v>
      </c>
      <c r="W26">
        <v>0.61</v>
      </c>
      <c r="X26">
        <v>0.35</v>
      </c>
      <c r="Y26">
        <v>0.4</v>
      </c>
      <c r="Z26">
        <v>0.8</v>
      </c>
      <c r="AA26">
        <v>0.64</v>
      </c>
      <c r="AB26">
        <v>192.92</v>
      </c>
      <c r="AC26">
        <v>0</v>
      </c>
      <c r="AD26">
        <v>0</v>
      </c>
      <c r="AE26">
        <v>0</v>
      </c>
      <c r="AF26">
        <v>0</v>
      </c>
      <c r="AG26">
        <v>93.82</v>
      </c>
      <c r="AH26">
        <v>0</v>
      </c>
      <c r="AI26">
        <v>88.74</v>
      </c>
      <c r="AJ26">
        <v>0</v>
      </c>
      <c r="AK26">
        <v>0</v>
      </c>
      <c r="AL26">
        <v>0</v>
      </c>
      <c r="AM26">
        <v>0</v>
      </c>
      <c r="AN26">
        <v>23.34</v>
      </c>
      <c r="AO26">
        <v>0.53</v>
      </c>
      <c r="AP26">
        <v>0.75</v>
      </c>
      <c r="AQ26">
        <v>0.61</v>
      </c>
      <c r="AR26">
        <v>0</v>
      </c>
      <c r="AS26">
        <v>0</v>
      </c>
      <c r="AT26">
        <v>0</v>
      </c>
      <c r="AU26">
        <v>4.71</v>
      </c>
      <c r="AV26">
        <v>0.3</v>
      </c>
      <c r="AW26">
        <v>20</v>
      </c>
      <c r="AX26">
        <v>0</v>
      </c>
      <c r="AY26">
        <v>0</v>
      </c>
      <c r="AZ26">
        <v>0</v>
      </c>
    </row>
    <row r="27" spans="1:52">
      <c r="A27" t="s">
        <v>260</v>
      </c>
      <c r="G27" t="s">
        <v>69</v>
      </c>
      <c r="H27" s="115">
        <v>207.26</v>
      </c>
      <c r="I27" s="88">
        <v>0.64</v>
      </c>
      <c r="J27" s="88">
        <v>4.6100000000000003</v>
      </c>
      <c r="K27" s="88">
        <v>0</v>
      </c>
      <c r="L27" s="88">
        <v>0</v>
      </c>
      <c r="M27" s="116">
        <v>0</v>
      </c>
      <c r="N27" s="115">
        <v>0</v>
      </c>
      <c r="O27" s="88">
        <v>20</v>
      </c>
      <c r="P27" s="88">
        <v>0</v>
      </c>
      <c r="Q27" s="88">
        <v>0</v>
      </c>
      <c r="R27" s="88">
        <v>0</v>
      </c>
      <c r="S27" s="116">
        <v>0</v>
      </c>
      <c r="W27">
        <v>0.61</v>
      </c>
      <c r="X27">
        <v>0.35</v>
      </c>
      <c r="Y27">
        <v>0.4</v>
      </c>
      <c r="Z27">
        <v>0.8</v>
      </c>
      <c r="AA27">
        <v>0.64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93.82</v>
      </c>
      <c r="AH27">
        <v>0</v>
      </c>
      <c r="AI27">
        <v>88.74</v>
      </c>
      <c r="AJ27">
        <v>0</v>
      </c>
      <c r="AK27">
        <v>0</v>
      </c>
      <c r="AL27">
        <v>0</v>
      </c>
      <c r="AM27">
        <v>0</v>
      </c>
      <c r="AN27">
        <v>20.350000000000001</v>
      </c>
      <c r="AO27">
        <v>0.53</v>
      </c>
      <c r="AP27">
        <v>0.75</v>
      </c>
      <c r="AQ27">
        <v>0.61</v>
      </c>
      <c r="AR27">
        <v>0</v>
      </c>
      <c r="AS27">
        <v>0</v>
      </c>
      <c r="AT27">
        <v>0</v>
      </c>
      <c r="AU27">
        <v>4.6100000000000003</v>
      </c>
      <c r="AV27">
        <v>0.3</v>
      </c>
      <c r="AW27">
        <v>20</v>
      </c>
      <c r="AX27">
        <v>0</v>
      </c>
      <c r="AY27">
        <v>0</v>
      </c>
      <c r="AZ27">
        <v>0</v>
      </c>
    </row>
    <row r="28" spans="1:52">
      <c r="A28" t="s">
        <v>261</v>
      </c>
      <c r="G28" t="s">
        <v>70</v>
      </c>
      <c r="H28" s="115">
        <v>207.26</v>
      </c>
      <c r="I28" s="88">
        <v>0.64</v>
      </c>
      <c r="J28" s="88">
        <v>4.6100000000000003</v>
      </c>
      <c r="K28" s="88">
        <v>0</v>
      </c>
      <c r="L28" s="88">
        <v>0</v>
      </c>
      <c r="M28" s="116">
        <v>0</v>
      </c>
      <c r="N28" s="115">
        <v>0</v>
      </c>
      <c r="O28" s="88">
        <v>20</v>
      </c>
      <c r="P28" s="88">
        <v>0</v>
      </c>
      <c r="Q28" s="88">
        <v>0</v>
      </c>
      <c r="R28" s="88">
        <v>0</v>
      </c>
      <c r="S28" s="116">
        <v>0</v>
      </c>
      <c r="W28">
        <v>0.61</v>
      </c>
      <c r="X28">
        <v>0.35</v>
      </c>
      <c r="Y28">
        <v>0.4</v>
      </c>
      <c r="Z28">
        <v>0.8</v>
      </c>
      <c r="AA28">
        <v>0.64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93.82</v>
      </c>
      <c r="AH28">
        <v>0</v>
      </c>
      <c r="AI28">
        <v>88.74</v>
      </c>
      <c r="AJ28">
        <v>0</v>
      </c>
      <c r="AK28">
        <v>0</v>
      </c>
      <c r="AL28">
        <v>0</v>
      </c>
      <c r="AM28">
        <v>0</v>
      </c>
      <c r="AN28">
        <v>20.350000000000001</v>
      </c>
      <c r="AO28">
        <v>0.53</v>
      </c>
      <c r="AP28">
        <v>0.75</v>
      </c>
      <c r="AQ28">
        <v>0.61</v>
      </c>
      <c r="AR28">
        <v>0</v>
      </c>
      <c r="AS28">
        <v>0</v>
      </c>
      <c r="AT28">
        <v>0</v>
      </c>
      <c r="AU28">
        <v>4.6100000000000003</v>
      </c>
      <c r="AV28">
        <v>0.3</v>
      </c>
      <c r="AW28">
        <v>20</v>
      </c>
      <c r="AX28">
        <v>0</v>
      </c>
      <c r="AY28">
        <v>0</v>
      </c>
      <c r="AZ28">
        <v>0</v>
      </c>
    </row>
    <row r="29" spans="1:52">
      <c r="A29" t="s">
        <v>269</v>
      </c>
      <c r="G29" t="s">
        <v>71</v>
      </c>
      <c r="H29" s="115">
        <v>207.95999999999998</v>
      </c>
      <c r="I29" s="88">
        <v>0.94</v>
      </c>
      <c r="J29" s="88">
        <v>4.6100000000000003</v>
      </c>
      <c r="K29" s="88">
        <v>0</v>
      </c>
      <c r="L29" s="88">
        <v>0</v>
      </c>
      <c r="M29" s="116">
        <v>0</v>
      </c>
      <c r="N29" s="115">
        <v>0</v>
      </c>
      <c r="O29" s="88">
        <v>20</v>
      </c>
      <c r="P29" s="88">
        <v>0</v>
      </c>
      <c r="Q29" s="88">
        <v>0</v>
      </c>
      <c r="R29" s="88">
        <v>0</v>
      </c>
      <c r="S29" s="116">
        <v>0</v>
      </c>
      <c r="W29">
        <v>0.61</v>
      </c>
      <c r="X29">
        <v>0.35</v>
      </c>
      <c r="Y29">
        <v>0.4</v>
      </c>
      <c r="Z29">
        <v>0.8</v>
      </c>
      <c r="AA29">
        <v>0.64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93.82</v>
      </c>
      <c r="AH29">
        <v>0</v>
      </c>
      <c r="AI29">
        <v>88.74</v>
      </c>
      <c r="AJ29">
        <v>0</v>
      </c>
      <c r="AK29">
        <v>0</v>
      </c>
      <c r="AL29">
        <v>0</v>
      </c>
      <c r="AM29">
        <v>0</v>
      </c>
      <c r="AN29">
        <v>20.350000000000001</v>
      </c>
      <c r="AO29">
        <v>0.53</v>
      </c>
      <c r="AP29">
        <v>0.75</v>
      </c>
      <c r="AQ29">
        <v>0.61</v>
      </c>
      <c r="AR29">
        <v>0</v>
      </c>
      <c r="AS29">
        <v>0</v>
      </c>
      <c r="AT29">
        <v>0</v>
      </c>
      <c r="AU29">
        <v>4.6100000000000003</v>
      </c>
      <c r="AV29">
        <v>0.3</v>
      </c>
      <c r="AW29">
        <v>20</v>
      </c>
      <c r="AX29">
        <v>0.7</v>
      </c>
      <c r="AY29">
        <v>0.3</v>
      </c>
      <c r="AZ29">
        <v>0</v>
      </c>
    </row>
    <row r="30" spans="1:52">
      <c r="A30" t="s">
        <v>270</v>
      </c>
      <c r="G30" t="s">
        <v>72</v>
      </c>
      <c r="H30" s="115">
        <v>208.66</v>
      </c>
      <c r="I30" s="88">
        <v>1.24</v>
      </c>
      <c r="J30" s="88">
        <v>4.6100000000000003</v>
      </c>
      <c r="K30" s="88">
        <v>0</v>
      </c>
      <c r="L30" s="88">
        <v>0</v>
      </c>
      <c r="M30" s="116">
        <v>0</v>
      </c>
      <c r="N30" s="115">
        <v>0</v>
      </c>
      <c r="O30" s="88">
        <v>20</v>
      </c>
      <c r="P30" s="88">
        <v>0</v>
      </c>
      <c r="Q30" s="88">
        <v>0</v>
      </c>
      <c r="R30" s="88">
        <v>0</v>
      </c>
      <c r="S30" s="116">
        <v>0</v>
      </c>
      <c r="W30">
        <v>0.61</v>
      </c>
      <c r="X30">
        <v>0.35</v>
      </c>
      <c r="Y30">
        <v>0.4</v>
      </c>
      <c r="Z30">
        <v>0.8</v>
      </c>
      <c r="AA30">
        <v>0.64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93.82</v>
      </c>
      <c r="AH30">
        <v>0</v>
      </c>
      <c r="AI30">
        <v>88.74</v>
      </c>
      <c r="AJ30">
        <v>0</v>
      </c>
      <c r="AK30">
        <v>0</v>
      </c>
      <c r="AL30">
        <v>0</v>
      </c>
      <c r="AM30">
        <v>0</v>
      </c>
      <c r="AN30">
        <v>20.350000000000001</v>
      </c>
      <c r="AO30">
        <v>0.53</v>
      </c>
      <c r="AP30">
        <v>0.75</v>
      </c>
      <c r="AQ30">
        <v>0.61</v>
      </c>
      <c r="AR30">
        <v>0</v>
      </c>
      <c r="AS30">
        <v>0</v>
      </c>
      <c r="AT30">
        <v>0</v>
      </c>
      <c r="AU30">
        <v>4.6100000000000003</v>
      </c>
      <c r="AV30">
        <v>0.3</v>
      </c>
      <c r="AW30">
        <v>20</v>
      </c>
      <c r="AX30">
        <v>1.4</v>
      </c>
      <c r="AY30">
        <v>0.6</v>
      </c>
      <c r="AZ30">
        <v>0</v>
      </c>
    </row>
    <row r="31" spans="1:52">
      <c r="A31" t="s">
        <v>280</v>
      </c>
      <c r="G31" t="s">
        <v>73</v>
      </c>
      <c r="H31" s="115">
        <v>209.35999999999999</v>
      </c>
      <c r="I31" s="88">
        <v>1.54</v>
      </c>
      <c r="J31" s="88">
        <v>4.5199999999999996</v>
      </c>
      <c r="K31" s="88">
        <v>0</v>
      </c>
      <c r="L31" s="88">
        <v>0</v>
      </c>
      <c r="M31" s="116">
        <v>0</v>
      </c>
      <c r="N31" s="115">
        <v>0</v>
      </c>
      <c r="O31" s="88">
        <v>20</v>
      </c>
      <c r="P31" s="88">
        <v>0</v>
      </c>
      <c r="Q31" s="88">
        <v>0</v>
      </c>
      <c r="R31" s="88">
        <v>0</v>
      </c>
      <c r="S31" s="116">
        <v>0</v>
      </c>
      <c r="W31">
        <v>0.61</v>
      </c>
      <c r="X31">
        <v>0.35</v>
      </c>
      <c r="Y31">
        <v>0.4</v>
      </c>
      <c r="Z31">
        <v>0.8</v>
      </c>
      <c r="AA31">
        <v>0.64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93.82</v>
      </c>
      <c r="AH31">
        <v>0</v>
      </c>
      <c r="AI31">
        <v>88.74</v>
      </c>
      <c r="AJ31">
        <v>0</v>
      </c>
      <c r="AK31">
        <v>0</v>
      </c>
      <c r="AL31">
        <v>0</v>
      </c>
      <c r="AM31">
        <v>0</v>
      </c>
      <c r="AN31">
        <v>20.350000000000001</v>
      </c>
      <c r="AO31">
        <v>0.53</v>
      </c>
      <c r="AP31">
        <v>0.75</v>
      </c>
      <c r="AQ31">
        <v>0.61</v>
      </c>
      <c r="AR31">
        <v>0</v>
      </c>
      <c r="AS31">
        <v>0</v>
      </c>
      <c r="AT31">
        <v>0</v>
      </c>
      <c r="AU31">
        <v>4.5199999999999996</v>
      </c>
      <c r="AV31">
        <v>0.3</v>
      </c>
      <c r="AW31">
        <v>20</v>
      </c>
      <c r="AX31">
        <v>2.1</v>
      </c>
      <c r="AY31">
        <v>0.9</v>
      </c>
      <c r="AZ31">
        <v>0</v>
      </c>
    </row>
    <row r="32" spans="1:52">
      <c r="A32" t="s">
        <v>281</v>
      </c>
      <c r="G32" t="s">
        <v>74</v>
      </c>
      <c r="H32" s="115">
        <v>210.76</v>
      </c>
      <c r="I32" s="88">
        <v>2.14</v>
      </c>
      <c r="J32" s="88">
        <v>4.5199999999999996</v>
      </c>
      <c r="K32" s="88">
        <v>4.82</v>
      </c>
      <c r="L32" s="88">
        <v>0</v>
      </c>
      <c r="M32" s="116">
        <v>0</v>
      </c>
      <c r="N32" s="115">
        <v>0</v>
      </c>
      <c r="O32" s="88">
        <v>20</v>
      </c>
      <c r="P32" s="88">
        <v>0</v>
      </c>
      <c r="Q32" s="88">
        <v>0</v>
      </c>
      <c r="R32" s="88">
        <v>0</v>
      </c>
      <c r="S32" s="116">
        <v>0</v>
      </c>
      <c r="W32">
        <v>0.61</v>
      </c>
      <c r="X32">
        <v>0.35</v>
      </c>
      <c r="Y32">
        <v>0.4</v>
      </c>
      <c r="Z32">
        <v>0.8</v>
      </c>
      <c r="AA32">
        <v>0.64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93.82</v>
      </c>
      <c r="AH32">
        <v>0</v>
      </c>
      <c r="AI32">
        <v>88.74</v>
      </c>
      <c r="AJ32">
        <v>0</v>
      </c>
      <c r="AK32">
        <v>0</v>
      </c>
      <c r="AL32">
        <v>0</v>
      </c>
      <c r="AM32">
        <v>0</v>
      </c>
      <c r="AN32">
        <v>20.350000000000001</v>
      </c>
      <c r="AO32">
        <v>0.53</v>
      </c>
      <c r="AP32">
        <v>0.75</v>
      </c>
      <c r="AQ32">
        <v>0.61</v>
      </c>
      <c r="AR32">
        <v>0</v>
      </c>
      <c r="AS32">
        <v>0</v>
      </c>
      <c r="AT32">
        <v>0</v>
      </c>
      <c r="AU32">
        <v>4.5199999999999996</v>
      </c>
      <c r="AV32">
        <v>0.3</v>
      </c>
      <c r="AW32">
        <v>20</v>
      </c>
      <c r="AX32">
        <v>3.5</v>
      </c>
      <c r="AY32">
        <v>1.5</v>
      </c>
      <c r="AZ32">
        <v>4.82</v>
      </c>
    </row>
    <row r="33" spans="1:52">
      <c r="A33" t="s">
        <v>282</v>
      </c>
      <c r="G33" t="s">
        <v>75</v>
      </c>
      <c r="H33" s="115">
        <v>212.85999999999999</v>
      </c>
      <c r="I33" s="88">
        <v>3.04</v>
      </c>
      <c r="J33" s="88">
        <v>4.5199999999999996</v>
      </c>
      <c r="K33" s="88">
        <v>9.65</v>
      </c>
      <c r="L33" s="88">
        <v>0</v>
      </c>
      <c r="M33" s="116">
        <v>0</v>
      </c>
      <c r="N33" s="115">
        <v>0</v>
      </c>
      <c r="O33" s="88">
        <v>20</v>
      </c>
      <c r="P33" s="88">
        <v>0</v>
      </c>
      <c r="Q33" s="88">
        <v>0</v>
      </c>
      <c r="R33" s="88">
        <v>0</v>
      </c>
      <c r="S33" s="116">
        <v>0</v>
      </c>
      <c r="W33">
        <v>0.61</v>
      </c>
      <c r="X33">
        <v>0.35</v>
      </c>
      <c r="Y33">
        <v>0.4</v>
      </c>
      <c r="Z33">
        <v>0.8</v>
      </c>
      <c r="AA33">
        <v>0.64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93.82</v>
      </c>
      <c r="AH33">
        <v>0</v>
      </c>
      <c r="AI33">
        <v>88.74</v>
      </c>
      <c r="AJ33">
        <v>0</v>
      </c>
      <c r="AK33">
        <v>0</v>
      </c>
      <c r="AL33">
        <v>0</v>
      </c>
      <c r="AM33">
        <v>0</v>
      </c>
      <c r="AN33">
        <v>20.350000000000001</v>
      </c>
      <c r="AO33">
        <v>0.53</v>
      </c>
      <c r="AP33">
        <v>0.75</v>
      </c>
      <c r="AQ33">
        <v>0.61</v>
      </c>
      <c r="AR33">
        <v>0</v>
      </c>
      <c r="AS33">
        <v>0</v>
      </c>
      <c r="AT33">
        <v>0</v>
      </c>
      <c r="AU33">
        <v>4.5199999999999996</v>
      </c>
      <c r="AV33">
        <v>0.3</v>
      </c>
      <c r="AW33">
        <v>20</v>
      </c>
      <c r="AX33">
        <v>5.6</v>
      </c>
      <c r="AY33">
        <v>2.4</v>
      </c>
      <c r="AZ33">
        <v>9.65</v>
      </c>
    </row>
    <row r="34" spans="1:52">
      <c r="A34" t="s">
        <v>283</v>
      </c>
      <c r="G34" t="s">
        <v>76</v>
      </c>
      <c r="H34" s="115">
        <v>214.95999999999998</v>
      </c>
      <c r="I34" s="88">
        <v>3.94</v>
      </c>
      <c r="J34" s="88">
        <v>4.5199999999999996</v>
      </c>
      <c r="K34" s="88">
        <v>19.29</v>
      </c>
      <c r="L34" s="88">
        <v>0</v>
      </c>
      <c r="M34" s="116">
        <v>0</v>
      </c>
      <c r="N34" s="115">
        <v>0</v>
      </c>
      <c r="O34" s="88">
        <v>20</v>
      </c>
      <c r="P34" s="88">
        <v>0</v>
      </c>
      <c r="Q34" s="88">
        <v>0</v>
      </c>
      <c r="R34" s="88">
        <v>0</v>
      </c>
      <c r="S34" s="116">
        <v>0</v>
      </c>
      <c r="W34">
        <v>0.61</v>
      </c>
      <c r="X34">
        <v>0.35</v>
      </c>
      <c r="Y34">
        <v>0.4</v>
      </c>
      <c r="Z34">
        <v>0.8</v>
      </c>
      <c r="AA34">
        <v>0.64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93.82</v>
      </c>
      <c r="AH34">
        <v>0</v>
      </c>
      <c r="AI34">
        <v>88.74</v>
      </c>
      <c r="AJ34">
        <v>0</v>
      </c>
      <c r="AK34">
        <v>0</v>
      </c>
      <c r="AL34">
        <v>0</v>
      </c>
      <c r="AM34">
        <v>0</v>
      </c>
      <c r="AN34">
        <v>20.350000000000001</v>
      </c>
      <c r="AO34">
        <v>0.53</v>
      </c>
      <c r="AP34">
        <v>0.75</v>
      </c>
      <c r="AQ34">
        <v>0.61</v>
      </c>
      <c r="AR34">
        <v>0</v>
      </c>
      <c r="AS34">
        <v>0</v>
      </c>
      <c r="AT34">
        <v>0</v>
      </c>
      <c r="AU34">
        <v>4.5199999999999996</v>
      </c>
      <c r="AV34">
        <v>0.3</v>
      </c>
      <c r="AW34">
        <v>20</v>
      </c>
      <c r="AX34">
        <v>7.7</v>
      </c>
      <c r="AY34">
        <v>3.3</v>
      </c>
      <c r="AZ34">
        <v>19.29</v>
      </c>
    </row>
    <row r="35" spans="1:52">
      <c r="A35" t="s">
        <v>298</v>
      </c>
      <c r="G35" t="s">
        <v>77</v>
      </c>
      <c r="H35" s="115">
        <v>217.06</v>
      </c>
      <c r="I35" s="88">
        <v>4.84</v>
      </c>
      <c r="J35" s="88">
        <v>4.43</v>
      </c>
      <c r="K35" s="88">
        <v>28.94</v>
      </c>
      <c r="L35" s="88">
        <v>0</v>
      </c>
      <c r="M35" s="116">
        <v>0</v>
      </c>
      <c r="N35" s="115">
        <v>0</v>
      </c>
      <c r="O35" s="88">
        <v>20</v>
      </c>
      <c r="P35" s="88">
        <v>0</v>
      </c>
      <c r="Q35" s="88">
        <v>0</v>
      </c>
      <c r="R35" s="88">
        <v>0</v>
      </c>
      <c r="S35" s="116">
        <v>0</v>
      </c>
      <c r="W35">
        <v>0.61</v>
      </c>
      <c r="X35">
        <v>0.35</v>
      </c>
      <c r="Y35">
        <v>0.4</v>
      </c>
      <c r="Z35">
        <v>0.8</v>
      </c>
      <c r="AA35">
        <v>0.64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93.82</v>
      </c>
      <c r="AH35">
        <v>0</v>
      </c>
      <c r="AI35">
        <v>88.74</v>
      </c>
      <c r="AJ35">
        <v>0</v>
      </c>
      <c r="AK35">
        <v>0</v>
      </c>
      <c r="AL35">
        <v>0</v>
      </c>
      <c r="AM35">
        <v>0</v>
      </c>
      <c r="AN35">
        <v>20.350000000000001</v>
      </c>
      <c r="AO35">
        <v>0.53</v>
      </c>
      <c r="AP35">
        <v>0.75</v>
      </c>
      <c r="AQ35">
        <v>0.61</v>
      </c>
      <c r="AR35">
        <v>0</v>
      </c>
      <c r="AS35">
        <v>0</v>
      </c>
      <c r="AT35">
        <v>0</v>
      </c>
      <c r="AU35">
        <v>4.43</v>
      </c>
      <c r="AV35">
        <v>0.3</v>
      </c>
      <c r="AW35">
        <v>20</v>
      </c>
      <c r="AX35">
        <v>9.8000000000000007</v>
      </c>
      <c r="AY35">
        <v>4.2</v>
      </c>
      <c r="AZ35">
        <v>28.94</v>
      </c>
    </row>
    <row r="36" spans="1:52">
      <c r="A36" t="s">
        <v>331</v>
      </c>
      <c r="G36" t="s">
        <v>78</v>
      </c>
      <c r="H36" s="115">
        <v>221.95999999999998</v>
      </c>
      <c r="I36" s="88">
        <v>6.9399999999999995</v>
      </c>
      <c r="J36" s="88">
        <v>4.43</v>
      </c>
      <c r="K36" s="88">
        <v>38.58</v>
      </c>
      <c r="L36" s="88">
        <v>0</v>
      </c>
      <c r="M36" s="116">
        <v>0</v>
      </c>
      <c r="N36" s="115">
        <v>0</v>
      </c>
      <c r="O36" s="88">
        <v>20</v>
      </c>
      <c r="P36" s="88">
        <v>0</v>
      </c>
      <c r="Q36" s="88">
        <v>0</v>
      </c>
      <c r="R36" s="88">
        <v>0</v>
      </c>
      <c r="S36" s="116">
        <v>0</v>
      </c>
      <c r="W36">
        <v>0.61</v>
      </c>
      <c r="X36">
        <v>0.35</v>
      </c>
      <c r="Y36">
        <v>0.4</v>
      </c>
      <c r="Z36">
        <v>0.8</v>
      </c>
      <c r="AA36">
        <v>0.64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93.82</v>
      </c>
      <c r="AH36">
        <v>0</v>
      </c>
      <c r="AI36">
        <v>88.74</v>
      </c>
      <c r="AJ36">
        <v>0</v>
      </c>
      <c r="AK36">
        <v>0</v>
      </c>
      <c r="AL36">
        <v>0</v>
      </c>
      <c r="AM36">
        <v>0</v>
      </c>
      <c r="AN36">
        <v>20.350000000000001</v>
      </c>
      <c r="AO36">
        <v>0.53</v>
      </c>
      <c r="AP36">
        <v>0.75</v>
      </c>
      <c r="AQ36">
        <v>0.61</v>
      </c>
      <c r="AR36">
        <v>0</v>
      </c>
      <c r="AS36">
        <v>0</v>
      </c>
      <c r="AT36">
        <v>0</v>
      </c>
      <c r="AU36">
        <v>4.43</v>
      </c>
      <c r="AV36">
        <v>0.3</v>
      </c>
      <c r="AW36">
        <v>20</v>
      </c>
      <c r="AX36">
        <v>14.7</v>
      </c>
      <c r="AY36">
        <v>6.3</v>
      </c>
      <c r="AZ36">
        <v>38.58</v>
      </c>
    </row>
    <row r="37" spans="1:52">
      <c r="A37" t="s">
        <v>332</v>
      </c>
      <c r="G37" t="s">
        <v>79</v>
      </c>
      <c r="H37" s="115">
        <v>222.66</v>
      </c>
      <c r="I37" s="88">
        <v>7.2399999999999993</v>
      </c>
      <c r="J37" s="88">
        <v>4.43</v>
      </c>
      <c r="K37" s="88">
        <v>53.05</v>
      </c>
      <c r="L37" s="88">
        <v>0</v>
      </c>
      <c r="M37" s="116">
        <v>0</v>
      </c>
      <c r="N37" s="115">
        <v>0</v>
      </c>
      <c r="O37" s="88">
        <v>20</v>
      </c>
      <c r="P37" s="88">
        <v>0</v>
      </c>
      <c r="Q37" s="88">
        <v>0</v>
      </c>
      <c r="R37" s="88">
        <v>0</v>
      </c>
      <c r="S37" s="116">
        <v>0</v>
      </c>
      <c r="W37">
        <v>0.61</v>
      </c>
      <c r="X37">
        <v>0.35</v>
      </c>
      <c r="Y37">
        <v>0.4</v>
      </c>
      <c r="Z37">
        <v>0.8</v>
      </c>
      <c r="AA37">
        <v>0.64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93.82</v>
      </c>
      <c r="AH37">
        <v>0</v>
      </c>
      <c r="AI37">
        <v>88.74</v>
      </c>
      <c r="AJ37">
        <v>0</v>
      </c>
      <c r="AK37">
        <v>0</v>
      </c>
      <c r="AL37">
        <v>0</v>
      </c>
      <c r="AM37">
        <v>0</v>
      </c>
      <c r="AN37">
        <v>20.350000000000001</v>
      </c>
      <c r="AO37">
        <v>0.53</v>
      </c>
      <c r="AP37">
        <v>0.75</v>
      </c>
      <c r="AQ37">
        <v>0.61</v>
      </c>
      <c r="AR37">
        <v>0</v>
      </c>
      <c r="AS37">
        <v>0</v>
      </c>
      <c r="AT37">
        <v>0</v>
      </c>
      <c r="AU37">
        <v>4.43</v>
      </c>
      <c r="AV37">
        <v>0.3</v>
      </c>
      <c r="AW37">
        <v>20</v>
      </c>
      <c r="AX37">
        <v>15.4</v>
      </c>
      <c r="AY37">
        <v>6.6</v>
      </c>
      <c r="AZ37">
        <v>53.05</v>
      </c>
    </row>
    <row r="38" spans="1:52">
      <c r="A38" t="s">
        <v>333</v>
      </c>
      <c r="G38" t="s">
        <v>80</v>
      </c>
      <c r="H38" s="115">
        <v>227.56</v>
      </c>
      <c r="I38" s="88">
        <v>9.34</v>
      </c>
      <c r="J38" s="88">
        <v>4.43</v>
      </c>
      <c r="K38" s="88">
        <v>53.05</v>
      </c>
      <c r="L38" s="88">
        <v>0</v>
      </c>
      <c r="M38" s="116">
        <v>0</v>
      </c>
      <c r="N38" s="115">
        <v>0</v>
      </c>
      <c r="O38" s="88">
        <v>20</v>
      </c>
      <c r="P38" s="88">
        <v>0</v>
      </c>
      <c r="Q38" s="88">
        <v>0</v>
      </c>
      <c r="R38" s="88">
        <v>0</v>
      </c>
      <c r="S38" s="116">
        <v>0</v>
      </c>
      <c r="W38">
        <v>0.61</v>
      </c>
      <c r="X38">
        <v>0.35</v>
      </c>
      <c r="Y38">
        <v>0.4</v>
      </c>
      <c r="Z38">
        <v>0.8</v>
      </c>
      <c r="AA38">
        <v>0.64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93.82</v>
      </c>
      <c r="AH38">
        <v>0</v>
      </c>
      <c r="AI38">
        <v>88.74</v>
      </c>
      <c r="AJ38">
        <v>0</v>
      </c>
      <c r="AK38">
        <v>0</v>
      </c>
      <c r="AL38">
        <v>0</v>
      </c>
      <c r="AM38">
        <v>0</v>
      </c>
      <c r="AN38">
        <v>20.350000000000001</v>
      </c>
      <c r="AO38">
        <v>0.53</v>
      </c>
      <c r="AP38">
        <v>0.75</v>
      </c>
      <c r="AQ38">
        <v>0.61</v>
      </c>
      <c r="AR38">
        <v>0</v>
      </c>
      <c r="AS38">
        <v>0</v>
      </c>
      <c r="AT38">
        <v>0</v>
      </c>
      <c r="AU38">
        <v>4.43</v>
      </c>
      <c r="AV38">
        <v>0.3</v>
      </c>
      <c r="AW38">
        <v>20</v>
      </c>
      <c r="AX38">
        <v>20.3</v>
      </c>
      <c r="AY38">
        <v>8.6999999999999993</v>
      </c>
      <c r="AZ38">
        <v>53.05</v>
      </c>
    </row>
    <row r="39" spans="1:52">
      <c r="A39" t="s">
        <v>334</v>
      </c>
      <c r="G39" t="s">
        <v>81</v>
      </c>
      <c r="H39" s="115">
        <v>229.71</v>
      </c>
      <c r="I39" s="88">
        <v>10.24</v>
      </c>
      <c r="J39" s="88">
        <v>4.43</v>
      </c>
      <c r="K39" s="88">
        <v>53.05</v>
      </c>
      <c r="L39" s="88">
        <v>0</v>
      </c>
      <c r="M39" s="116">
        <v>0</v>
      </c>
      <c r="N39" s="115">
        <v>0</v>
      </c>
      <c r="O39" s="88">
        <v>20</v>
      </c>
      <c r="P39" s="88">
        <v>0</v>
      </c>
      <c r="Q39" s="88">
        <v>0</v>
      </c>
      <c r="R39" s="88">
        <v>0</v>
      </c>
      <c r="S39" s="116">
        <v>0</v>
      </c>
      <c r="W39">
        <v>0.61</v>
      </c>
      <c r="X39">
        <v>0.35</v>
      </c>
      <c r="Y39">
        <v>0.4</v>
      </c>
      <c r="Z39">
        <v>0.8</v>
      </c>
      <c r="AA39">
        <v>0.64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93.82</v>
      </c>
      <c r="AH39">
        <v>0</v>
      </c>
      <c r="AI39">
        <v>88.74</v>
      </c>
      <c r="AJ39">
        <v>0</v>
      </c>
      <c r="AK39">
        <v>0</v>
      </c>
      <c r="AL39">
        <v>0</v>
      </c>
      <c r="AM39">
        <v>0</v>
      </c>
      <c r="AN39">
        <v>20.350000000000001</v>
      </c>
      <c r="AO39">
        <v>0.57999999999999996</v>
      </c>
      <c r="AP39">
        <v>0.75</v>
      </c>
      <c r="AQ39">
        <v>0.61</v>
      </c>
      <c r="AR39">
        <v>0</v>
      </c>
      <c r="AS39">
        <v>0</v>
      </c>
      <c r="AT39">
        <v>0</v>
      </c>
      <c r="AU39">
        <v>4.43</v>
      </c>
      <c r="AV39">
        <v>0.3</v>
      </c>
      <c r="AW39">
        <v>20</v>
      </c>
      <c r="AX39">
        <v>22.4</v>
      </c>
      <c r="AY39">
        <v>9.6</v>
      </c>
      <c r="AZ39">
        <v>53.05</v>
      </c>
    </row>
    <row r="40" spans="1:52">
      <c r="A40" t="s">
        <v>355</v>
      </c>
      <c r="G40" t="s">
        <v>82</v>
      </c>
      <c r="H40" s="115">
        <v>231.81</v>
      </c>
      <c r="I40" s="88">
        <v>11.14</v>
      </c>
      <c r="J40" s="88">
        <v>4.43</v>
      </c>
      <c r="K40" s="88">
        <v>53.05</v>
      </c>
      <c r="L40" s="88">
        <v>0</v>
      </c>
      <c r="M40" s="116">
        <v>0</v>
      </c>
      <c r="N40" s="115">
        <v>0</v>
      </c>
      <c r="O40" s="88">
        <v>20</v>
      </c>
      <c r="P40" s="88">
        <v>0</v>
      </c>
      <c r="Q40" s="88">
        <v>0</v>
      </c>
      <c r="R40" s="88">
        <v>0</v>
      </c>
      <c r="S40" s="116">
        <v>0</v>
      </c>
      <c r="W40">
        <v>0.61</v>
      </c>
      <c r="X40">
        <v>0.35</v>
      </c>
      <c r="Y40">
        <v>0.4</v>
      </c>
      <c r="Z40">
        <v>0.8</v>
      </c>
      <c r="AA40">
        <v>0.64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93.82</v>
      </c>
      <c r="AH40">
        <v>0</v>
      </c>
      <c r="AI40">
        <v>88.74</v>
      </c>
      <c r="AJ40">
        <v>0</v>
      </c>
      <c r="AK40">
        <v>0</v>
      </c>
      <c r="AL40">
        <v>0</v>
      </c>
      <c r="AM40">
        <v>0</v>
      </c>
      <c r="AN40">
        <v>20.350000000000001</v>
      </c>
      <c r="AO40">
        <v>0.57999999999999996</v>
      </c>
      <c r="AP40">
        <v>0.75</v>
      </c>
      <c r="AQ40">
        <v>0.61</v>
      </c>
      <c r="AR40">
        <v>0</v>
      </c>
      <c r="AS40">
        <v>0</v>
      </c>
      <c r="AT40">
        <v>0</v>
      </c>
      <c r="AU40">
        <v>4.43</v>
      </c>
      <c r="AV40">
        <v>0.3</v>
      </c>
      <c r="AW40">
        <v>20</v>
      </c>
      <c r="AX40">
        <v>24.5</v>
      </c>
      <c r="AY40">
        <v>10.5</v>
      </c>
      <c r="AZ40">
        <v>53.05</v>
      </c>
    </row>
    <row r="41" spans="1:52">
      <c r="A41" t="s">
        <v>356</v>
      </c>
      <c r="G41" t="s">
        <v>83</v>
      </c>
      <c r="H41" s="115">
        <v>234.61</v>
      </c>
      <c r="I41" s="88">
        <v>12.34</v>
      </c>
      <c r="J41" s="88">
        <v>4.43</v>
      </c>
      <c r="K41" s="88">
        <v>53.05</v>
      </c>
      <c r="L41" s="88">
        <v>0</v>
      </c>
      <c r="M41" s="116">
        <v>0</v>
      </c>
      <c r="N41" s="115">
        <v>0</v>
      </c>
      <c r="O41" s="88">
        <v>20</v>
      </c>
      <c r="P41" s="88">
        <v>0</v>
      </c>
      <c r="Q41" s="88">
        <v>0</v>
      </c>
      <c r="R41" s="88">
        <v>0</v>
      </c>
      <c r="S41" s="116">
        <v>0</v>
      </c>
      <c r="W41">
        <v>0.61</v>
      </c>
      <c r="X41">
        <v>0.35</v>
      </c>
      <c r="Y41">
        <v>0.4</v>
      </c>
      <c r="Z41">
        <v>0.8</v>
      </c>
      <c r="AA41">
        <v>0.64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93.82</v>
      </c>
      <c r="AH41">
        <v>0</v>
      </c>
      <c r="AI41">
        <v>88.74</v>
      </c>
      <c r="AJ41">
        <v>0</v>
      </c>
      <c r="AK41">
        <v>0</v>
      </c>
      <c r="AL41">
        <v>0</v>
      </c>
      <c r="AM41">
        <v>0</v>
      </c>
      <c r="AN41">
        <v>20.350000000000001</v>
      </c>
      <c r="AO41">
        <v>0.57999999999999996</v>
      </c>
      <c r="AP41">
        <v>0.75</v>
      </c>
      <c r="AQ41">
        <v>0.61</v>
      </c>
      <c r="AR41">
        <v>0</v>
      </c>
      <c r="AS41">
        <v>0</v>
      </c>
      <c r="AT41">
        <v>0</v>
      </c>
      <c r="AU41">
        <v>4.43</v>
      </c>
      <c r="AV41">
        <v>0.3</v>
      </c>
      <c r="AW41">
        <v>20</v>
      </c>
      <c r="AX41">
        <v>27.3</v>
      </c>
      <c r="AY41">
        <v>11.7</v>
      </c>
      <c r="AZ41">
        <v>53.05</v>
      </c>
    </row>
    <row r="42" spans="1:52">
      <c r="A42" t="s">
        <v>357</v>
      </c>
      <c r="G42" t="s">
        <v>84</v>
      </c>
      <c r="H42" s="115">
        <v>236.71</v>
      </c>
      <c r="I42" s="88">
        <v>13.24</v>
      </c>
      <c r="J42" s="88">
        <v>4.43</v>
      </c>
      <c r="K42" s="88">
        <v>53.05</v>
      </c>
      <c r="L42" s="88">
        <v>0</v>
      </c>
      <c r="M42" s="116">
        <v>0</v>
      </c>
      <c r="N42" s="115">
        <v>0</v>
      </c>
      <c r="O42" s="88">
        <v>20</v>
      </c>
      <c r="P42" s="88">
        <v>0</v>
      </c>
      <c r="Q42" s="88">
        <v>0</v>
      </c>
      <c r="R42" s="88">
        <v>0</v>
      </c>
      <c r="S42" s="116">
        <v>0</v>
      </c>
      <c r="W42">
        <v>0.61</v>
      </c>
      <c r="X42">
        <v>0.35</v>
      </c>
      <c r="Y42">
        <v>0.4</v>
      </c>
      <c r="Z42">
        <v>0.8</v>
      </c>
      <c r="AA42">
        <v>0.64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93.82</v>
      </c>
      <c r="AH42">
        <v>0</v>
      </c>
      <c r="AI42">
        <v>88.74</v>
      </c>
      <c r="AJ42">
        <v>0</v>
      </c>
      <c r="AK42">
        <v>0</v>
      </c>
      <c r="AL42">
        <v>0</v>
      </c>
      <c r="AM42">
        <v>0</v>
      </c>
      <c r="AN42">
        <v>20.350000000000001</v>
      </c>
      <c r="AO42">
        <v>0.57999999999999996</v>
      </c>
      <c r="AP42">
        <v>0.75</v>
      </c>
      <c r="AQ42">
        <v>0.61</v>
      </c>
      <c r="AR42">
        <v>0</v>
      </c>
      <c r="AS42">
        <v>0</v>
      </c>
      <c r="AT42">
        <v>0</v>
      </c>
      <c r="AU42">
        <v>4.43</v>
      </c>
      <c r="AV42">
        <v>0.3</v>
      </c>
      <c r="AW42">
        <v>20</v>
      </c>
      <c r="AX42">
        <v>29.4</v>
      </c>
      <c r="AY42">
        <v>12.6</v>
      </c>
      <c r="AZ42">
        <v>53.05</v>
      </c>
    </row>
    <row r="43" spans="1:52">
      <c r="A43" t="s">
        <v>363</v>
      </c>
      <c r="G43" t="s">
        <v>85</v>
      </c>
      <c r="H43" s="115">
        <v>238.11</v>
      </c>
      <c r="I43" s="88">
        <v>13.84</v>
      </c>
      <c r="J43" s="88">
        <v>4.34</v>
      </c>
      <c r="K43" s="88">
        <v>61.74</v>
      </c>
      <c r="L43" s="88">
        <v>0</v>
      </c>
      <c r="M43" s="116">
        <v>0</v>
      </c>
      <c r="N43" s="115">
        <v>0</v>
      </c>
      <c r="O43" s="88">
        <v>20</v>
      </c>
      <c r="P43" s="88">
        <v>0</v>
      </c>
      <c r="Q43" s="88">
        <v>0</v>
      </c>
      <c r="R43" s="88">
        <v>0</v>
      </c>
      <c r="S43" s="116">
        <v>0</v>
      </c>
      <c r="W43">
        <v>0.61</v>
      </c>
      <c r="X43">
        <v>0.35</v>
      </c>
      <c r="Y43">
        <v>0.4</v>
      </c>
      <c r="Z43">
        <v>0.8</v>
      </c>
      <c r="AA43">
        <v>0.64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93.82</v>
      </c>
      <c r="AH43">
        <v>0</v>
      </c>
      <c r="AI43">
        <v>88.74</v>
      </c>
      <c r="AJ43">
        <v>0</v>
      </c>
      <c r="AK43">
        <v>0</v>
      </c>
      <c r="AL43">
        <v>0</v>
      </c>
      <c r="AM43">
        <v>0</v>
      </c>
      <c r="AN43">
        <v>20.350000000000001</v>
      </c>
      <c r="AO43">
        <v>0.57999999999999996</v>
      </c>
      <c r="AP43">
        <v>0.75</v>
      </c>
      <c r="AQ43">
        <v>0.61</v>
      </c>
      <c r="AR43">
        <v>3.86</v>
      </c>
      <c r="AS43">
        <v>0</v>
      </c>
      <c r="AT43">
        <v>0</v>
      </c>
      <c r="AU43">
        <v>4.34</v>
      </c>
      <c r="AV43">
        <v>0.3</v>
      </c>
      <c r="AW43">
        <v>20</v>
      </c>
      <c r="AX43">
        <v>30.8</v>
      </c>
      <c r="AY43">
        <v>13.2</v>
      </c>
      <c r="AZ43">
        <v>57.88</v>
      </c>
    </row>
    <row r="44" spans="1:52">
      <c r="A44" t="s">
        <v>367</v>
      </c>
      <c r="G44" t="s">
        <v>86</v>
      </c>
      <c r="H44" s="115">
        <v>239.51</v>
      </c>
      <c r="I44" s="88">
        <v>14.440000000000001</v>
      </c>
      <c r="J44" s="88">
        <v>4.34</v>
      </c>
      <c r="K44" s="88">
        <v>61.74</v>
      </c>
      <c r="L44" s="88">
        <v>0</v>
      </c>
      <c r="M44" s="116">
        <v>0</v>
      </c>
      <c r="N44" s="115">
        <v>0</v>
      </c>
      <c r="O44" s="88">
        <v>20</v>
      </c>
      <c r="P44" s="88">
        <v>0</v>
      </c>
      <c r="Q44" s="88">
        <v>0</v>
      </c>
      <c r="R44" s="88">
        <v>0</v>
      </c>
      <c r="S44" s="116">
        <v>0</v>
      </c>
      <c r="W44">
        <v>0.61</v>
      </c>
      <c r="X44">
        <v>0.35</v>
      </c>
      <c r="Y44">
        <v>0.4</v>
      </c>
      <c r="Z44">
        <v>0.8</v>
      </c>
      <c r="AA44">
        <v>0.64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93.82</v>
      </c>
      <c r="AH44">
        <v>0</v>
      </c>
      <c r="AI44">
        <v>88.74</v>
      </c>
      <c r="AJ44">
        <v>0</v>
      </c>
      <c r="AK44">
        <v>0</v>
      </c>
      <c r="AL44">
        <v>0</v>
      </c>
      <c r="AM44">
        <v>0</v>
      </c>
      <c r="AN44">
        <v>20.350000000000001</v>
      </c>
      <c r="AO44">
        <v>0.57999999999999996</v>
      </c>
      <c r="AP44">
        <v>0.75</v>
      </c>
      <c r="AQ44">
        <v>0.61</v>
      </c>
      <c r="AR44">
        <v>3.86</v>
      </c>
      <c r="AS44">
        <v>0</v>
      </c>
      <c r="AT44">
        <v>0</v>
      </c>
      <c r="AU44">
        <v>4.34</v>
      </c>
      <c r="AV44">
        <v>0.3</v>
      </c>
      <c r="AW44">
        <v>20</v>
      </c>
      <c r="AX44">
        <v>32.200000000000003</v>
      </c>
      <c r="AY44">
        <v>13.8</v>
      </c>
      <c r="AZ44">
        <v>57.88</v>
      </c>
    </row>
    <row r="45" spans="1:52">
      <c r="A45" t="s">
        <v>390</v>
      </c>
      <c r="G45" t="s">
        <v>87</v>
      </c>
      <c r="H45" s="115">
        <v>240.21</v>
      </c>
      <c r="I45" s="88">
        <v>14.74</v>
      </c>
      <c r="J45" s="88">
        <v>4.34</v>
      </c>
      <c r="K45" s="88">
        <v>198.70999999999998</v>
      </c>
      <c r="L45" s="88">
        <v>0</v>
      </c>
      <c r="M45" s="116">
        <v>0</v>
      </c>
      <c r="N45" s="115">
        <v>0</v>
      </c>
      <c r="O45" s="88">
        <v>20</v>
      </c>
      <c r="P45" s="88">
        <v>0</v>
      </c>
      <c r="Q45" s="88">
        <v>0</v>
      </c>
      <c r="R45" s="88">
        <v>0</v>
      </c>
      <c r="S45" s="116">
        <v>0</v>
      </c>
      <c r="W45">
        <v>0.61</v>
      </c>
      <c r="X45">
        <v>0.35</v>
      </c>
      <c r="Y45">
        <v>0.4</v>
      </c>
      <c r="Z45">
        <v>0.8</v>
      </c>
      <c r="AA45">
        <v>0.64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93.82</v>
      </c>
      <c r="AH45">
        <v>0</v>
      </c>
      <c r="AI45">
        <v>88.74</v>
      </c>
      <c r="AJ45">
        <v>0</v>
      </c>
      <c r="AK45">
        <v>0</v>
      </c>
      <c r="AL45">
        <v>0</v>
      </c>
      <c r="AM45">
        <v>0</v>
      </c>
      <c r="AN45">
        <v>20.350000000000001</v>
      </c>
      <c r="AO45">
        <v>0.57999999999999996</v>
      </c>
      <c r="AP45">
        <v>0.75</v>
      </c>
      <c r="AQ45">
        <v>0.61</v>
      </c>
      <c r="AR45">
        <v>3.86</v>
      </c>
      <c r="AS45">
        <v>122.5</v>
      </c>
      <c r="AT45">
        <v>0</v>
      </c>
      <c r="AU45">
        <v>4.34</v>
      </c>
      <c r="AV45">
        <v>0.3</v>
      </c>
      <c r="AW45">
        <v>20</v>
      </c>
      <c r="AX45">
        <v>32.9</v>
      </c>
      <c r="AY45">
        <v>14.1</v>
      </c>
      <c r="AZ45">
        <v>72.349999999999994</v>
      </c>
    </row>
    <row r="46" spans="1:52">
      <c r="A46" t="s">
        <v>391</v>
      </c>
      <c r="G46" t="s">
        <v>88</v>
      </c>
      <c r="H46" s="115">
        <v>240.21</v>
      </c>
      <c r="I46" s="88">
        <v>14.74</v>
      </c>
      <c r="J46" s="88">
        <v>4.34</v>
      </c>
      <c r="K46" s="88">
        <v>198.70999999999998</v>
      </c>
      <c r="L46" s="88">
        <v>0</v>
      </c>
      <c r="M46" s="116">
        <v>0</v>
      </c>
      <c r="N46" s="115">
        <v>0</v>
      </c>
      <c r="O46" s="88">
        <v>20</v>
      </c>
      <c r="P46" s="88">
        <v>0</v>
      </c>
      <c r="Q46" s="88">
        <v>0</v>
      </c>
      <c r="R46" s="88">
        <v>0</v>
      </c>
      <c r="S46" s="116">
        <v>0</v>
      </c>
      <c r="W46">
        <v>0.61</v>
      </c>
      <c r="X46">
        <v>0.35</v>
      </c>
      <c r="Y46">
        <v>0.4</v>
      </c>
      <c r="Z46">
        <v>0.8</v>
      </c>
      <c r="AA46">
        <v>0.64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93.82</v>
      </c>
      <c r="AH46">
        <v>0</v>
      </c>
      <c r="AI46">
        <v>88.74</v>
      </c>
      <c r="AJ46">
        <v>0</v>
      </c>
      <c r="AK46">
        <v>0</v>
      </c>
      <c r="AL46">
        <v>0</v>
      </c>
      <c r="AM46">
        <v>0</v>
      </c>
      <c r="AN46">
        <v>20.350000000000001</v>
      </c>
      <c r="AO46">
        <v>0.57999999999999996</v>
      </c>
      <c r="AP46">
        <v>0.75</v>
      </c>
      <c r="AQ46">
        <v>0.61</v>
      </c>
      <c r="AR46">
        <v>3.86</v>
      </c>
      <c r="AS46">
        <v>122.5</v>
      </c>
      <c r="AT46">
        <v>0</v>
      </c>
      <c r="AU46">
        <v>4.34</v>
      </c>
      <c r="AV46">
        <v>0.3</v>
      </c>
      <c r="AW46">
        <v>20</v>
      </c>
      <c r="AX46">
        <v>32.9</v>
      </c>
      <c r="AY46">
        <v>14.1</v>
      </c>
      <c r="AZ46">
        <v>72.349999999999994</v>
      </c>
    </row>
    <row r="47" spans="1:52">
      <c r="A47" t="s">
        <v>395</v>
      </c>
      <c r="G47" t="s">
        <v>89</v>
      </c>
      <c r="H47" s="115">
        <v>240.21</v>
      </c>
      <c r="I47" s="88">
        <v>14.74</v>
      </c>
      <c r="J47" s="88">
        <v>4.34</v>
      </c>
      <c r="K47" s="88">
        <v>198.70999999999998</v>
      </c>
      <c r="L47" s="88">
        <v>0</v>
      </c>
      <c r="M47" s="116">
        <v>0</v>
      </c>
      <c r="N47" s="115">
        <v>0</v>
      </c>
      <c r="O47" s="88">
        <v>20</v>
      </c>
      <c r="P47" s="88">
        <v>0</v>
      </c>
      <c r="Q47" s="88">
        <v>0</v>
      </c>
      <c r="R47" s="88">
        <v>0</v>
      </c>
      <c r="S47" s="116">
        <v>0</v>
      </c>
      <c r="W47">
        <v>0.61</v>
      </c>
      <c r="X47">
        <v>0.35</v>
      </c>
      <c r="Y47">
        <v>0.4</v>
      </c>
      <c r="Z47">
        <v>0.8</v>
      </c>
      <c r="AA47">
        <v>0.64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93.82</v>
      </c>
      <c r="AH47">
        <v>0</v>
      </c>
      <c r="AI47">
        <v>88.74</v>
      </c>
      <c r="AJ47">
        <v>0</v>
      </c>
      <c r="AK47">
        <v>0</v>
      </c>
      <c r="AL47">
        <v>0</v>
      </c>
      <c r="AM47">
        <v>0</v>
      </c>
      <c r="AN47">
        <v>20.350000000000001</v>
      </c>
      <c r="AO47">
        <v>0.57999999999999996</v>
      </c>
      <c r="AP47">
        <v>0.75</v>
      </c>
      <c r="AQ47">
        <v>0.61</v>
      </c>
      <c r="AR47">
        <v>3.86</v>
      </c>
      <c r="AS47">
        <v>122.5</v>
      </c>
      <c r="AT47">
        <v>0</v>
      </c>
      <c r="AU47">
        <v>4.34</v>
      </c>
      <c r="AV47">
        <v>0.3</v>
      </c>
      <c r="AW47">
        <v>20</v>
      </c>
      <c r="AX47">
        <v>32.9</v>
      </c>
      <c r="AY47">
        <v>14.1</v>
      </c>
      <c r="AZ47">
        <v>72.349999999999994</v>
      </c>
    </row>
    <row r="48" spans="1:52">
      <c r="A48" t="s">
        <v>399</v>
      </c>
      <c r="G48" t="s">
        <v>90</v>
      </c>
      <c r="H48" s="115">
        <v>240.21</v>
      </c>
      <c r="I48" s="88">
        <v>14.74</v>
      </c>
      <c r="J48" s="88">
        <v>4.34</v>
      </c>
      <c r="K48" s="88">
        <v>198.70999999999998</v>
      </c>
      <c r="L48" s="88">
        <v>0</v>
      </c>
      <c r="M48" s="116">
        <v>0</v>
      </c>
      <c r="N48" s="115">
        <v>0</v>
      </c>
      <c r="O48" s="88">
        <v>20</v>
      </c>
      <c r="P48" s="88">
        <v>0</v>
      </c>
      <c r="Q48" s="88">
        <v>0</v>
      </c>
      <c r="R48" s="88">
        <v>0</v>
      </c>
      <c r="S48" s="116">
        <v>0</v>
      </c>
      <c r="W48">
        <v>0.61</v>
      </c>
      <c r="X48">
        <v>0.35</v>
      </c>
      <c r="Y48">
        <v>0.4</v>
      </c>
      <c r="Z48">
        <v>0.8</v>
      </c>
      <c r="AA48">
        <v>0.64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93.82</v>
      </c>
      <c r="AH48">
        <v>0</v>
      </c>
      <c r="AI48">
        <v>88.74</v>
      </c>
      <c r="AJ48">
        <v>0</v>
      </c>
      <c r="AK48">
        <v>0</v>
      </c>
      <c r="AL48">
        <v>0</v>
      </c>
      <c r="AM48">
        <v>0</v>
      </c>
      <c r="AN48">
        <v>20.350000000000001</v>
      </c>
      <c r="AO48">
        <v>0.57999999999999996</v>
      </c>
      <c r="AP48">
        <v>0.75</v>
      </c>
      <c r="AQ48">
        <v>0.61</v>
      </c>
      <c r="AR48">
        <v>3.86</v>
      </c>
      <c r="AS48">
        <v>122.5</v>
      </c>
      <c r="AT48">
        <v>0</v>
      </c>
      <c r="AU48">
        <v>4.34</v>
      </c>
      <c r="AV48">
        <v>0.3</v>
      </c>
      <c r="AW48">
        <v>20</v>
      </c>
      <c r="AX48">
        <v>32.9</v>
      </c>
      <c r="AY48">
        <v>14.1</v>
      </c>
      <c r="AZ48">
        <v>72.349999999999994</v>
      </c>
    </row>
    <row r="49" spans="1:52">
      <c r="A49" t="s">
        <v>400</v>
      </c>
      <c r="G49" t="s">
        <v>91</v>
      </c>
      <c r="H49" s="115">
        <v>240.21</v>
      </c>
      <c r="I49" s="88">
        <v>14.74</v>
      </c>
      <c r="J49" s="88">
        <v>4.34</v>
      </c>
      <c r="K49" s="88">
        <v>198.70999999999998</v>
      </c>
      <c r="L49" s="88">
        <v>0</v>
      </c>
      <c r="M49" s="116">
        <v>0</v>
      </c>
      <c r="N49" s="115">
        <v>0</v>
      </c>
      <c r="O49" s="88">
        <v>20</v>
      </c>
      <c r="P49" s="88">
        <v>0</v>
      </c>
      <c r="Q49" s="88">
        <v>0</v>
      </c>
      <c r="R49" s="88">
        <v>0</v>
      </c>
      <c r="S49" s="116">
        <v>0</v>
      </c>
      <c r="W49">
        <v>0.61</v>
      </c>
      <c r="X49">
        <v>0.35</v>
      </c>
      <c r="Y49">
        <v>0.4</v>
      </c>
      <c r="Z49">
        <v>0.8</v>
      </c>
      <c r="AA49">
        <v>0.64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93.82</v>
      </c>
      <c r="AH49">
        <v>0</v>
      </c>
      <c r="AI49">
        <v>88.74</v>
      </c>
      <c r="AJ49">
        <v>0</v>
      </c>
      <c r="AK49">
        <v>0</v>
      </c>
      <c r="AL49">
        <v>0</v>
      </c>
      <c r="AM49">
        <v>0</v>
      </c>
      <c r="AN49">
        <v>20.350000000000001</v>
      </c>
      <c r="AO49">
        <v>0.57999999999999996</v>
      </c>
      <c r="AP49">
        <v>0.75</v>
      </c>
      <c r="AQ49">
        <v>0.61</v>
      </c>
      <c r="AR49">
        <v>3.86</v>
      </c>
      <c r="AS49">
        <v>122.5</v>
      </c>
      <c r="AT49">
        <v>0</v>
      </c>
      <c r="AU49">
        <v>4.34</v>
      </c>
      <c r="AV49">
        <v>0.3</v>
      </c>
      <c r="AW49">
        <v>20</v>
      </c>
      <c r="AX49">
        <v>32.9</v>
      </c>
      <c r="AY49">
        <v>14.1</v>
      </c>
      <c r="AZ49">
        <v>72.349999999999994</v>
      </c>
    </row>
    <row r="50" spans="1:52">
      <c r="A50" t="s">
        <v>401</v>
      </c>
      <c r="G50" t="s">
        <v>92</v>
      </c>
      <c r="H50" s="115">
        <v>240.21</v>
      </c>
      <c r="I50" s="88">
        <v>14.74</v>
      </c>
      <c r="J50" s="88">
        <v>4.34</v>
      </c>
      <c r="K50" s="88">
        <v>198.70999999999998</v>
      </c>
      <c r="L50" s="88">
        <v>0</v>
      </c>
      <c r="M50" s="116">
        <v>0</v>
      </c>
      <c r="N50" s="115">
        <v>0</v>
      </c>
      <c r="O50" s="88">
        <v>20</v>
      </c>
      <c r="P50" s="88">
        <v>0</v>
      </c>
      <c r="Q50" s="88">
        <v>0</v>
      </c>
      <c r="R50" s="88">
        <v>0</v>
      </c>
      <c r="S50" s="116">
        <v>0</v>
      </c>
      <c r="W50">
        <v>0.61</v>
      </c>
      <c r="X50">
        <v>0.35</v>
      </c>
      <c r="Y50">
        <v>0.4</v>
      </c>
      <c r="Z50">
        <v>0.8</v>
      </c>
      <c r="AA50">
        <v>0.64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93.82</v>
      </c>
      <c r="AH50">
        <v>0</v>
      </c>
      <c r="AI50">
        <v>88.74</v>
      </c>
      <c r="AJ50">
        <v>0</v>
      </c>
      <c r="AK50">
        <v>0</v>
      </c>
      <c r="AL50">
        <v>0</v>
      </c>
      <c r="AM50">
        <v>0</v>
      </c>
      <c r="AN50">
        <v>20.350000000000001</v>
      </c>
      <c r="AO50">
        <v>0.57999999999999996</v>
      </c>
      <c r="AP50">
        <v>0.75</v>
      </c>
      <c r="AQ50">
        <v>0.61</v>
      </c>
      <c r="AR50">
        <v>3.86</v>
      </c>
      <c r="AS50">
        <v>122.5</v>
      </c>
      <c r="AT50">
        <v>0</v>
      </c>
      <c r="AU50">
        <v>4.34</v>
      </c>
      <c r="AV50">
        <v>0.3</v>
      </c>
      <c r="AW50">
        <v>20</v>
      </c>
      <c r="AX50">
        <v>32.9</v>
      </c>
      <c r="AY50">
        <v>14.1</v>
      </c>
      <c r="AZ50">
        <v>72.349999999999994</v>
      </c>
    </row>
    <row r="51" spans="1:52">
      <c r="A51" t="s">
        <v>403</v>
      </c>
      <c r="G51" t="s">
        <v>93</v>
      </c>
      <c r="H51" s="115">
        <v>242.14000000000001</v>
      </c>
      <c r="I51" s="88">
        <v>14.74</v>
      </c>
      <c r="J51" s="88">
        <v>4.24</v>
      </c>
      <c r="K51" s="88">
        <v>198.70999999999998</v>
      </c>
      <c r="L51" s="88">
        <v>0</v>
      </c>
      <c r="M51" s="116">
        <v>0</v>
      </c>
      <c r="N51" s="115">
        <v>0</v>
      </c>
      <c r="O51" s="88">
        <v>20</v>
      </c>
      <c r="P51" s="88">
        <v>0</v>
      </c>
      <c r="Q51" s="88">
        <v>0</v>
      </c>
      <c r="R51" s="88">
        <v>0</v>
      </c>
      <c r="S51" s="116">
        <v>0</v>
      </c>
      <c r="W51">
        <v>0.61</v>
      </c>
      <c r="X51">
        <v>0.35</v>
      </c>
      <c r="Y51">
        <v>0.4</v>
      </c>
      <c r="Z51">
        <v>0.8</v>
      </c>
      <c r="AA51">
        <v>0.64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93.82</v>
      </c>
      <c r="AH51">
        <v>0</v>
      </c>
      <c r="AI51">
        <v>88.74</v>
      </c>
      <c r="AJ51">
        <v>0</v>
      </c>
      <c r="AK51">
        <v>0</v>
      </c>
      <c r="AL51">
        <v>0</v>
      </c>
      <c r="AM51">
        <v>0</v>
      </c>
      <c r="AN51">
        <v>22.28</v>
      </c>
      <c r="AO51">
        <v>0.57999999999999996</v>
      </c>
      <c r="AP51">
        <v>0.75</v>
      </c>
      <c r="AQ51">
        <v>0.61</v>
      </c>
      <c r="AR51">
        <v>3.86</v>
      </c>
      <c r="AS51">
        <v>122.5</v>
      </c>
      <c r="AT51">
        <v>0</v>
      </c>
      <c r="AU51">
        <v>4.24</v>
      </c>
      <c r="AV51">
        <v>0.3</v>
      </c>
      <c r="AW51">
        <v>20</v>
      </c>
      <c r="AX51">
        <v>32.9</v>
      </c>
      <c r="AY51">
        <v>14.1</v>
      </c>
      <c r="AZ51">
        <v>72.349999999999994</v>
      </c>
    </row>
    <row r="52" spans="1:52">
      <c r="A52" t="s">
        <v>404</v>
      </c>
      <c r="G52" t="s">
        <v>94</v>
      </c>
      <c r="H52" s="115">
        <v>242.14000000000001</v>
      </c>
      <c r="I52" s="88">
        <v>14.74</v>
      </c>
      <c r="J52" s="88">
        <v>4.24</v>
      </c>
      <c r="K52" s="88">
        <v>198.70999999999998</v>
      </c>
      <c r="L52" s="88">
        <v>0</v>
      </c>
      <c r="M52" s="116">
        <v>0</v>
      </c>
      <c r="N52" s="115">
        <v>0</v>
      </c>
      <c r="O52" s="88">
        <v>20</v>
      </c>
      <c r="P52" s="88">
        <v>0</v>
      </c>
      <c r="Q52" s="88">
        <v>0</v>
      </c>
      <c r="R52" s="88">
        <v>0</v>
      </c>
      <c r="S52" s="116">
        <v>0</v>
      </c>
      <c r="W52">
        <v>0.61</v>
      </c>
      <c r="X52">
        <v>0.35</v>
      </c>
      <c r="Y52">
        <v>0.4</v>
      </c>
      <c r="Z52">
        <v>0.8</v>
      </c>
      <c r="AA52">
        <v>0.64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93.82</v>
      </c>
      <c r="AH52">
        <v>0</v>
      </c>
      <c r="AI52">
        <v>88.74</v>
      </c>
      <c r="AJ52">
        <v>0</v>
      </c>
      <c r="AK52">
        <v>0</v>
      </c>
      <c r="AL52">
        <v>0</v>
      </c>
      <c r="AM52">
        <v>0</v>
      </c>
      <c r="AN52">
        <v>22.28</v>
      </c>
      <c r="AO52">
        <v>0.57999999999999996</v>
      </c>
      <c r="AP52">
        <v>0.75</v>
      </c>
      <c r="AQ52">
        <v>0.61</v>
      </c>
      <c r="AR52">
        <v>3.86</v>
      </c>
      <c r="AS52">
        <v>122.5</v>
      </c>
      <c r="AT52">
        <v>0</v>
      </c>
      <c r="AU52">
        <v>4.24</v>
      </c>
      <c r="AV52">
        <v>0.3</v>
      </c>
      <c r="AW52">
        <v>20</v>
      </c>
      <c r="AX52">
        <v>32.9</v>
      </c>
      <c r="AY52">
        <v>14.1</v>
      </c>
      <c r="AZ52">
        <v>72.349999999999994</v>
      </c>
    </row>
    <row r="53" spans="1:52">
      <c r="G53" t="s">
        <v>95</v>
      </c>
      <c r="H53" s="115">
        <v>242.14000000000001</v>
      </c>
      <c r="I53" s="88">
        <v>14.74</v>
      </c>
      <c r="J53" s="88">
        <v>4.24</v>
      </c>
      <c r="K53" s="88">
        <v>198.70999999999998</v>
      </c>
      <c r="L53" s="88">
        <v>0</v>
      </c>
      <c r="M53" s="116">
        <v>0</v>
      </c>
      <c r="N53" s="115">
        <v>0</v>
      </c>
      <c r="O53" s="88">
        <v>20</v>
      </c>
      <c r="P53" s="88">
        <v>0</v>
      </c>
      <c r="Q53" s="88">
        <v>0</v>
      </c>
      <c r="R53" s="88">
        <v>0</v>
      </c>
      <c r="S53" s="116">
        <v>0</v>
      </c>
      <c r="W53">
        <v>0.61</v>
      </c>
      <c r="X53">
        <v>0.35</v>
      </c>
      <c r="Y53">
        <v>0.4</v>
      </c>
      <c r="Z53">
        <v>0.8</v>
      </c>
      <c r="AA53">
        <v>0.64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93.82</v>
      </c>
      <c r="AH53">
        <v>0</v>
      </c>
      <c r="AI53">
        <v>88.74</v>
      </c>
      <c r="AJ53">
        <v>0</v>
      </c>
      <c r="AK53">
        <v>0</v>
      </c>
      <c r="AL53">
        <v>0</v>
      </c>
      <c r="AM53">
        <v>0</v>
      </c>
      <c r="AN53">
        <v>22.28</v>
      </c>
      <c r="AO53">
        <v>0.57999999999999996</v>
      </c>
      <c r="AP53">
        <v>0.75</v>
      </c>
      <c r="AQ53">
        <v>0.61</v>
      </c>
      <c r="AR53">
        <v>3.86</v>
      </c>
      <c r="AS53">
        <v>122.5</v>
      </c>
      <c r="AT53">
        <v>0</v>
      </c>
      <c r="AU53">
        <v>4.24</v>
      </c>
      <c r="AV53">
        <v>0.3</v>
      </c>
      <c r="AW53">
        <v>20</v>
      </c>
      <c r="AX53">
        <v>32.9</v>
      </c>
      <c r="AY53">
        <v>14.1</v>
      </c>
      <c r="AZ53">
        <v>72.349999999999994</v>
      </c>
    </row>
    <row r="54" spans="1:52">
      <c r="G54" t="s">
        <v>96</v>
      </c>
      <c r="H54" s="115">
        <v>242.14000000000001</v>
      </c>
      <c r="I54" s="88">
        <v>14.74</v>
      </c>
      <c r="J54" s="88">
        <v>4.24</v>
      </c>
      <c r="K54" s="88">
        <v>198.70999999999998</v>
      </c>
      <c r="L54" s="88">
        <v>0</v>
      </c>
      <c r="M54" s="116">
        <v>0</v>
      </c>
      <c r="N54" s="115">
        <v>0</v>
      </c>
      <c r="O54" s="88">
        <v>20</v>
      </c>
      <c r="P54" s="88">
        <v>0</v>
      </c>
      <c r="Q54" s="88">
        <v>0</v>
      </c>
      <c r="R54" s="88">
        <v>0</v>
      </c>
      <c r="S54" s="116">
        <v>0</v>
      </c>
      <c r="W54">
        <v>0.61</v>
      </c>
      <c r="X54">
        <v>0.35</v>
      </c>
      <c r="Y54">
        <v>0.4</v>
      </c>
      <c r="Z54">
        <v>0.8</v>
      </c>
      <c r="AA54">
        <v>0.64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93.82</v>
      </c>
      <c r="AH54">
        <v>0</v>
      </c>
      <c r="AI54">
        <v>88.74</v>
      </c>
      <c r="AJ54">
        <v>0</v>
      </c>
      <c r="AK54">
        <v>0</v>
      </c>
      <c r="AL54">
        <v>0</v>
      </c>
      <c r="AM54">
        <v>0</v>
      </c>
      <c r="AN54">
        <v>22.28</v>
      </c>
      <c r="AO54">
        <v>0.57999999999999996</v>
      </c>
      <c r="AP54">
        <v>0.75</v>
      </c>
      <c r="AQ54">
        <v>0.61</v>
      </c>
      <c r="AR54">
        <v>3.86</v>
      </c>
      <c r="AS54">
        <v>122.5</v>
      </c>
      <c r="AT54">
        <v>0</v>
      </c>
      <c r="AU54">
        <v>4.24</v>
      </c>
      <c r="AV54">
        <v>0.3</v>
      </c>
      <c r="AW54">
        <v>20</v>
      </c>
      <c r="AX54">
        <v>32.9</v>
      </c>
      <c r="AY54">
        <v>14.1</v>
      </c>
      <c r="AZ54">
        <v>72.349999999999994</v>
      </c>
    </row>
    <row r="55" spans="1:52">
      <c r="G55" t="s">
        <v>97</v>
      </c>
      <c r="H55" s="115">
        <v>242.14000000000001</v>
      </c>
      <c r="I55" s="88">
        <v>14.74</v>
      </c>
      <c r="J55" s="88">
        <v>4.24</v>
      </c>
      <c r="K55" s="88">
        <v>198.70999999999998</v>
      </c>
      <c r="L55" s="88">
        <v>0</v>
      </c>
      <c r="M55" s="116">
        <v>0</v>
      </c>
      <c r="N55" s="115">
        <v>0</v>
      </c>
      <c r="O55" s="88">
        <v>20</v>
      </c>
      <c r="P55" s="88">
        <v>0</v>
      </c>
      <c r="Q55" s="88">
        <v>0</v>
      </c>
      <c r="R55" s="88">
        <v>0</v>
      </c>
      <c r="S55" s="116">
        <v>0</v>
      </c>
      <c r="W55">
        <v>0.61</v>
      </c>
      <c r="X55">
        <v>0.35</v>
      </c>
      <c r="Y55">
        <v>0.4</v>
      </c>
      <c r="Z55">
        <v>0.8</v>
      </c>
      <c r="AA55">
        <v>0.64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93.82</v>
      </c>
      <c r="AH55">
        <v>0</v>
      </c>
      <c r="AI55">
        <v>88.74</v>
      </c>
      <c r="AJ55">
        <v>0</v>
      </c>
      <c r="AK55">
        <v>0</v>
      </c>
      <c r="AL55">
        <v>0</v>
      </c>
      <c r="AM55">
        <v>0</v>
      </c>
      <c r="AN55">
        <v>22.28</v>
      </c>
      <c r="AO55">
        <v>0.57999999999999996</v>
      </c>
      <c r="AP55">
        <v>0.75</v>
      </c>
      <c r="AQ55">
        <v>0.61</v>
      </c>
      <c r="AR55">
        <v>3.86</v>
      </c>
      <c r="AS55">
        <v>122.5</v>
      </c>
      <c r="AT55">
        <v>0</v>
      </c>
      <c r="AU55">
        <v>4.24</v>
      </c>
      <c r="AV55">
        <v>0.3</v>
      </c>
      <c r="AW55">
        <v>20</v>
      </c>
      <c r="AX55">
        <v>32.9</v>
      </c>
      <c r="AY55">
        <v>14.1</v>
      </c>
      <c r="AZ55">
        <v>72.349999999999994</v>
      </c>
    </row>
    <row r="56" spans="1:52">
      <c r="G56" t="s">
        <v>98</v>
      </c>
      <c r="H56" s="115">
        <v>242.14000000000001</v>
      </c>
      <c r="I56" s="88">
        <v>14.74</v>
      </c>
      <c r="J56" s="88">
        <v>4.24</v>
      </c>
      <c r="K56" s="88">
        <v>198.70999999999998</v>
      </c>
      <c r="L56" s="88">
        <v>0</v>
      </c>
      <c r="M56" s="116">
        <v>0</v>
      </c>
      <c r="N56" s="115">
        <v>0</v>
      </c>
      <c r="O56" s="88">
        <v>20</v>
      </c>
      <c r="P56" s="88">
        <v>0</v>
      </c>
      <c r="Q56" s="88">
        <v>0</v>
      </c>
      <c r="R56" s="88">
        <v>0</v>
      </c>
      <c r="S56" s="116">
        <v>0</v>
      </c>
      <c r="W56">
        <v>0.61</v>
      </c>
      <c r="X56">
        <v>0.35</v>
      </c>
      <c r="Y56">
        <v>0.4</v>
      </c>
      <c r="Z56">
        <v>0.8</v>
      </c>
      <c r="AA56">
        <v>0.64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93.82</v>
      </c>
      <c r="AH56">
        <v>0</v>
      </c>
      <c r="AI56">
        <v>88.74</v>
      </c>
      <c r="AJ56">
        <v>0</v>
      </c>
      <c r="AK56">
        <v>0</v>
      </c>
      <c r="AL56">
        <v>0</v>
      </c>
      <c r="AM56">
        <v>0</v>
      </c>
      <c r="AN56">
        <v>22.28</v>
      </c>
      <c r="AO56">
        <v>0.57999999999999996</v>
      </c>
      <c r="AP56">
        <v>0.75</v>
      </c>
      <c r="AQ56">
        <v>0.61</v>
      </c>
      <c r="AR56">
        <v>3.86</v>
      </c>
      <c r="AS56">
        <v>122.5</v>
      </c>
      <c r="AT56">
        <v>0</v>
      </c>
      <c r="AU56">
        <v>4.24</v>
      </c>
      <c r="AV56">
        <v>0.3</v>
      </c>
      <c r="AW56">
        <v>20</v>
      </c>
      <c r="AX56">
        <v>32.9</v>
      </c>
      <c r="AY56">
        <v>14.1</v>
      </c>
      <c r="AZ56">
        <v>72.349999999999994</v>
      </c>
    </row>
    <row r="57" spans="1:52">
      <c r="G57" t="s">
        <v>99</v>
      </c>
      <c r="H57" s="115">
        <v>242.14000000000001</v>
      </c>
      <c r="I57" s="88">
        <v>14.74</v>
      </c>
      <c r="J57" s="88">
        <v>4.24</v>
      </c>
      <c r="K57" s="88">
        <v>198.70999999999998</v>
      </c>
      <c r="L57" s="88">
        <v>0</v>
      </c>
      <c r="M57" s="116">
        <v>0</v>
      </c>
      <c r="N57" s="115">
        <v>0</v>
      </c>
      <c r="O57" s="88">
        <v>20</v>
      </c>
      <c r="P57" s="88">
        <v>0</v>
      </c>
      <c r="Q57" s="88">
        <v>0</v>
      </c>
      <c r="R57" s="88">
        <v>0</v>
      </c>
      <c r="S57" s="116">
        <v>0</v>
      </c>
      <c r="W57">
        <v>0.61</v>
      </c>
      <c r="X57">
        <v>0.35</v>
      </c>
      <c r="Y57">
        <v>0.4</v>
      </c>
      <c r="Z57">
        <v>0.8</v>
      </c>
      <c r="AA57">
        <v>0.64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93.82</v>
      </c>
      <c r="AH57">
        <v>0</v>
      </c>
      <c r="AI57">
        <v>88.74</v>
      </c>
      <c r="AJ57">
        <v>0</v>
      </c>
      <c r="AK57">
        <v>0</v>
      </c>
      <c r="AL57">
        <v>0</v>
      </c>
      <c r="AM57">
        <v>0</v>
      </c>
      <c r="AN57">
        <v>22.28</v>
      </c>
      <c r="AO57">
        <v>0.57999999999999996</v>
      </c>
      <c r="AP57">
        <v>0.75</v>
      </c>
      <c r="AQ57">
        <v>0.61</v>
      </c>
      <c r="AR57">
        <v>3.86</v>
      </c>
      <c r="AS57">
        <v>122.5</v>
      </c>
      <c r="AT57">
        <v>0</v>
      </c>
      <c r="AU57">
        <v>4.24</v>
      </c>
      <c r="AV57">
        <v>0.3</v>
      </c>
      <c r="AW57">
        <v>20</v>
      </c>
      <c r="AX57">
        <v>32.9</v>
      </c>
      <c r="AY57">
        <v>14.1</v>
      </c>
      <c r="AZ57">
        <v>72.349999999999994</v>
      </c>
    </row>
    <row r="58" spans="1:52">
      <c r="G58" t="s">
        <v>100</v>
      </c>
      <c r="H58" s="115">
        <v>242.14000000000001</v>
      </c>
      <c r="I58" s="88">
        <v>14.74</v>
      </c>
      <c r="J58" s="88">
        <v>4.24</v>
      </c>
      <c r="K58" s="88">
        <v>198.70999999999998</v>
      </c>
      <c r="L58" s="88">
        <v>0</v>
      </c>
      <c r="M58" s="116">
        <v>0</v>
      </c>
      <c r="N58" s="115">
        <v>0</v>
      </c>
      <c r="O58" s="88">
        <v>20</v>
      </c>
      <c r="P58" s="88">
        <v>0</v>
      </c>
      <c r="Q58" s="88">
        <v>0</v>
      </c>
      <c r="R58" s="88">
        <v>0</v>
      </c>
      <c r="S58" s="116">
        <v>0</v>
      </c>
      <c r="W58">
        <v>0.61</v>
      </c>
      <c r="X58">
        <v>0.35</v>
      </c>
      <c r="Y58">
        <v>0.4</v>
      </c>
      <c r="Z58">
        <v>0.8</v>
      </c>
      <c r="AA58">
        <v>0.64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93.82</v>
      </c>
      <c r="AH58">
        <v>0</v>
      </c>
      <c r="AI58">
        <v>88.74</v>
      </c>
      <c r="AJ58">
        <v>0</v>
      </c>
      <c r="AK58">
        <v>0</v>
      </c>
      <c r="AL58">
        <v>0</v>
      </c>
      <c r="AM58">
        <v>0</v>
      </c>
      <c r="AN58">
        <v>22.28</v>
      </c>
      <c r="AO58">
        <v>0.57999999999999996</v>
      </c>
      <c r="AP58">
        <v>0.75</v>
      </c>
      <c r="AQ58">
        <v>0.61</v>
      </c>
      <c r="AR58">
        <v>3.86</v>
      </c>
      <c r="AS58">
        <v>122.5</v>
      </c>
      <c r="AT58">
        <v>0</v>
      </c>
      <c r="AU58">
        <v>4.24</v>
      </c>
      <c r="AV58">
        <v>0.3</v>
      </c>
      <c r="AW58">
        <v>20</v>
      </c>
      <c r="AX58">
        <v>32.9</v>
      </c>
      <c r="AY58">
        <v>14.1</v>
      </c>
      <c r="AZ58">
        <v>72.349999999999994</v>
      </c>
    </row>
    <row r="59" spans="1:52">
      <c r="G59" t="s">
        <v>101</v>
      </c>
      <c r="H59" s="115">
        <v>435.05999999999995</v>
      </c>
      <c r="I59" s="88">
        <v>14.74</v>
      </c>
      <c r="J59" s="88">
        <v>4.24</v>
      </c>
      <c r="K59" s="88">
        <v>198.70999999999998</v>
      </c>
      <c r="L59" s="88">
        <v>0</v>
      </c>
      <c r="M59" s="116">
        <v>0</v>
      </c>
      <c r="N59" s="115">
        <v>0</v>
      </c>
      <c r="O59" s="88">
        <v>20</v>
      </c>
      <c r="P59" s="88">
        <v>0</v>
      </c>
      <c r="Q59" s="88">
        <v>0</v>
      </c>
      <c r="R59" s="88">
        <v>0</v>
      </c>
      <c r="S59" s="116">
        <v>0</v>
      </c>
      <c r="W59">
        <v>0.61</v>
      </c>
      <c r="X59">
        <v>0.35</v>
      </c>
      <c r="Y59">
        <v>0.4</v>
      </c>
      <c r="Z59">
        <v>0.8</v>
      </c>
      <c r="AA59">
        <v>0.64</v>
      </c>
      <c r="AB59">
        <v>0</v>
      </c>
      <c r="AC59">
        <v>0</v>
      </c>
      <c r="AD59">
        <v>192.92</v>
      </c>
      <c r="AE59">
        <v>0</v>
      </c>
      <c r="AF59">
        <v>0</v>
      </c>
      <c r="AG59">
        <v>93.82</v>
      </c>
      <c r="AH59">
        <v>0</v>
      </c>
      <c r="AI59">
        <v>88.74</v>
      </c>
      <c r="AJ59">
        <v>0</v>
      </c>
      <c r="AK59">
        <v>0</v>
      </c>
      <c r="AL59">
        <v>0</v>
      </c>
      <c r="AM59">
        <v>0</v>
      </c>
      <c r="AN59">
        <v>22.28</v>
      </c>
      <c r="AO59">
        <v>0.57999999999999996</v>
      </c>
      <c r="AP59">
        <v>0.75</v>
      </c>
      <c r="AQ59">
        <v>0.61</v>
      </c>
      <c r="AR59">
        <v>3.86</v>
      </c>
      <c r="AS59">
        <v>122.5</v>
      </c>
      <c r="AT59">
        <v>0</v>
      </c>
      <c r="AU59">
        <v>4.24</v>
      </c>
      <c r="AV59">
        <v>0.3</v>
      </c>
      <c r="AW59">
        <v>20</v>
      </c>
      <c r="AX59">
        <v>32.9</v>
      </c>
      <c r="AY59">
        <v>14.1</v>
      </c>
      <c r="AZ59">
        <v>72.349999999999994</v>
      </c>
    </row>
    <row r="60" spans="1:52">
      <c r="G60" t="s">
        <v>102</v>
      </c>
      <c r="H60" s="115">
        <v>435.05999999999995</v>
      </c>
      <c r="I60" s="88">
        <v>14.74</v>
      </c>
      <c r="J60" s="88">
        <v>4.24</v>
      </c>
      <c r="K60" s="88">
        <v>198.70999999999998</v>
      </c>
      <c r="L60" s="88">
        <v>0</v>
      </c>
      <c r="M60" s="116">
        <v>0</v>
      </c>
      <c r="N60" s="115">
        <v>0</v>
      </c>
      <c r="O60" s="88">
        <v>20</v>
      </c>
      <c r="P60" s="88">
        <v>0</v>
      </c>
      <c r="Q60" s="88">
        <v>0</v>
      </c>
      <c r="R60" s="88">
        <v>0</v>
      </c>
      <c r="S60" s="116">
        <v>0</v>
      </c>
      <c r="W60">
        <v>0.61</v>
      </c>
      <c r="X60">
        <v>0.35</v>
      </c>
      <c r="Y60">
        <v>0.4</v>
      </c>
      <c r="Z60">
        <v>0.8</v>
      </c>
      <c r="AA60">
        <v>0.64</v>
      </c>
      <c r="AB60">
        <v>0</v>
      </c>
      <c r="AC60">
        <v>0</v>
      </c>
      <c r="AD60">
        <v>192.92</v>
      </c>
      <c r="AE60">
        <v>0</v>
      </c>
      <c r="AF60">
        <v>0</v>
      </c>
      <c r="AG60">
        <v>93.82</v>
      </c>
      <c r="AH60">
        <v>0</v>
      </c>
      <c r="AI60">
        <v>88.74</v>
      </c>
      <c r="AJ60">
        <v>0</v>
      </c>
      <c r="AK60">
        <v>0</v>
      </c>
      <c r="AL60">
        <v>0</v>
      </c>
      <c r="AM60">
        <v>0</v>
      </c>
      <c r="AN60">
        <v>22.28</v>
      </c>
      <c r="AO60">
        <v>0.57999999999999996</v>
      </c>
      <c r="AP60">
        <v>0.75</v>
      </c>
      <c r="AQ60">
        <v>0.61</v>
      </c>
      <c r="AR60">
        <v>3.86</v>
      </c>
      <c r="AS60">
        <v>122.5</v>
      </c>
      <c r="AT60">
        <v>0</v>
      </c>
      <c r="AU60">
        <v>4.24</v>
      </c>
      <c r="AV60">
        <v>0.3</v>
      </c>
      <c r="AW60">
        <v>20</v>
      </c>
      <c r="AX60">
        <v>32.9</v>
      </c>
      <c r="AY60">
        <v>14.1</v>
      </c>
      <c r="AZ60">
        <v>72.349999999999994</v>
      </c>
    </row>
    <row r="61" spans="1:52">
      <c r="G61" t="s">
        <v>103</v>
      </c>
      <c r="H61" s="115">
        <v>435.05999999999995</v>
      </c>
      <c r="I61" s="88">
        <v>14.74</v>
      </c>
      <c r="J61" s="88">
        <v>4.24</v>
      </c>
      <c r="K61" s="88">
        <v>198.70999999999998</v>
      </c>
      <c r="L61" s="88">
        <v>0</v>
      </c>
      <c r="M61" s="116">
        <v>0</v>
      </c>
      <c r="N61" s="115">
        <v>0</v>
      </c>
      <c r="O61" s="88">
        <v>20</v>
      </c>
      <c r="P61" s="88">
        <v>0</v>
      </c>
      <c r="Q61" s="88">
        <v>0</v>
      </c>
      <c r="R61" s="88">
        <v>0</v>
      </c>
      <c r="S61" s="116">
        <v>0</v>
      </c>
      <c r="W61">
        <v>0.61</v>
      </c>
      <c r="X61">
        <v>0.35</v>
      </c>
      <c r="Y61">
        <v>0.4</v>
      </c>
      <c r="Z61">
        <v>0.8</v>
      </c>
      <c r="AA61">
        <v>0.64</v>
      </c>
      <c r="AB61">
        <v>0</v>
      </c>
      <c r="AC61">
        <v>0</v>
      </c>
      <c r="AD61">
        <v>192.92</v>
      </c>
      <c r="AE61">
        <v>0</v>
      </c>
      <c r="AF61">
        <v>0</v>
      </c>
      <c r="AG61">
        <v>93.82</v>
      </c>
      <c r="AH61">
        <v>0</v>
      </c>
      <c r="AI61">
        <v>88.74</v>
      </c>
      <c r="AJ61">
        <v>0</v>
      </c>
      <c r="AK61">
        <v>0</v>
      </c>
      <c r="AL61">
        <v>0</v>
      </c>
      <c r="AM61">
        <v>0</v>
      </c>
      <c r="AN61">
        <v>22.28</v>
      </c>
      <c r="AO61">
        <v>0.57999999999999996</v>
      </c>
      <c r="AP61">
        <v>0.75</v>
      </c>
      <c r="AQ61">
        <v>0.61</v>
      </c>
      <c r="AR61">
        <v>3.86</v>
      </c>
      <c r="AS61">
        <v>122.5</v>
      </c>
      <c r="AT61">
        <v>0</v>
      </c>
      <c r="AU61">
        <v>4.24</v>
      </c>
      <c r="AV61">
        <v>0.3</v>
      </c>
      <c r="AW61">
        <v>20</v>
      </c>
      <c r="AX61">
        <v>32.9</v>
      </c>
      <c r="AY61">
        <v>14.1</v>
      </c>
      <c r="AZ61">
        <v>72.349999999999994</v>
      </c>
    </row>
    <row r="62" spans="1:52">
      <c r="G62" t="s">
        <v>104</v>
      </c>
      <c r="H62" s="115">
        <v>433.65999999999997</v>
      </c>
      <c r="I62" s="88">
        <v>14.14</v>
      </c>
      <c r="J62" s="88">
        <v>4.24</v>
      </c>
      <c r="K62" s="88">
        <v>198.70999999999998</v>
      </c>
      <c r="L62" s="88">
        <v>0</v>
      </c>
      <c r="M62" s="116">
        <v>0</v>
      </c>
      <c r="N62" s="115">
        <v>0</v>
      </c>
      <c r="O62" s="88">
        <v>20</v>
      </c>
      <c r="P62" s="88">
        <v>0</v>
      </c>
      <c r="Q62" s="88">
        <v>0</v>
      </c>
      <c r="R62" s="88">
        <v>0</v>
      </c>
      <c r="S62" s="116">
        <v>0</v>
      </c>
      <c r="W62">
        <v>0.61</v>
      </c>
      <c r="X62">
        <v>0.35</v>
      </c>
      <c r="Y62">
        <v>0.4</v>
      </c>
      <c r="Z62">
        <v>0.8</v>
      </c>
      <c r="AA62">
        <v>0.64</v>
      </c>
      <c r="AB62">
        <v>0</v>
      </c>
      <c r="AC62">
        <v>0</v>
      </c>
      <c r="AD62">
        <v>192.92</v>
      </c>
      <c r="AE62">
        <v>0</v>
      </c>
      <c r="AF62">
        <v>0</v>
      </c>
      <c r="AG62">
        <v>93.82</v>
      </c>
      <c r="AH62">
        <v>0</v>
      </c>
      <c r="AI62">
        <v>88.74</v>
      </c>
      <c r="AJ62">
        <v>0</v>
      </c>
      <c r="AK62">
        <v>0</v>
      </c>
      <c r="AL62">
        <v>0</v>
      </c>
      <c r="AM62">
        <v>0</v>
      </c>
      <c r="AN62">
        <v>22.28</v>
      </c>
      <c r="AO62">
        <v>0.57999999999999996</v>
      </c>
      <c r="AP62">
        <v>0.75</v>
      </c>
      <c r="AQ62">
        <v>0.61</v>
      </c>
      <c r="AR62">
        <v>3.86</v>
      </c>
      <c r="AS62">
        <v>122.5</v>
      </c>
      <c r="AT62">
        <v>0</v>
      </c>
      <c r="AU62">
        <v>4.24</v>
      </c>
      <c r="AV62">
        <v>0.3</v>
      </c>
      <c r="AW62">
        <v>20</v>
      </c>
      <c r="AX62">
        <v>31.5</v>
      </c>
      <c r="AY62">
        <v>13.5</v>
      </c>
      <c r="AZ62">
        <v>72.349999999999994</v>
      </c>
    </row>
    <row r="63" spans="1:52">
      <c r="G63" t="s">
        <v>105</v>
      </c>
      <c r="H63" s="115">
        <v>605.89</v>
      </c>
      <c r="I63" s="88">
        <v>40.550000000000004</v>
      </c>
      <c r="J63" s="88">
        <v>4.24</v>
      </c>
      <c r="K63" s="88">
        <v>198.70999999999998</v>
      </c>
      <c r="L63" s="88">
        <v>0</v>
      </c>
      <c r="M63" s="116">
        <v>0</v>
      </c>
      <c r="N63" s="115">
        <v>0</v>
      </c>
      <c r="O63" s="88">
        <v>20</v>
      </c>
      <c r="P63" s="88">
        <v>0</v>
      </c>
      <c r="Q63" s="88">
        <v>0</v>
      </c>
      <c r="R63" s="88">
        <v>0</v>
      </c>
      <c r="S63" s="116">
        <v>0</v>
      </c>
      <c r="W63">
        <v>0.61</v>
      </c>
      <c r="X63">
        <v>0.35</v>
      </c>
      <c r="Y63">
        <v>0.4</v>
      </c>
      <c r="Z63">
        <v>0.8</v>
      </c>
      <c r="AA63">
        <v>0.64</v>
      </c>
      <c r="AB63">
        <v>221.86</v>
      </c>
      <c r="AC63">
        <v>0</v>
      </c>
      <c r="AD63">
        <v>144.69</v>
      </c>
      <c r="AE63">
        <v>0</v>
      </c>
      <c r="AF63">
        <v>0</v>
      </c>
      <c r="AG63">
        <v>93.82</v>
      </c>
      <c r="AH63">
        <v>0</v>
      </c>
      <c r="AI63">
        <v>88.74</v>
      </c>
      <c r="AJ63">
        <v>0</v>
      </c>
      <c r="AK63">
        <v>27.01</v>
      </c>
      <c r="AL63">
        <v>0</v>
      </c>
      <c r="AM63">
        <v>0</v>
      </c>
      <c r="AN63">
        <v>22.28</v>
      </c>
      <c r="AO63">
        <v>0.57999999999999996</v>
      </c>
      <c r="AP63">
        <v>0.75</v>
      </c>
      <c r="AQ63">
        <v>0.61</v>
      </c>
      <c r="AR63">
        <v>3.86</v>
      </c>
      <c r="AS63">
        <v>122.5</v>
      </c>
      <c r="AT63">
        <v>0</v>
      </c>
      <c r="AU63">
        <v>4.24</v>
      </c>
      <c r="AV63">
        <v>0.3</v>
      </c>
      <c r="AW63">
        <v>20</v>
      </c>
      <c r="AX63">
        <v>30.1</v>
      </c>
      <c r="AY63">
        <v>12.9</v>
      </c>
      <c r="AZ63">
        <v>72.349999999999994</v>
      </c>
    </row>
    <row r="64" spans="1:52">
      <c r="G64" t="s">
        <v>106</v>
      </c>
      <c r="H64" s="115">
        <v>605.18999999999994</v>
      </c>
      <c r="I64" s="88">
        <v>40.25</v>
      </c>
      <c r="J64" s="88">
        <v>4.24</v>
      </c>
      <c r="K64" s="88">
        <v>198.70999999999998</v>
      </c>
      <c r="L64" s="88">
        <v>0</v>
      </c>
      <c r="M64" s="116">
        <v>0</v>
      </c>
      <c r="N64" s="115">
        <v>0</v>
      </c>
      <c r="O64" s="88">
        <v>20</v>
      </c>
      <c r="P64" s="88">
        <v>0</v>
      </c>
      <c r="Q64" s="88">
        <v>0</v>
      </c>
      <c r="R64" s="88">
        <v>0</v>
      </c>
      <c r="S64" s="116">
        <v>0</v>
      </c>
      <c r="W64">
        <v>0.61</v>
      </c>
      <c r="X64">
        <v>0.35</v>
      </c>
      <c r="Y64">
        <v>0.4</v>
      </c>
      <c r="Z64">
        <v>0.8</v>
      </c>
      <c r="AA64">
        <v>0.64</v>
      </c>
      <c r="AB64">
        <v>221.86</v>
      </c>
      <c r="AC64">
        <v>0</v>
      </c>
      <c r="AD64">
        <v>144.69</v>
      </c>
      <c r="AE64">
        <v>0</v>
      </c>
      <c r="AF64">
        <v>0</v>
      </c>
      <c r="AG64">
        <v>93.82</v>
      </c>
      <c r="AH64">
        <v>0</v>
      </c>
      <c r="AI64">
        <v>88.74</v>
      </c>
      <c r="AJ64">
        <v>0</v>
      </c>
      <c r="AK64">
        <v>27.01</v>
      </c>
      <c r="AL64">
        <v>0</v>
      </c>
      <c r="AM64">
        <v>0</v>
      </c>
      <c r="AN64">
        <v>22.28</v>
      </c>
      <c r="AO64">
        <v>0.57999999999999996</v>
      </c>
      <c r="AP64">
        <v>0.75</v>
      </c>
      <c r="AQ64">
        <v>0.61</v>
      </c>
      <c r="AR64">
        <v>3.86</v>
      </c>
      <c r="AS64">
        <v>122.5</v>
      </c>
      <c r="AT64">
        <v>0</v>
      </c>
      <c r="AU64">
        <v>4.24</v>
      </c>
      <c r="AV64">
        <v>0.3</v>
      </c>
      <c r="AW64">
        <v>20</v>
      </c>
      <c r="AX64">
        <v>29.4</v>
      </c>
      <c r="AY64">
        <v>12.6</v>
      </c>
      <c r="AZ64">
        <v>72.349999999999994</v>
      </c>
    </row>
    <row r="65" spans="7:52">
      <c r="G65" t="s">
        <v>107</v>
      </c>
      <c r="H65" s="115">
        <v>601.68999999999994</v>
      </c>
      <c r="I65" s="88">
        <v>38.75</v>
      </c>
      <c r="J65" s="88">
        <v>4.24</v>
      </c>
      <c r="K65" s="88">
        <v>198.70999999999998</v>
      </c>
      <c r="L65" s="88">
        <v>0</v>
      </c>
      <c r="M65" s="116">
        <v>0</v>
      </c>
      <c r="N65" s="115">
        <v>0</v>
      </c>
      <c r="O65" s="88">
        <v>20</v>
      </c>
      <c r="P65" s="88">
        <v>0</v>
      </c>
      <c r="Q65" s="88">
        <v>0</v>
      </c>
      <c r="R65" s="88">
        <v>0</v>
      </c>
      <c r="S65" s="116">
        <v>0</v>
      </c>
      <c r="W65">
        <v>0.61</v>
      </c>
      <c r="X65">
        <v>0.35</v>
      </c>
      <c r="Y65">
        <v>0.4</v>
      </c>
      <c r="Z65">
        <v>0.8</v>
      </c>
      <c r="AA65">
        <v>0.64</v>
      </c>
      <c r="AB65">
        <v>221.86</v>
      </c>
      <c r="AC65">
        <v>0</v>
      </c>
      <c r="AD65">
        <v>144.69</v>
      </c>
      <c r="AE65">
        <v>0</v>
      </c>
      <c r="AF65">
        <v>0</v>
      </c>
      <c r="AG65">
        <v>93.82</v>
      </c>
      <c r="AH65">
        <v>0</v>
      </c>
      <c r="AI65">
        <v>88.74</v>
      </c>
      <c r="AJ65">
        <v>0</v>
      </c>
      <c r="AK65">
        <v>27.01</v>
      </c>
      <c r="AL65">
        <v>0</v>
      </c>
      <c r="AM65">
        <v>0</v>
      </c>
      <c r="AN65">
        <v>22.28</v>
      </c>
      <c r="AO65">
        <v>0.57999999999999996</v>
      </c>
      <c r="AP65">
        <v>0.75</v>
      </c>
      <c r="AQ65">
        <v>0.61</v>
      </c>
      <c r="AR65">
        <v>3.86</v>
      </c>
      <c r="AS65">
        <v>122.5</v>
      </c>
      <c r="AT65">
        <v>0</v>
      </c>
      <c r="AU65">
        <v>4.24</v>
      </c>
      <c r="AV65">
        <v>0.3</v>
      </c>
      <c r="AW65">
        <v>20</v>
      </c>
      <c r="AX65">
        <v>25.9</v>
      </c>
      <c r="AY65">
        <v>11.1</v>
      </c>
      <c r="AZ65">
        <v>72.349999999999994</v>
      </c>
    </row>
    <row r="66" spans="7:52">
      <c r="G66" t="s">
        <v>108</v>
      </c>
      <c r="H66" s="115">
        <v>600.29</v>
      </c>
      <c r="I66" s="88">
        <v>38.150000000000006</v>
      </c>
      <c r="J66" s="88">
        <v>4.24</v>
      </c>
      <c r="K66" s="88">
        <v>179.41</v>
      </c>
      <c r="L66" s="88">
        <v>0</v>
      </c>
      <c r="M66" s="116">
        <v>0</v>
      </c>
      <c r="N66" s="115">
        <v>0</v>
      </c>
      <c r="O66" s="88">
        <v>20</v>
      </c>
      <c r="P66" s="88">
        <v>0</v>
      </c>
      <c r="Q66" s="88">
        <v>0</v>
      </c>
      <c r="R66" s="88">
        <v>0</v>
      </c>
      <c r="S66" s="116">
        <v>0</v>
      </c>
      <c r="W66">
        <v>0.61</v>
      </c>
      <c r="X66">
        <v>0.35</v>
      </c>
      <c r="Y66">
        <v>0.4</v>
      </c>
      <c r="Z66">
        <v>0.8</v>
      </c>
      <c r="AA66">
        <v>0.64</v>
      </c>
      <c r="AB66">
        <v>221.86</v>
      </c>
      <c r="AC66">
        <v>0</v>
      </c>
      <c r="AD66">
        <v>144.69</v>
      </c>
      <c r="AE66">
        <v>0</v>
      </c>
      <c r="AF66">
        <v>0</v>
      </c>
      <c r="AG66">
        <v>93.82</v>
      </c>
      <c r="AH66">
        <v>0</v>
      </c>
      <c r="AI66">
        <v>88.74</v>
      </c>
      <c r="AJ66">
        <v>0</v>
      </c>
      <c r="AK66">
        <v>27.01</v>
      </c>
      <c r="AL66">
        <v>0</v>
      </c>
      <c r="AM66">
        <v>0</v>
      </c>
      <c r="AN66">
        <v>22.28</v>
      </c>
      <c r="AO66">
        <v>0.57999999999999996</v>
      </c>
      <c r="AP66">
        <v>0.75</v>
      </c>
      <c r="AQ66">
        <v>0.61</v>
      </c>
      <c r="AR66">
        <v>3.86</v>
      </c>
      <c r="AS66">
        <v>122.5</v>
      </c>
      <c r="AT66">
        <v>0</v>
      </c>
      <c r="AU66">
        <v>4.24</v>
      </c>
      <c r="AV66">
        <v>0.3</v>
      </c>
      <c r="AW66">
        <v>20</v>
      </c>
      <c r="AX66">
        <v>24.5</v>
      </c>
      <c r="AY66">
        <v>10.5</v>
      </c>
      <c r="AZ66">
        <v>53.05</v>
      </c>
    </row>
    <row r="67" spans="7:52">
      <c r="G67" t="s">
        <v>109</v>
      </c>
      <c r="H67" s="115">
        <v>603.68999999999994</v>
      </c>
      <c r="I67" s="88">
        <v>77.759999999999991</v>
      </c>
      <c r="J67" s="88">
        <v>4.34</v>
      </c>
      <c r="K67" s="88">
        <v>179.41</v>
      </c>
      <c r="L67" s="88">
        <v>0</v>
      </c>
      <c r="M67" s="116">
        <v>0</v>
      </c>
      <c r="N67" s="115">
        <v>0</v>
      </c>
      <c r="O67" s="88">
        <v>20</v>
      </c>
      <c r="P67" s="88">
        <v>0</v>
      </c>
      <c r="Q67" s="88">
        <v>0</v>
      </c>
      <c r="R67" s="88">
        <v>0</v>
      </c>
      <c r="S67" s="116">
        <v>0</v>
      </c>
      <c r="W67">
        <v>0.61</v>
      </c>
      <c r="X67">
        <v>0.35</v>
      </c>
      <c r="Y67">
        <v>0.4</v>
      </c>
      <c r="Z67">
        <v>0.8</v>
      </c>
      <c r="AA67">
        <v>0.64</v>
      </c>
      <c r="AB67">
        <v>221.86</v>
      </c>
      <c r="AC67">
        <v>0</v>
      </c>
      <c r="AD67">
        <v>144.69</v>
      </c>
      <c r="AE67">
        <v>0</v>
      </c>
      <c r="AF67">
        <v>0</v>
      </c>
      <c r="AG67">
        <v>93.82</v>
      </c>
      <c r="AH67">
        <v>0</v>
      </c>
      <c r="AI67">
        <v>88.74</v>
      </c>
      <c r="AJ67">
        <v>0</v>
      </c>
      <c r="AK67">
        <v>27.01</v>
      </c>
      <c r="AL67">
        <v>0</v>
      </c>
      <c r="AM67">
        <v>40.51</v>
      </c>
      <c r="AN67">
        <v>27.78</v>
      </c>
      <c r="AO67">
        <v>0.57999999999999996</v>
      </c>
      <c r="AP67">
        <v>0.75</v>
      </c>
      <c r="AQ67">
        <v>0.61</v>
      </c>
      <c r="AR67">
        <v>3.86</v>
      </c>
      <c r="AS67">
        <v>122.5</v>
      </c>
      <c r="AT67">
        <v>0</v>
      </c>
      <c r="AU67">
        <v>4.34</v>
      </c>
      <c r="AV67">
        <v>0.3</v>
      </c>
      <c r="AW67">
        <v>20</v>
      </c>
      <c r="AX67">
        <v>22.4</v>
      </c>
      <c r="AY67">
        <v>9.6</v>
      </c>
      <c r="AZ67">
        <v>53.05</v>
      </c>
    </row>
    <row r="68" spans="7:52">
      <c r="G68" t="s">
        <v>110</v>
      </c>
      <c r="H68" s="115">
        <v>600.89</v>
      </c>
      <c r="I68" s="88">
        <v>76.56</v>
      </c>
      <c r="J68" s="88">
        <v>4.34</v>
      </c>
      <c r="K68" s="88">
        <v>179.41</v>
      </c>
      <c r="L68" s="88">
        <v>0</v>
      </c>
      <c r="M68" s="116">
        <v>0</v>
      </c>
      <c r="N68" s="115">
        <v>0</v>
      </c>
      <c r="O68" s="88">
        <v>20</v>
      </c>
      <c r="P68" s="88">
        <v>0</v>
      </c>
      <c r="Q68" s="88">
        <v>0</v>
      </c>
      <c r="R68" s="88">
        <v>0</v>
      </c>
      <c r="S68" s="116">
        <v>0</v>
      </c>
      <c r="W68">
        <v>0.61</v>
      </c>
      <c r="X68">
        <v>0.35</v>
      </c>
      <c r="Y68">
        <v>0.4</v>
      </c>
      <c r="Z68">
        <v>0.8</v>
      </c>
      <c r="AA68">
        <v>0.64</v>
      </c>
      <c r="AB68">
        <v>221.86</v>
      </c>
      <c r="AC68">
        <v>0</v>
      </c>
      <c r="AD68">
        <v>144.69</v>
      </c>
      <c r="AE68">
        <v>0</v>
      </c>
      <c r="AF68">
        <v>0</v>
      </c>
      <c r="AG68">
        <v>93.82</v>
      </c>
      <c r="AH68">
        <v>0</v>
      </c>
      <c r="AI68">
        <v>88.74</v>
      </c>
      <c r="AJ68">
        <v>0</v>
      </c>
      <c r="AK68">
        <v>27.01</v>
      </c>
      <c r="AL68">
        <v>0</v>
      </c>
      <c r="AM68">
        <v>40.51</v>
      </c>
      <c r="AN68">
        <v>27.78</v>
      </c>
      <c r="AO68">
        <v>0.57999999999999996</v>
      </c>
      <c r="AP68">
        <v>0.75</v>
      </c>
      <c r="AQ68">
        <v>0.61</v>
      </c>
      <c r="AR68">
        <v>3.86</v>
      </c>
      <c r="AS68">
        <v>122.5</v>
      </c>
      <c r="AT68">
        <v>0</v>
      </c>
      <c r="AU68">
        <v>4.34</v>
      </c>
      <c r="AV68">
        <v>0.3</v>
      </c>
      <c r="AW68">
        <v>20</v>
      </c>
      <c r="AX68">
        <v>19.600000000000001</v>
      </c>
      <c r="AY68">
        <v>8.4</v>
      </c>
      <c r="AZ68">
        <v>53.05</v>
      </c>
    </row>
    <row r="69" spans="7:52">
      <c r="G69" t="s">
        <v>111</v>
      </c>
      <c r="H69" s="115">
        <v>599.49</v>
      </c>
      <c r="I69" s="88">
        <v>89.46</v>
      </c>
      <c r="J69" s="88">
        <v>4.34</v>
      </c>
      <c r="K69" s="88">
        <v>179.41</v>
      </c>
      <c r="L69" s="88">
        <v>0</v>
      </c>
      <c r="M69" s="116">
        <v>0</v>
      </c>
      <c r="N69" s="115">
        <v>0</v>
      </c>
      <c r="O69" s="88">
        <v>20</v>
      </c>
      <c r="P69" s="88">
        <v>0</v>
      </c>
      <c r="Q69" s="88">
        <v>0</v>
      </c>
      <c r="R69" s="88">
        <v>0</v>
      </c>
      <c r="S69" s="116">
        <v>0</v>
      </c>
      <c r="W69">
        <v>0.61</v>
      </c>
      <c r="X69">
        <v>0.35</v>
      </c>
      <c r="Y69">
        <v>0.4</v>
      </c>
      <c r="Z69">
        <v>0.8</v>
      </c>
      <c r="AA69">
        <v>0.64</v>
      </c>
      <c r="AB69">
        <v>221.86</v>
      </c>
      <c r="AC69">
        <v>0</v>
      </c>
      <c r="AD69">
        <v>144.69</v>
      </c>
      <c r="AE69">
        <v>0</v>
      </c>
      <c r="AF69">
        <v>0</v>
      </c>
      <c r="AG69">
        <v>93.82</v>
      </c>
      <c r="AH69">
        <v>0</v>
      </c>
      <c r="AI69">
        <v>88.74</v>
      </c>
      <c r="AJ69">
        <v>0</v>
      </c>
      <c r="AK69">
        <v>40.51</v>
      </c>
      <c r="AL69">
        <v>0</v>
      </c>
      <c r="AM69">
        <v>40.51</v>
      </c>
      <c r="AN69">
        <v>27.78</v>
      </c>
      <c r="AO69">
        <v>0.57999999999999996</v>
      </c>
      <c r="AP69">
        <v>0.75</v>
      </c>
      <c r="AQ69">
        <v>0.61</v>
      </c>
      <c r="AR69">
        <v>3.86</v>
      </c>
      <c r="AS69">
        <v>122.5</v>
      </c>
      <c r="AT69">
        <v>0</v>
      </c>
      <c r="AU69">
        <v>4.34</v>
      </c>
      <c r="AV69">
        <v>0.3</v>
      </c>
      <c r="AW69">
        <v>20</v>
      </c>
      <c r="AX69">
        <v>18.2</v>
      </c>
      <c r="AY69">
        <v>7.8</v>
      </c>
      <c r="AZ69">
        <v>53.05</v>
      </c>
    </row>
    <row r="70" spans="7:52">
      <c r="G70" t="s">
        <v>112</v>
      </c>
      <c r="H70" s="115">
        <v>598.08999999999992</v>
      </c>
      <c r="I70" s="88">
        <v>88.86</v>
      </c>
      <c r="J70" s="88">
        <v>4.34</v>
      </c>
      <c r="K70" s="88">
        <v>160.12</v>
      </c>
      <c r="L70" s="88">
        <v>0</v>
      </c>
      <c r="M70" s="116">
        <v>0</v>
      </c>
      <c r="N70" s="115">
        <v>0</v>
      </c>
      <c r="O70" s="88">
        <v>20</v>
      </c>
      <c r="P70" s="88">
        <v>0</v>
      </c>
      <c r="Q70" s="88">
        <v>0</v>
      </c>
      <c r="R70" s="88">
        <v>0</v>
      </c>
      <c r="S70" s="116">
        <v>0</v>
      </c>
      <c r="W70">
        <v>0.61</v>
      </c>
      <c r="X70">
        <v>0.35</v>
      </c>
      <c r="Y70">
        <v>0.4</v>
      </c>
      <c r="Z70">
        <v>0.8</v>
      </c>
      <c r="AA70">
        <v>0.64</v>
      </c>
      <c r="AB70">
        <v>221.86</v>
      </c>
      <c r="AC70">
        <v>0</v>
      </c>
      <c r="AD70">
        <v>144.69</v>
      </c>
      <c r="AE70">
        <v>0</v>
      </c>
      <c r="AF70">
        <v>0</v>
      </c>
      <c r="AG70">
        <v>93.82</v>
      </c>
      <c r="AH70">
        <v>0</v>
      </c>
      <c r="AI70">
        <v>88.74</v>
      </c>
      <c r="AJ70">
        <v>0</v>
      </c>
      <c r="AK70">
        <v>40.51</v>
      </c>
      <c r="AL70">
        <v>0</v>
      </c>
      <c r="AM70">
        <v>40.51</v>
      </c>
      <c r="AN70">
        <v>27.78</v>
      </c>
      <c r="AO70">
        <v>0.57999999999999996</v>
      </c>
      <c r="AP70">
        <v>0.75</v>
      </c>
      <c r="AQ70">
        <v>0.61</v>
      </c>
      <c r="AR70">
        <v>3.86</v>
      </c>
      <c r="AS70">
        <v>122.5</v>
      </c>
      <c r="AT70">
        <v>0</v>
      </c>
      <c r="AU70">
        <v>4.34</v>
      </c>
      <c r="AV70">
        <v>0.3</v>
      </c>
      <c r="AW70">
        <v>20</v>
      </c>
      <c r="AX70">
        <v>16.8</v>
      </c>
      <c r="AY70">
        <v>7.2</v>
      </c>
      <c r="AZ70">
        <v>33.76</v>
      </c>
    </row>
    <row r="71" spans="7:52">
      <c r="G71" t="s">
        <v>113</v>
      </c>
      <c r="H71" s="115">
        <v>595.99</v>
      </c>
      <c r="I71" s="88">
        <v>47.449999999999996</v>
      </c>
      <c r="J71" s="88">
        <v>4.43</v>
      </c>
      <c r="K71" s="88">
        <v>160.12</v>
      </c>
      <c r="L71" s="88">
        <v>0</v>
      </c>
      <c r="M71" s="116">
        <v>0</v>
      </c>
      <c r="N71" s="115">
        <v>0</v>
      </c>
      <c r="O71" s="88">
        <v>20</v>
      </c>
      <c r="P71" s="88">
        <v>0</v>
      </c>
      <c r="Q71" s="88">
        <v>0</v>
      </c>
      <c r="R71" s="88">
        <v>0</v>
      </c>
      <c r="S71" s="116">
        <v>0</v>
      </c>
      <c r="W71">
        <v>0.61</v>
      </c>
      <c r="X71">
        <v>0.35</v>
      </c>
      <c r="Y71">
        <v>0.4</v>
      </c>
      <c r="Z71">
        <v>0.8</v>
      </c>
      <c r="AA71">
        <v>0.64</v>
      </c>
      <c r="AB71">
        <v>221.86</v>
      </c>
      <c r="AC71">
        <v>0</v>
      </c>
      <c r="AD71">
        <v>144.69</v>
      </c>
      <c r="AE71">
        <v>0</v>
      </c>
      <c r="AF71">
        <v>0</v>
      </c>
      <c r="AG71">
        <v>93.82</v>
      </c>
      <c r="AH71">
        <v>0</v>
      </c>
      <c r="AI71">
        <v>88.74</v>
      </c>
      <c r="AJ71">
        <v>0</v>
      </c>
      <c r="AK71">
        <v>40.51</v>
      </c>
      <c r="AL71">
        <v>0</v>
      </c>
      <c r="AM71">
        <v>0</v>
      </c>
      <c r="AN71">
        <v>27.78</v>
      </c>
      <c r="AO71">
        <v>0.57999999999999996</v>
      </c>
      <c r="AP71">
        <v>0.75</v>
      </c>
      <c r="AQ71">
        <v>0.61</v>
      </c>
      <c r="AR71">
        <v>3.86</v>
      </c>
      <c r="AS71">
        <v>122.5</v>
      </c>
      <c r="AT71">
        <v>0</v>
      </c>
      <c r="AU71">
        <v>4.43</v>
      </c>
      <c r="AV71">
        <v>0.3</v>
      </c>
      <c r="AW71">
        <v>20</v>
      </c>
      <c r="AX71">
        <v>14.7</v>
      </c>
      <c r="AY71">
        <v>6.3</v>
      </c>
      <c r="AZ71">
        <v>33.76</v>
      </c>
    </row>
    <row r="72" spans="7:52">
      <c r="G72" t="s">
        <v>114</v>
      </c>
      <c r="H72" s="115">
        <v>593.18999999999994</v>
      </c>
      <c r="I72" s="88">
        <v>46.25</v>
      </c>
      <c r="J72" s="88">
        <v>4.43</v>
      </c>
      <c r="K72" s="88">
        <v>140.83000000000001</v>
      </c>
      <c r="L72" s="88">
        <v>0</v>
      </c>
      <c r="M72" s="116">
        <v>0</v>
      </c>
      <c r="N72" s="115">
        <v>0</v>
      </c>
      <c r="O72" s="88">
        <v>20</v>
      </c>
      <c r="P72" s="88">
        <v>0</v>
      </c>
      <c r="Q72" s="88">
        <v>0</v>
      </c>
      <c r="R72" s="88">
        <v>0</v>
      </c>
      <c r="S72" s="116">
        <v>0</v>
      </c>
      <c r="W72">
        <v>0.61</v>
      </c>
      <c r="X72">
        <v>0.35</v>
      </c>
      <c r="Y72">
        <v>0.4</v>
      </c>
      <c r="Z72">
        <v>0.8</v>
      </c>
      <c r="AA72">
        <v>0.64</v>
      </c>
      <c r="AB72">
        <v>221.86</v>
      </c>
      <c r="AC72">
        <v>0</v>
      </c>
      <c r="AD72">
        <v>144.69</v>
      </c>
      <c r="AE72">
        <v>0</v>
      </c>
      <c r="AF72">
        <v>0</v>
      </c>
      <c r="AG72">
        <v>93.82</v>
      </c>
      <c r="AH72">
        <v>0</v>
      </c>
      <c r="AI72">
        <v>88.74</v>
      </c>
      <c r="AJ72">
        <v>0</v>
      </c>
      <c r="AK72">
        <v>40.51</v>
      </c>
      <c r="AL72">
        <v>0</v>
      </c>
      <c r="AM72">
        <v>0</v>
      </c>
      <c r="AN72">
        <v>27.78</v>
      </c>
      <c r="AO72">
        <v>0.57999999999999996</v>
      </c>
      <c r="AP72">
        <v>0.75</v>
      </c>
      <c r="AQ72">
        <v>0.61</v>
      </c>
      <c r="AR72">
        <v>3.86</v>
      </c>
      <c r="AS72">
        <v>122.5</v>
      </c>
      <c r="AT72">
        <v>0</v>
      </c>
      <c r="AU72">
        <v>4.43</v>
      </c>
      <c r="AV72">
        <v>0.3</v>
      </c>
      <c r="AW72">
        <v>20</v>
      </c>
      <c r="AX72">
        <v>11.9</v>
      </c>
      <c r="AY72">
        <v>5.0999999999999996</v>
      </c>
      <c r="AZ72">
        <v>14.47</v>
      </c>
    </row>
    <row r="73" spans="7:52">
      <c r="G73" t="s">
        <v>115</v>
      </c>
      <c r="H73" s="115">
        <v>589.68999999999994</v>
      </c>
      <c r="I73" s="88">
        <v>44.75</v>
      </c>
      <c r="J73" s="88">
        <v>4.43</v>
      </c>
      <c r="K73" s="88">
        <v>18.330000000000002</v>
      </c>
      <c r="L73" s="88">
        <v>0</v>
      </c>
      <c r="M73" s="116">
        <v>0</v>
      </c>
      <c r="N73" s="115">
        <v>0</v>
      </c>
      <c r="O73" s="88">
        <v>20</v>
      </c>
      <c r="P73" s="88">
        <v>0</v>
      </c>
      <c r="Q73" s="88">
        <v>0</v>
      </c>
      <c r="R73" s="88">
        <v>0</v>
      </c>
      <c r="S73" s="116">
        <v>0</v>
      </c>
      <c r="W73">
        <v>0.61</v>
      </c>
      <c r="X73">
        <v>0.35</v>
      </c>
      <c r="Y73">
        <v>0.4</v>
      </c>
      <c r="Z73">
        <v>0.8</v>
      </c>
      <c r="AA73">
        <v>0.64</v>
      </c>
      <c r="AB73">
        <v>221.86</v>
      </c>
      <c r="AC73">
        <v>144.69</v>
      </c>
      <c r="AD73">
        <v>0</v>
      </c>
      <c r="AE73">
        <v>0</v>
      </c>
      <c r="AF73">
        <v>0</v>
      </c>
      <c r="AG73">
        <v>93.82</v>
      </c>
      <c r="AH73">
        <v>0</v>
      </c>
      <c r="AI73">
        <v>88.74</v>
      </c>
      <c r="AJ73">
        <v>0</v>
      </c>
      <c r="AK73">
        <v>40.51</v>
      </c>
      <c r="AL73">
        <v>0</v>
      </c>
      <c r="AM73">
        <v>0</v>
      </c>
      <c r="AN73">
        <v>27.78</v>
      </c>
      <c r="AO73">
        <v>0.57999999999999996</v>
      </c>
      <c r="AP73">
        <v>0.75</v>
      </c>
      <c r="AQ73">
        <v>0.61</v>
      </c>
      <c r="AR73">
        <v>3.86</v>
      </c>
      <c r="AS73">
        <v>0</v>
      </c>
      <c r="AT73">
        <v>0</v>
      </c>
      <c r="AU73">
        <v>4.43</v>
      </c>
      <c r="AV73">
        <v>0.3</v>
      </c>
      <c r="AW73">
        <v>20</v>
      </c>
      <c r="AX73">
        <v>8.4</v>
      </c>
      <c r="AY73">
        <v>3.6</v>
      </c>
      <c r="AZ73">
        <v>14.47</v>
      </c>
    </row>
    <row r="74" spans="7:52">
      <c r="G74" t="s">
        <v>116</v>
      </c>
      <c r="H74" s="115">
        <v>587.58999999999992</v>
      </c>
      <c r="I74" s="88">
        <v>43.85</v>
      </c>
      <c r="J74" s="88">
        <v>4.43</v>
      </c>
      <c r="K74" s="88">
        <v>13.51</v>
      </c>
      <c r="L74" s="88">
        <v>0</v>
      </c>
      <c r="M74" s="116">
        <v>0</v>
      </c>
      <c r="N74" s="115">
        <v>0</v>
      </c>
      <c r="O74" s="88">
        <v>20</v>
      </c>
      <c r="P74" s="88">
        <v>0</v>
      </c>
      <c r="Q74" s="88">
        <v>0</v>
      </c>
      <c r="R74" s="88">
        <v>0</v>
      </c>
      <c r="S74" s="116">
        <v>0</v>
      </c>
      <c r="W74">
        <v>0.61</v>
      </c>
      <c r="X74">
        <v>0.35</v>
      </c>
      <c r="Y74">
        <v>0.4</v>
      </c>
      <c r="Z74">
        <v>0.8</v>
      </c>
      <c r="AA74">
        <v>0.64</v>
      </c>
      <c r="AB74">
        <v>221.86</v>
      </c>
      <c r="AC74">
        <v>144.69</v>
      </c>
      <c r="AD74">
        <v>0</v>
      </c>
      <c r="AE74">
        <v>0</v>
      </c>
      <c r="AF74">
        <v>0</v>
      </c>
      <c r="AG74">
        <v>93.82</v>
      </c>
      <c r="AH74">
        <v>0</v>
      </c>
      <c r="AI74">
        <v>88.74</v>
      </c>
      <c r="AJ74">
        <v>0</v>
      </c>
      <c r="AK74">
        <v>40.51</v>
      </c>
      <c r="AL74">
        <v>0</v>
      </c>
      <c r="AM74">
        <v>0</v>
      </c>
      <c r="AN74">
        <v>27.78</v>
      </c>
      <c r="AO74">
        <v>0.57999999999999996</v>
      </c>
      <c r="AP74">
        <v>0.75</v>
      </c>
      <c r="AQ74">
        <v>0.61</v>
      </c>
      <c r="AR74">
        <v>3.86</v>
      </c>
      <c r="AS74">
        <v>0</v>
      </c>
      <c r="AT74">
        <v>0</v>
      </c>
      <c r="AU74">
        <v>4.43</v>
      </c>
      <c r="AV74">
        <v>0.3</v>
      </c>
      <c r="AW74">
        <v>20</v>
      </c>
      <c r="AX74">
        <v>6.3</v>
      </c>
      <c r="AY74">
        <v>2.7</v>
      </c>
      <c r="AZ74">
        <v>9.65</v>
      </c>
    </row>
    <row r="75" spans="7:52">
      <c r="G75" t="s">
        <v>117</v>
      </c>
      <c r="H75" s="115">
        <v>611.03</v>
      </c>
      <c r="I75" s="88">
        <v>43.25</v>
      </c>
      <c r="J75" s="88">
        <v>4.6100000000000003</v>
      </c>
      <c r="K75" s="88">
        <v>0</v>
      </c>
      <c r="L75" s="88">
        <v>0</v>
      </c>
      <c r="M75" s="116">
        <v>0</v>
      </c>
      <c r="N75" s="115">
        <v>0</v>
      </c>
      <c r="O75" s="88">
        <v>20</v>
      </c>
      <c r="P75" s="88">
        <v>0</v>
      </c>
      <c r="Q75" s="88">
        <v>0</v>
      </c>
      <c r="R75" s="88">
        <v>0</v>
      </c>
      <c r="S75" s="116">
        <v>0</v>
      </c>
      <c r="W75">
        <v>0.61</v>
      </c>
      <c r="X75">
        <v>0.35</v>
      </c>
      <c r="Y75">
        <v>0.4</v>
      </c>
      <c r="Z75">
        <v>0.8</v>
      </c>
      <c r="AA75">
        <v>0.64</v>
      </c>
      <c r="AB75">
        <v>221.86</v>
      </c>
      <c r="AC75">
        <v>144.69</v>
      </c>
      <c r="AD75">
        <v>0</v>
      </c>
      <c r="AE75">
        <v>0</v>
      </c>
      <c r="AF75">
        <v>0</v>
      </c>
      <c r="AG75">
        <v>93.82</v>
      </c>
      <c r="AH75">
        <v>24.84</v>
      </c>
      <c r="AI75">
        <v>88.74</v>
      </c>
      <c r="AJ75">
        <v>0</v>
      </c>
      <c r="AK75">
        <v>40.51</v>
      </c>
      <c r="AL75">
        <v>0</v>
      </c>
      <c r="AM75">
        <v>0</v>
      </c>
      <c r="AN75">
        <v>27.78</v>
      </c>
      <c r="AO75">
        <v>0.57999999999999996</v>
      </c>
      <c r="AP75">
        <v>0.75</v>
      </c>
      <c r="AQ75">
        <v>0.61</v>
      </c>
      <c r="AR75">
        <v>0</v>
      </c>
      <c r="AS75">
        <v>0</v>
      </c>
      <c r="AT75">
        <v>0</v>
      </c>
      <c r="AU75">
        <v>4.6100000000000003</v>
      </c>
      <c r="AV75">
        <v>0.3</v>
      </c>
      <c r="AW75">
        <v>20</v>
      </c>
      <c r="AX75">
        <v>4.9000000000000004</v>
      </c>
      <c r="AY75">
        <v>2.1</v>
      </c>
      <c r="AZ75">
        <v>0</v>
      </c>
    </row>
    <row r="76" spans="7:52">
      <c r="G76" t="s">
        <v>118</v>
      </c>
      <c r="H76" s="115">
        <v>609.63</v>
      </c>
      <c r="I76" s="88">
        <v>42.65</v>
      </c>
      <c r="J76" s="88">
        <v>4.6100000000000003</v>
      </c>
      <c r="K76" s="88">
        <v>0</v>
      </c>
      <c r="L76" s="88">
        <v>0</v>
      </c>
      <c r="M76" s="116">
        <v>0</v>
      </c>
      <c r="N76" s="115">
        <v>0</v>
      </c>
      <c r="O76" s="88">
        <v>20</v>
      </c>
      <c r="P76" s="88">
        <v>0</v>
      </c>
      <c r="Q76" s="88">
        <v>0</v>
      </c>
      <c r="R76" s="88">
        <v>0</v>
      </c>
      <c r="S76" s="116">
        <v>0</v>
      </c>
      <c r="W76">
        <v>0.61</v>
      </c>
      <c r="X76">
        <v>0.35</v>
      </c>
      <c r="Y76">
        <v>0.4</v>
      </c>
      <c r="Z76">
        <v>0.8</v>
      </c>
      <c r="AA76">
        <v>0.64</v>
      </c>
      <c r="AB76">
        <v>221.86</v>
      </c>
      <c r="AC76">
        <v>144.69</v>
      </c>
      <c r="AD76">
        <v>0</v>
      </c>
      <c r="AE76">
        <v>0</v>
      </c>
      <c r="AF76">
        <v>0</v>
      </c>
      <c r="AG76">
        <v>93.82</v>
      </c>
      <c r="AH76">
        <v>24.84</v>
      </c>
      <c r="AI76">
        <v>88.74</v>
      </c>
      <c r="AJ76">
        <v>0</v>
      </c>
      <c r="AK76">
        <v>40.51</v>
      </c>
      <c r="AL76">
        <v>0</v>
      </c>
      <c r="AM76">
        <v>0</v>
      </c>
      <c r="AN76">
        <v>27.78</v>
      </c>
      <c r="AO76">
        <v>0.57999999999999996</v>
      </c>
      <c r="AP76">
        <v>0.75</v>
      </c>
      <c r="AQ76">
        <v>0.61</v>
      </c>
      <c r="AR76">
        <v>0</v>
      </c>
      <c r="AS76">
        <v>0</v>
      </c>
      <c r="AT76">
        <v>0</v>
      </c>
      <c r="AU76">
        <v>4.6100000000000003</v>
      </c>
      <c r="AV76">
        <v>0.3</v>
      </c>
      <c r="AW76">
        <v>20</v>
      </c>
      <c r="AX76">
        <v>3.5</v>
      </c>
      <c r="AY76">
        <v>1.5</v>
      </c>
      <c r="AZ76">
        <v>0</v>
      </c>
    </row>
    <row r="77" spans="7:52">
      <c r="G77" t="s">
        <v>119</v>
      </c>
      <c r="H77" s="115">
        <v>608.23</v>
      </c>
      <c r="I77" s="88">
        <v>42.05</v>
      </c>
      <c r="J77" s="88">
        <v>4.6100000000000003</v>
      </c>
      <c r="K77" s="88">
        <v>0</v>
      </c>
      <c r="L77" s="88">
        <v>0</v>
      </c>
      <c r="M77" s="116">
        <v>0</v>
      </c>
      <c r="N77" s="115">
        <v>0</v>
      </c>
      <c r="O77" s="88">
        <v>20</v>
      </c>
      <c r="P77" s="88">
        <v>0</v>
      </c>
      <c r="Q77" s="88">
        <v>0</v>
      </c>
      <c r="R77" s="88">
        <v>0</v>
      </c>
      <c r="S77" s="116">
        <v>0</v>
      </c>
      <c r="W77">
        <v>0.61</v>
      </c>
      <c r="X77">
        <v>0.35</v>
      </c>
      <c r="Y77">
        <v>0.4</v>
      </c>
      <c r="Z77">
        <v>0.8</v>
      </c>
      <c r="AA77">
        <v>0.64</v>
      </c>
      <c r="AB77">
        <v>221.86</v>
      </c>
      <c r="AC77">
        <v>144.69</v>
      </c>
      <c r="AD77">
        <v>0</v>
      </c>
      <c r="AE77">
        <v>0</v>
      </c>
      <c r="AF77">
        <v>0</v>
      </c>
      <c r="AG77">
        <v>93.82</v>
      </c>
      <c r="AH77">
        <v>24.84</v>
      </c>
      <c r="AI77">
        <v>88.74</v>
      </c>
      <c r="AJ77">
        <v>0</v>
      </c>
      <c r="AK77">
        <v>40.51</v>
      </c>
      <c r="AL77">
        <v>0</v>
      </c>
      <c r="AM77">
        <v>0</v>
      </c>
      <c r="AN77">
        <v>27.78</v>
      </c>
      <c r="AO77">
        <v>0.57999999999999996</v>
      </c>
      <c r="AP77">
        <v>0.75</v>
      </c>
      <c r="AQ77">
        <v>0.61</v>
      </c>
      <c r="AR77">
        <v>0</v>
      </c>
      <c r="AS77">
        <v>0</v>
      </c>
      <c r="AT77">
        <v>0</v>
      </c>
      <c r="AU77">
        <v>4.6100000000000003</v>
      </c>
      <c r="AV77">
        <v>0.3</v>
      </c>
      <c r="AW77">
        <v>20</v>
      </c>
      <c r="AX77">
        <v>2.1</v>
      </c>
      <c r="AY77">
        <v>0.9</v>
      </c>
      <c r="AZ77">
        <v>0</v>
      </c>
    </row>
    <row r="78" spans="7:52">
      <c r="G78" t="s">
        <v>120</v>
      </c>
      <c r="H78" s="115">
        <v>606.83000000000004</v>
      </c>
      <c r="I78" s="88">
        <v>41.449999999999996</v>
      </c>
      <c r="J78" s="88">
        <v>4.6100000000000003</v>
      </c>
      <c r="K78" s="88">
        <v>0</v>
      </c>
      <c r="L78" s="88">
        <v>0</v>
      </c>
      <c r="M78" s="116">
        <v>0</v>
      </c>
      <c r="N78" s="115">
        <v>0</v>
      </c>
      <c r="O78" s="88">
        <v>20</v>
      </c>
      <c r="P78" s="88">
        <v>0</v>
      </c>
      <c r="Q78" s="88">
        <v>0</v>
      </c>
      <c r="R78" s="88">
        <v>0</v>
      </c>
      <c r="S78" s="116">
        <v>0</v>
      </c>
      <c r="W78">
        <v>0.61</v>
      </c>
      <c r="X78">
        <v>0.35</v>
      </c>
      <c r="Y78">
        <v>0.4</v>
      </c>
      <c r="Z78">
        <v>0.8</v>
      </c>
      <c r="AA78">
        <v>0.64</v>
      </c>
      <c r="AB78">
        <v>221.86</v>
      </c>
      <c r="AC78">
        <v>144.69</v>
      </c>
      <c r="AD78">
        <v>0</v>
      </c>
      <c r="AE78">
        <v>0</v>
      </c>
      <c r="AF78">
        <v>0</v>
      </c>
      <c r="AG78">
        <v>93.82</v>
      </c>
      <c r="AH78">
        <v>24.84</v>
      </c>
      <c r="AI78">
        <v>88.74</v>
      </c>
      <c r="AJ78">
        <v>0</v>
      </c>
      <c r="AK78">
        <v>40.51</v>
      </c>
      <c r="AL78">
        <v>0</v>
      </c>
      <c r="AM78">
        <v>0</v>
      </c>
      <c r="AN78">
        <v>27.78</v>
      </c>
      <c r="AO78">
        <v>0.57999999999999996</v>
      </c>
      <c r="AP78">
        <v>0.75</v>
      </c>
      <c r="AQ78">
        <v>0.61</v>
      </c>
      <c r="AR78">
        <v>0</v>
      </c>
      <c r="AS78">
        <v>0</v>
      </c>
      <c r="AT78">
        <v>0</v>
      </c>
      <c r="AU78">
        <v>4.6100000000000003</v>
      </c>
      <c r="AV78">
        <v>0.3</v>
      </c>
      <c r="AW78">
        <v>20</v>
      </c>
      <c r="AX78">
        <v>0.7</v>
      </c>
      <c r="AY78">
        <v>0.3</v>
      </c>
      <c r="AZ78">
        <v>0</v>
      </c>
    </row>
    <row r="79" spans="7:52">
      <c r="G79" t="s">
        <v>121</v>
      </c>
      <c r="H79" s="115">
        <v>606.48</v>
      </c>
      <c r="I79" s="88">
        <v>0.79</v>
      </c>
      <c r="J79" s="88">
        <v>4.71</v>
      </c>
      <c r="K79" s="88">
        <v>0</v>
      </c>
      <c r="L79" s="88">
        <v>0</v>
      </c>
      <c r="M79" s="116">
        <v>0</v>
      </c>
      <c r="N79" s="115">
        <v>0</v>
      </c>
      <c r="O79" s="88">
        <v>20</v>
      </c>
      <c r="P79" s="88">
        <v>0</v>
      </c>
      <c r="Q79" s="88">
        <v>0</v>
      </c>
      <c r="R79" s="88">
        <v>0</v>
      </c>
      <c r="S79" s="116">
        <v>0</v>
      </c>
      <c r="W79">
        <v>0.61</v>
      </c>
      <c r="X79">
        <v>0.35</v>
      </c>
      <c r="Y79">
        <v>0.4</v>
      </c>
      <c r="Z79">
        <v>0.8</v>
      </c>
      <c r="AA79">
        <v>0.64</v>
      </c>
      <c r="AB79">
        <v>221.86</v>
      </c>
      <c r="AC79">
        <v>144.69</v>
      </c>
      <c r="AD79">
        <v>0</v>
      </c>
      <c r="AE79">
        <v>0</v>
      </c>
      <c r="AF79">
        <v>0</v>
      </c>
      <c r="AG79">
        <v>93.82</v>
      </c>
      <c r="AH79">
        <v>24.84</v>
      </c>
      <c r="AI79">
        <v>88.74</v>
      </c>
      <c r="AJ79">
        <v>0</v>
      </c>
      <c r="AK79">
        <v>0</v>
      </c>
      <c r="AL79">
        <v>0</v>
      </c>
      <c r="AM79">
        <v>0</v>
      </c>
      <c r="AN79">
        <v>27.78</v>
      </c>
      <c r="AO79">
        <v>0.57999999999999996</v>
      </c>
      <c r="AP79">
        <v>0.75</v>
      </c>
      <c r="AQ79">
        <v>0.61</v>
      </c>
      <c r="AR79">
        <v>0</v>
      </c>
      <c r="AS79">
        <v>0</v>
      </c>
      <c r="AT79">
        <v>0</v>
      </c>
      <c r="AU79">
        <v>4.71</v>
      </c>
      <c r="AV79">
        <v>0.3</v>
      </c>
      <c r="AW79">
        <v>20</v>
      </c>
      <c r="AX79">
        <v>0.35</v>
      </c>
      <c r="AY79">
        <v>0.15</v>
      </c>
      <c r="AZ79">
        <v>0</v>
      </c>
    </row>
    <row r="80" spans="7:52">
      <c r="G80" t="s">
        <v>122</v>
      </c>
      <c r="H80" s="115">
        <v>606.13</v>
      </c>
      <c r="I80" s="88">
        <v>0.64</v>
      </c>
      <c r="J80" s="88">
        <v>4.71</v>
      </c>
      <c r="K80" s="88">
        <v>0</v>
      </c>
      <c r="L80" s="88">
        <v>0</v>
      </c>
      <c r="M80" s="116">
        <v>0</v>
      </c>
      <c r="N80" s="115">
        <v>0</v>
      </c>
      <c r="O80" s="88">
        <v>20</v>
      </c>
      <c r="P80" s="88">
        <v>0</v>
      </c>
      <c r="Q80" s="88">
        <v>0</v>
      </c>
      <c r="R80" s="88">
        <v>0</v>
      </c>
      <c r="S80" s="116">
        <v>0</v>
      </c>
      <c r="W80">
        <v>0.61</v>
      </c>
      <c r="X80">
        <v>0.35</v>
      </c>
      <c r="Y80">
        <v>0.4</v>
      </c>
      <c r="Z80">
        <v>0.8</v>
      </c>
      <c r="AA80">
        <v>0.64</v>
      </c>
      <c r="AB80">
        <v>221.86</v>
      </c>
      <c r="AC80">
        <v>144.69</v>
      </c>
      <c r="AD80">
        <v>0</v>
      </c>
      <c r="AE80">
        <v>0</v>
      </c>
      <c r="AF80">
        <v>0</v>
      </c>
      <c r="AG80">
        <v>93.82</v>
      </c>
      <c r="AH80">
        <v>24.84</v>
      </c>
      <c r="AI80">
        <v>88.74</v>
      </c>
      <c r="AJ80">
        <v>0</v>
      </c>
      <c r="AK80">
        <v>0</v>
      </c>
      <c r="AL80">
        <v>0</v>
      </c>
      <c r="AM80">
        <v>0</v>
      </c>
      <c r="AN80">
        <v>27.78</v>
      </c>
      <c r="AO80">
        <v>0.57999999999999996</v>
      </c>
      <c r="AP80">
        <v>0.75</v>
      </c>
      <c r="AQ80">
        <v>0.61</v>
      </c>
      <c r="AR80">
        <v>0</v>
      </c>
      <c r="AS80">
        <v>0</v>
      </c>
      <c r="AT80">
        <v>0</v>
      </c>
      <c r="AU80">
        <v>4.71</v>
      </c>
      <c r="AV80">
        <v>0.3</v>
      </c>
      <c r="AW80">
        <v>20</v>
      </c>
      <c r="AX80">
        <v>0</v>
      </c>
      <c r="AY80">
        <v>0</v>
      </c>
      <c r="AZ80">
        <v>0</v>
      </c>
    </row>
    <row r="81" spans="7:52">
      <c r="G81" t="s">
        <v>123</v>
      </c>
      <c r="H81" s="115">
        <v>606.13</v>
      </c>
      <c r="I81" s="88">
        <v>0.64</v>
      </c>
      <c r="J81" s="88">
        <v>4.71</v>
      </c>
      <c r="K81" s="88">
        <v>0</v>
      </c>
      <c r="L81" s="88">
        <v>0</v>
      </c>
      <c r="M81" s="116">
        <v>0</v>
      </c>
      <c r="N81" s="115">
        <v>0</v>
      </c>
      <c r="O81" s="88">
        <v>20</v>
      </c>
      <c r="P81" s="88">
        <v>0</v>
      </c>
      <c r="Q81" s="88">
        <v>0</v>
      </c>
      <c r="R81" s="88">
        <v>0</v>
      </c>
      <c r="S81" s="116">
        <v>0</v>
      </c>
      <c r="W81">
        <v>0.61</v>
      </c>
      <c r="X81">
        <v>0.35</v>
      </c>
      <c r="Y81">
        <v>0.4</v>
      </c>
      <c r="Z81">
        <v>0.8</v>
      </c>
      <c r="AA81">
        <v>0.64</v>
      </c>
      <c r="AB81">
        <v>221.86</v>
      </c>
      <c r="AC81">
        <v>144.69</v>
      </c>
      <c r="AD81">
        <v>0</v>
      </c>
      <c r="AE81">
        <v>0</v>
      </c>
      <c r="AF81">
        <v>0</v>
      </c>
      <c r="AG81">
        <v>93.82</v>
      </c>
      <c r="AH81">
        <v>24.84</v>
      </c>
      <c r="AI81">
        <v>88.74</v>
      </c>
      <c r="AJ81">
        <v>0</v>
      </c>
      <c r="AK81">
        <v>0</v>
      </c>
      <c r="AL81">
        <v>0</v>
      </c>
      <c r="AM81">
        <v>0</v>
      </c>
      <c r="AN81">
        <v>27.78</v>
      </c>
      <c r="AO81">
        <v>0.57999999999999996</v>
      </c>
      <c r="AP81">
        <v>0.75</v>
      </c>
      <c r="AQ81">
        <v>0.61</v>
      </c>
      <c r="AR81">
        <v>0</v>
      </c>
      <c r="AS81">
        <v>0</v>
      </c>
      <c r="AT81">
        <v>0</v>
      </c>
      <c r="AU81">
        <v>4.71</v>
      </c>
      <c r="AV81">
        <v>0.3</v>
      </c>
      <c r="AW81">
        <v>20</v>
      </c>
      <c r="AX81">
        <v>0</v>
      </c>
      <c r="AY81">
        <v>0</v>
      </c>
      <c r="AZ81">
        <v>0</v>
      </c>
    </row>
    <row r="82" spans="7:52">
      <c r="G82" t="s">
        <v>124</v>
      </c>
      <c r="H82" s="115">
        <v>606.13</v>
      </c>
      <c r="I82" s="88">
        <v>0.64</v>
      </c>
      <c r="J82" s="88">
        <v>4.71</v>
      </c>
      <c r="K82" s="88">
        <v>0</v>
      </c>
      <c r="L82" s="88">
        <v>0</v>
      </c>
      <c r="M82" s="116">
        <v>0</v>
      </c>
      <c r="N82" s="115">
        <v>0</v>
      </c>
      <c r="O82" s="88">
        <v>20</v>
      </c>
      <c r="P82" s="88">
        <v>0</v>
      </c>
      <c r="Q82" s="88">
        <v>0</v>
      </c>
      <c r="R82" s="88">
        <v>0</v>
      </c>
      <c r="S82" s="116">
        <v>0</v>
      </c>
      <c r="W82">
        <v>0.61</v>
      </c>
      <c r="X82">
        <v>0.35</v>
      </c>
      <c r="Y82">
        <v>0.4</v>
      </c>
      <c r="Z82">
        <v>0.8</v>
      </c>
      <c r="AA82">
        <v>0.64</v>
      </c>
      <c r="AB82">
        <v>221.86</v>
      </c>
      <c r="AC82">
        <v>144.69</v>
      </c>
      <c r="AD82">
        <v>0</v>
      </c>
      <c r="AE82">
        <v>0</v>
      </c>
      <c r="AF82">
        <v>0</v>
      </c>
      <c r="AG82">
        <v>93.82</v>
      </c>
      <c r="AH82">
        <v>24.84</v>
      </c>
      <c r="AI82">
        <v>88.74</v>
      </c>
      <c r="AJ82">
        <v>0</v>
      </c>
      <c r="AK82">
        <v>0</v>
      </c>
      <c r="AL82">
        <v>0</v>
      </c>
      <c r="AM82">
        <v>0</v>
      </c>
      <c r="AN82">
        <v>27.78</v>
      </c>
      <c r="AO82">
        <v>0.57999999999999996</v>
      </c>
      <c r="AP82">
        <v>0.75</v>
      </c>
      <c r="AQ82">
        <v>0.61</v>
      </c>
      <c r="AR82">
        <v>0</v>
      </c>
      <c r="AS82">
        <v>0</v>
      </c>
      <c r="AT82">
        <v>0</v>
      </c>
      <c r="AU82">
        <v>4.71</v>
      </c>
      <c r="AV82">
        <v>0.3</v>
      </c>
      <c r="AW82">
        <v>20</v>
      </c>
      <c r="AX82">
        <v>0</v>
      </c>
      <c r="AY82">
        <v>0</v>
      </c>
      <c r="AZ82">
        <v>0</v>
      </c>
    </row>
    <row r="83" spans="7:52">
      <c r="G83" t="s">
        <v>125</v>
      </c>
      <c r="H83" s="115">
        <v>606.13</v>
      </c>
      <c r="I83" s="88">
        <v>0.64</v>
      </c>
      <c r="J83" s="88">
        <v>4.8899999999999997</v>
      </c>
      <c r="K83" s="88">
        <v>48.23</v>
      </c>
      <c r="L83" s="88">
        <v>0</v>
      </c>
      <c r="M83" s="116">
        <v>0</v>
      </c>
      <c r="N83" s="115">
        <v>0</v>
      </c>
      <c r="O83" s="88">
        <v>20</v>
      </c>
      <c r="P83" s="88">
        <v>0</v>
      </c>
      <c r="Q83" s="88">
        <v>0</v>
      </c>
      <c r="R83" s="88">
        <v>0</v>
      </c>
      <c r="S83" s="116">
        <v>0</v>
      </c>
      <c r="W83">
        <v>0.61</v>
      </c>
      <c r="X83">
        <v>0.35</v>
      </c>
      <c r="Y83">
        <v>0.4</v>
      </c>
      <c r="Z83">
        <v>0.8</v>
      </c>
      <c r="AA83">
        <v>0.64</v>
      </c>
      <c r="AB83">
        <v>221.86</v>
      </c>
      <c r="AC83">
        <v>144.69</v>
      </c>
      <c r="AD83">
        <v>0</v>
      </c>
      <c r="AE83">
        <v>0</v>
      </c>
      <c r="AF83">
        <v>0</v>
      </c>
      <c r="AG83">
        <v>93.82</v>
      </c>
      <c r="AH83">
        <v>24.84</v>
      </c>
      <c r="AI83">
        <v>88.74</v>
      </c>
      <c r="AJ83">
        <v>0</v>
      </c>
      <c r="AK83">
        <v>0</v>
      </c>
      <c r="AL83">
        <v>0</v>
      </c>
      <c r="AM83">
        <v>0</v>
      </c>
      <c r="AN83">
        <v>27.78</v>
      </c>
      <c r="AO83">
        <v>0.57999999999999996</v>
      </c>
      <c r="AP83">
        <v>0.75</v>
      </c>
      <c r="AQ83">
        <v>0.61</v>
      </c>
      <c r="AR83">
        <v>0</v>
      </c>
      <c r="AS83">
        <v>0</v>
      </c>
      <c r="AT83">
        <v>48.23</v>
      </c>
      <c r="AU83">
        <v>4.8899999999999997</v>
      </c>
      <c r="AV83">
        <v>0.3</v>
      </c>
      <c r="AW83">
        <v>20</v>
      </c>
      <c r="AX83">
        <v>0</v>
      </c>
      <c r="AY83">
        <v>0</v>
      </c>
      <c r="AZ83">
        <v>0</v>
      </c>
    </row>
    <row r="84" spans="7:52">
      <c r="G84" t="s">
        <v>126</v>
      </c>
      <c r="H84" s="115">
        <v>606.13</v>
      </c>
      <c r="I84" s="88">
        <v>0.64</v>
      </c>
      <c r="J84" s="88">
        <v>4.8899999999999997</v>
      </c>
      <c r="K84" s="88">
        <v>48.23</v>
      </c>
      <c r="L84" s="88">
        <v>0</v>
      </c>
      <c r="M84" s="116">
        <v>0</v>
      </c>
      <c r="N84" s="115">
        <v>0</v>
      </c>
      <c r="O84" s="88">
        <v>20</v>
      </c>
      <c r="P84" s="88">
        <v>0</v>
      </c>
      <c r="Q84" s="88">
        <v>0</v>
      </c>
      <c r="R84" s="88">
        <v>0</v>
      </c>
      <c r="S84" s="116">
        <v>0</v>
      </c>
      <c r="W84">
        <v>0.61</v>
      </c>
      <c r="X84">
        <v>0.35</v>
      </c>
      <c r="Y84">
        <v>0.4</v>
      </c>
      <c r="Z84">
        <v>0.8</v>
      </c>
      <c r="AA84">
        <v>0.64</v>
      </c>
      <c r="AB84">
        <v>221.86</v>
      </c>
      <c r="AC84">
        <v>144.69</v>
      </c>
      <c r="AD84">
        <v>0</v>
      </c>
      <c r="AE84">
        <v>0</v>
      </c>
      <c r="AF84">
        <v>0</v>
      </c>
      <c r="AG84">
        <v>93.82</v>
      </c>
      <c r="AH84">
        <v>24.84</v>
      </c>
      <c r="AI84">
        <v>88.74</v>
      </c>
      <c r="AJ84">
        <v>0</v>
      </c>
      <c r="AK84">
        <v>0</v>
      </c>
      <c r="AL84">
        <v>0</v>
      </c>
      <c r="AM84">
        <v>0</v>
      </c>
      <c r="AN84">
        <v>27.78</v>
      </c>
      <c r="AO84">
        <v>0.57999999999999996</v>
      </c>
      <c r="AP84">
        <v>0.75</v>
      </c>
      <c r="AQ84">
        <v>0.61</v>
      </c>
      <c r="AR84">
        <v>0</v>
      </c>
      <c r="AS84">
        <v>0</v>
      </c>
      <c r="AT84">
        <v>48.23</v>
      </c>
      <c r="AU84">
        <v>4.8899999999999997</v>
      </c>
      <c r="AV84">
        <v>0.3</v>
      </c>
      <c r="AW84">
        <v>20</v>
      </c>
      <c r="AX84">
        <v>0</v>
      </c>
      <c r="AY84">
        <v>0</v>
      </c>
      <c r="AZ84">
        <v>0</v>
      </c>
    </row>
    <row r="85" spans="7:52">
      <c r="G85" t="s">
        <v>127</v>
      </c>
      <c r="H85" s="115">
        <v>606.13</v>
      </c>
      <c r="I85" s="88">
        <v>0.64</v>
      </c>
      <c r="J85" s="88">
        <v>4.8899999999999997</v>
      </c>
      <c r="K85" s="88">
        <v>48.23</v>
      </c>
      <c r="L85" s="88">
        <v>0</v>
      </c>
      <c r="M85" s="116">
        <v>0</v>
      </c>
      <c r="N85" s="115">
        <v>0</v>
      </c>
      <c r="O85" s="88">
        <v>20</v>
      </c>
      <c r="P85" s="88">
        <v>0</v>
      </c>
      <c r="Q85" s="88">
        <v>0</v>
      </c>
      <c r="R85" s="88">
        <v>0</v>
      </c>
      <c r="S85" s="116">
        <v>0</v>
      </c>
      <c r="W85">
        <v>0.61</v>
      </c>
      <c r="X85">
        <v>0.35</v>
      </c>
      <c r="Y85">
        <v>0.4</v>
      </c>
      <c r="Z85">
        <v>0.8</v>
      </c>
      <c r="AA85">
        <v>0.64</v>
      </c>
      <c r="AB85">
        <v>221.86</v>
      </c>
      <c r="AC85">
        <v>144.69</v>
      </c>
      <c r="AD85">
        <v>0</v>
      </c>
      <c r="AE85">
        <v>0</v>
      </c>
      <c r="AF85">
        <v>0</v>
      </c>
      <c r="AG85">
        <v>93.82</v>
      </c>
      <c r="AH85">
        <v>24.84</v>
      </c>
      <c r="AI85">
        <v>88.74</v>
      </c>
      <c r="AJ85">
        <v>0</v>
      </c>
      <c r="AK85">
        <v>0</v>
      </c>
      <c r="AL85">
        <v>0</v>
      </c>
      <c r="AM85">
        <v>0</v>
      </c>
      <c r="AN85">
        <v>27.78</v>
      </c>
      <c r="AO85">
        <v>0.57999999999999996</v>
      </c>
      <c r="AP85">
        <v>0.75</v>
      </c>
      <c r="AQ85">
        <v>0.61</v>
      </c>
      <c r="AR85">
        <v>0</v>
      </c>
      <c r="AS85">
        <v>0</v>
      </c>
      <c r="AT85">
        <v>48.23</v>
      </c>
      <c r="AU85">
        <v>4.8899999999999997</v>
      </c>
      <c r="AV85">
        <v>0.3</v>
      </c>
      <c r="AW85">
        <v>20</v>
      </c>
      <c r="AX85">
        <v>0</v>
      </c>
      <c r="AY85">
        <v>0</v>
      </c>
      <c r="AZ85">
        <v>0</v>
      </c>
    </row>
    <row r="86" spans="7:52">
      <c r="G86" t="s">
        <v>128</v>
      </c>
      <c r="H86" s="115">
        <v>606.13</v>
      </c>
      <c r="I86" s="88">
        <v>0.64</v>
      </c>
      <c r="J86" s="88">
        <v>4.8899999999999997</v>
      </c>
      <c r="K86" s="88">
        <v>48.23</v>
      </c>
      <c r="L86" s="88">
        <v>0</v>
      </c>
      <c r="M86" s="116">
        <v>0</v>
      </c>
      <c r="N86" s="115">
        <v>0</v>
      </c>
      <c r="O86" s="88">
        <v>20</v>
      </c>
      <c r="P86" s="88">
        <v>0</v>
      </c>
      <c r="Q86" s="88">
        <v>0</v>
      </c>
      <c r="R86" s="88">
        <v>0</v>
      </c>
      <c r="S86" s="116">
        <v>0</v>
      </c>
      <c r="W86">
        <v>0.61</v>
      </c>
      <c r="X86">
        <v>0.35</v>
      </c>
      <c r="Y86">
        <v>0.4</v>
      </c>
      <c r="Z86">
        <v>0.8</v>
      </c>
      <c r="AA86">
        <v>0.64</v>
      </c>
      <c r="AB86">
        <v>221.86</v>
      </c>
      <c r="AC86">
        <v>144.69</v>
      </c>
      <c r="AD86">
        <v>0</v>
      </c>
      <c r="AE86">
        <v>0</v>
      </c>
      <c r="AF86">
        <v>0</v>
      </c>
      <c r="AG86">
        <v>93.82</v>
      </c>
      <c r="AH86">
        <v>24.84</v>
      </c>
      <c r="AI86">
        <v>88.74</v>
      </c>
      <c r="AJ86">
        <v>0</v>
      </c>
      <c r="AK86">
        <v>0</v>
      </c>
      <c r="AL86">
        <v>0</v>
      </c>
      <c r="AM86">
        <v>0</v>
      </c>
      <c r="AN86">
        <v>27.78</v>
      </c>
      <c r="AO86">
        <v>0.57999999999999996</v>
      </c>
      <c r="AP86">
        <v>0.75</v>
      </c>
      <c r="AQ86">
        <v>0.61</v>
      </c>
      <c r="AR86">
        <v>0</v>
      </c>
      <c r="AS86">
        <v>0</v>
      </c>
      <c r="AT86">
        <v>48.23</v>
      </c>
      <c r="AU86">
        <v>4.8899999999999997</v>
      </c>
      <c r="AV86">
        <v>0.3</v>
      </c>
      <c r="AW86">
        <v>20</v>
      </c>
      <c r="AX86">
        <v>0</v>
      </c>
      <c r="AY86">
        <v>0</v>
      </c>
      <c r="AZ86">
        <v>0</v>
      </c>
    </row>
    <row r="87" spans="7:52">
      <c r="G87" t="s">
        <v>129</v>
      </c>
      <c r="H87" s="115">
        <v>725.5</v>
      </c>
      <c r="I87" s="88">
        <v>0.64</v>
      </c>
      <c r="J87" s="88">
        <v>4.99</v>
      </c>
      <c r="K87" s="88">
        <v>48.23</v>
      </c>
      <c r="L87" s="88">
        <v>0</v>
      </c>
      <c r="M87" s="116">
        <v>0</v>
      </c>
      <c r="N87" s="115">
        <v>0</v>
      </c>
      <c r="O87" s="88">
        <v>20</v>
      </c>
      <c r="P87" s="88">
        <v>0</v>
      </c>
      <c r="Q87" s="88">
        <v>0</v>
      </c>
      <c r="R87" s="88">
        <v>0</v>
      </c>
      <c r="S87" s="116">
        <v>0</v>
      </c>
      <c r="W87">
        <v>0.61</v>
      </c>
      <c r="X87">
        <v>0.35</v>
      </c>
      <c r="Y87">
        <v>0.4</v>
      </c>
      <c r="Z87">
        <v>0.8</v>
      </c>
      <c r="AA87">
        <v>0.64</v>
      </c>
      <c r="AB87">
        <v>221.86</v>
      </c>
      <c r="AC87">
        <v>241.15</v>
      </c>
      <c r="AD87">
        <v>0</v>
      </c>
      <c r="AE87">
        <v>24.84</v>
      </c>
      <c r="AF87">
        <v>0</v>
      </c>
      <c r="AG87">
        <v>93.82</v>
      </c>
      <c r="AH87">
        <v>24.84</v>
      </c>
      <c r="AI87">
        <v>88.74</v>
      </c>
      <c r="AJ87">
        <v>0</v>
      </c>
      <c r="AK87">
        <v>0</v>
      </c>
      <c r="AL87">
        <v>0</v>
      </c>
      <c r="AM87">
        <v>0</v>
      </c>
      <c r="AN87">
        <v>25.85</v>
      </c>
      <c r="AO87">
        <v>0.57999999999999996</v>
      </c>
      <c r="AP87">
        <v>0.75</v>
      </c>
      <c r="AQ87">
        <v>0.61</v>
      </c>
      <c r="AR87">
        <v>0</v>
      </c>
      <c r="AS87">
        <v>0</v>
      </c>
      <c r="AT87">
        <v>48.23</v>
      </c>
      <c r="AU87">
        <v>4.99</v>
      </c>
      <c r="AV87">
        <v>0.3</v>
      </c>
      <c r="AW87">
        <v>20</v>
      </c>
      <c r="AX87">
        <v>0</v>
      </c>
      <c r="AY87">
        <v>0</v>
      </c>
      <c r="AZ87">
        <v>0</v>
      </c>
    </row>
    <row r="88" spans="7:52">
      <c r="G88" t="s">
        <v>130</v>
      </c>
      <c r="H88" s="115">
        <v>725.5</v>
      </c>
      <c r="I88" s="88">
        <v>0.64</v>
      </c>
      <c r="J88" s="88">
        <v>4.99</v>
      </c>
      <c r="K88" s="88">
        <v>48.23</v>
      </c>
      <c r="L88" s="88">
        <v>0</v>
      </c>
      <c r="M88" s="116">
        <v>0</v>
      </c>
      <c r="N88" s="115">
        <v>0</v>
      </c>
      <c r="O88" s="88">
        <v>20</v>
      </c>
      <c r="P88" s="88">
        <v>0</v>
      </c>
      <c r="Q88" s="88">
        <v>0</v>
      </c>
      <c r="R88" s="88">
        <v>0</v>
      </c>
      <c r="S88" s="116">
        <v>0</v>
      </c>
      <c r="W88">
        <v>0.61</v>
      </c>
      <c r="X88">
        <v>0.35</v>
      </c>
      <c r="Y88">
        <v>0.4</v>
      </c>
      <c r="Z88">
        <v>0.8</v>
      </c>
      <c r="AA88">
        <v>0.64</v>
      </c>
      <c r="AB88">
        <v>221.86</v>
      </c>
      <c r="AC88">
        <v>241.15</v>
      </c>
      <c r="AD88">
        <v>0</v>
      </c>
      <c r="AE88">
        <v>24.84</v>
      </c>
      <c r="AF88">
        <v>0</v>
      </c>
      <c r="AG88">
        <v>93.82</v>
      </c>
      <c r="AH88">
        <v>24.84</v>
      </c>
      <c r="AI88">
        <v>88.74</v>
      </c>
      <c r="AJ88">
        <v>0</v>
      </c>
      <c r="AK88">
        <v>0</v>
      </c>
      <c r="AL88">
        <v>0</v>
      </c>
      <c r="AM88">
        <v>0</v>
      </c>
      <c r="AN88">
        <v>25.85</v>
      </c>
      <c r="AO88">
        <v>0.57999999999999996</v>
      </c>
      <c r="AP88">
        <v>0.75</v>
      </c>
      <c r="AQ88">
        <v>0.61</v>
      </c>
      <c r="AR88">
        <v>0</v>
      </c>
      <c r="AS88">
        <v>0</v>
      </c>
      <c r="AT88">
        <v>48.23</v>
      </c>
      <c r="AU88">
        <v>4.99</v>
      </c>
      <c r="AV88">
        <v>0.3</v>
      </c>
      <c r="AW88">
        <v>20</v>
      </c>
      <c r="AX88">
        <v>0</v>
      </c>
      <c r="AY88">
        <v>0</v>
      </c>
      <c r="AZ88">
        <v>0</v>
      </c>
    </row>
    <row r="89" spans="7:52">
      <c r="G89" t="s">
        <v>131</v>
      </c>
      <c r="H89" s="115">
        <v>725.5</v>
      </c>
      <c r="I89" s="88">
        <v>41.15</v>
      </c>
      <c r="J89" s="88">
        <v>4.99</v>
      </c>
      <c r="K89" s="88">
        <v>48.23</v>
      </c>
      <c r="L89" s="88">
        <v>0</v>
      </c>
      <c r="M89" s="116">
        <v>0</v>
      </c>
      <c r="N89" s="115">
        <v>0</v>
      </c>
      <c r="O89" s="88">
        <v>20</v>
      </c>
      <c r="P89" s="88">
        <v>0</v>
      </c>
      <c r="Q89" s="88">
        <v>0</v>
      </c>
      <c r="R89" s="88">
        <v>0</v>
      </c>
      <c r="S89" s="116">
        <v>0</v>
      </c>
      <c r="W89">
        <v>0.61</v>
      </c>
      <c r="X89">
        <v>0.35</v>
      </c>
      <c r="Y89">
        <v>0.4</v>
      </c>
      <c r="Z89">
        <v>0.8</v>
      </c>
      <c r="AA89">
        <v>0.64</v>
      </c>
      <c r="AB89">
        <v>221.86</v>
      </c>
      <c r="AC89">
        <v>241.15</v>
      </c>
      <c r="AD89">
        <v>0</v>
      </c>
      <c r="AE89">
        <v>24.84</v>
      </c>
      <c r="AF89">
        <v>0</v>
      </c>
      <c r="AG89">
        <v>93.82</v>
      </c>
      <c r="AH89">
        <v>24.84</v>
      </c>
      <c r="AI89">
        <v>88.74</v>
      </c>
      <c r="AJ89">
        <v>0</v>
      </c>
      <c r="AK89">
        <v>40.51</v>
      </c>
      <c r="AL89">
        <v>0</v>
      </c>
      <c r="AM89">
        <v>0</v>
      </c>
      <c r="AN89">
        <v>25.85</v>
      </c>
      <c r="AO89">
        <v>0.57999999999999996</v>
      </c>
      <c r="AP89">
        <v>0.75</v>
      </c>
      <c r="AQ89">
        <v>0.61</v>
      </c>
      <c r="AR89">
        <v>0</v>
      </c>
      <c r="AS89">
        <v>0</v>
      </c>
      <c r="AT89">
        <v>48.23</v>
      </c>
      <c r="AU89">
        <v>4.99</v>
      </c>
      <c r="AV89">
        <v>0.3</v>
      </c>
      <c r="AW89">
        <v>20</v>
      </c>
      <c r="AX89">
        <v>0</v>
      </c>
      <c r="AY89">
        <v>0</v>
      </c>
      <c r="AZ89">
        <v>0</v>
      </c>
    </row>
    <row r="90" spans="7:52">
      <c r="G90" t="s">
        <v>132</v>
      </c>
      <c r="H90" s="115">
        <v>725.5</v>
      </c>
      <c r="I90" s="88">
        <v>41.15</v>
      </c>
      <c r="J90" s="88">
        <v>4.99</v>
      </c>
      <c r="K90" s="88">
        <v>48.23</v>
      </c>
      <c r="L90" s="88">
        <v>0</v>
      </c>
      <c r="M90" s="116">
        <v>0</v>
      </c>
      <c r="N90" s="115">
        <v>0</v>
      </c>
      <c r="O90" s="88">
        <v>20</v>
      </c>
      <c r="P90" s="88">
        <v>0</v>
      </c>
      <c r="Q90" s="88">
        <v>0</v>
      </c>
      <c r="R90" s="88">
        <v>0</v>
      </c>
      <c r="S90" s="116">
        <v>0</v>
      </c>
      <c r="W90">
        <v>0.61</v>
      </c>
      <c r="X90">
        <v>0.35</v>
      </c>
      <c r="Y90">
        <v>0.4</v>
      </c>
      <c r="Z90">
        <v>0.8</v>
      </c>
      <c r="AA90">
        <v>0.64</v>
      </c>
      <c r="AB90">
        <v>221.86</v>
      </c>
      <c r="AC90">
        <v>241.15</v>
      </c>
      <c r="AD90">
        <v>0</v>
      </c>
      <c r="AE90">
        <v>24.84</v>
      </c>
      <c r="AF90">
        <v>0</v>
      </c>
      <c r="AG90">
        <v>93.82</v>
      </c>
      <c r="AH90">
        <v>24.84</v>
      </c>
      <c r="AI90">
        <v>88.74</v>
      </c>
      <c r="AJ90">
        <v>0</v>
      </c>
      <c r="AK90">
        <v>40.51</v>
      </c>
      <c r="AL90">
        <v>0</v>
      </c>
      <c r="AM90">
        <v>0</v>
      </c>
      <c r="AN90">
        <v>25.85</v>
      </c>
      <c r="AO90">
        <v>0.57999999999999996</v>
      </c>
      <c r="AP90">
        <v>0.75</v>
      </c>
      <c r="AQ90">
        <v>0.61</v>
      </c>
      <c r="AR90">
        <v>0</v>
      </c>
      <c r="AS90">
        <v>0</v>
      </c>
      <c r="AT90">
        <v>48.23</v>
      </c>
      <c r="AU90">
        <v>4.99</v>
      </c>
      <c r="AV90">
        <v>0.3</v>
      </c>
      <c r="AW90">
        <v>20</v>
      </c>
      <c r="AX90">
        <v>0</v>
      </c>
      <c r="AY90">
        <v>0</v>
      </c>
      <c r="AZ90">
        <v>0</v>
      </c>
    </row>
    <row r="91" spans="7:52">
      <c r="G91" t="s">
        <v>133</v>
      </c>
      <c r="H91" s="115">
        <v>966.65000000000009</v>
      </c>
      <c r="I91" s="88">
        <v>137.60999999999999</v>
      </c>
      <c r="J91" s="88">
        <v>4.99</v>
      </c>
      <c r="K91" s="88">
        <v>48.23</v>
      </c>
      <c r="L91" s="88">
        <v>0</v>
      </c>
      <c r="M91" s="116">
        <v>0</v>
      </c>
      <c r="N91" s="115">
        <v>0</v>
      </c>
      <c r="O91" s="88">
        <v>20</v>
      </c>
      <c r="P91" s="88">
        <v>0</v>
      </c>
      <c r="Q91" s="88">
        <v>0</v>
      </c>
      <c r="R91" s="88">
        <v>0</v>
      </c>
      <c r="S91" s="116">
        <v>0</v>
      </c>
      <c r="W91">
        <v>0.61</v>
      </c>
      <c r="X91">
        <v>0.35</v>
      </c>
      <c r="Y91">
        <v>0.4</v>
      </c>
      <c r="Z91">
        <v>0.8</v>
      </c>
      <c r="AA91">
        <v>0.64</v>
      </c>
      <c r="AB91">
        <v>221.86</v>
      </c>
      <c r="AC91">
        <v>482.3</v>
      </c>
      <c r="AD91">
        <v>0</v>
      </c>
      <c r="AE91">
        <v>24.84</v>
      </c>
      <c r="AF91">
        <v>0</v>
      </c>
      <c r="AG91">
        <v>93.82</v>
      </c>
      <c r="AH91">
        <v>24.84</v>
      </c>
      <c r="AI91">
        <v>88.74</v>
      </c>
      <c r="AJ91">
        <v>96.46</v>
      </c>
      <c r="AK91">
        <v>40.51</v>
      </c>
      <c r="AL91">
        <v>0</v>
      </c>
      <c r="AM91">
        <v>0</v>
      </c>
      <c r="AN91">
        <v>25.85</v>
      </c>
      <c r="AO91">
        <v>0.57999999999999996</v>
      </c>
      <c r="AP91">
        <v>0.75</v>
      </c>
      <c r="AQ91">
        <v>0.61</v>
      </c>
      <c r="AR91">
        <v>0</v>
      </c>
      <c r="AS91">
        <v>0</v>
      </c>
      <c r="AT91">
        <v>48.23</v>
      </c>
      <c r="AU91">
        <v>4.99</v>
      </c>
      <c r="AV91">
        <v>0.3</v>
      </c>
      <c r="AW91">
        <v>20</v>
      </c>
      <c r="AX91">
        <v>0</v>
      </c>
      <c r="AY91">
        <v>0</v>
      </c>
      <c r="AZ91">
        <v>0</v>
      </c>
    </row>
    <row r="92" spans="7:52">
      <c r="G92" t="s">
        <v>134</v>
      </c>
      <c r="H92" s="115">
        <v>966.65000000000009</v>
      </c>
      <c r="I92" s="88">
        <v>137.60999999999999</v>
      </c>
      <c r="J92" s="88">
        <v>4.99</v>
      </c>
      <c r="K92" s="88">
        <v>48.23</v>
      </c>
      <c r="L92" s="88">
        <v>0</v>
      </c>
      <c r="M92" s="116">
        <v>0</v>
      </c>
      <c r="N92" s="115">
        <v>0</v>
      </c>
      <c r="O92" s="88">
        <v>20</v>
      </c>
      <c r="P92" s="88">
        <v>0</v>
      </c>
      <c r="Q92" s="88">
        <v>0</v>
      </c>
      <c r="R92" s="88">
        <v>0</v>
      </c>
      <c r="S92" s="116">
        <v>0</v>
      </c>
      <c r="W92">
        <v>0.61</v>
      </c>
      <c r="X92">
        <v>0.35</v>
      </c>
      <c r="Y92">
        <v>0.4</v>
      </c>
      <c r="Z92">
        <v>0.8</v>
      </c>
      <c r="AA92">
        <v>0.64</v>
      </c>
      <c r="AB92">
        <v>221.86</v>
      </c>
      <c r="AC92">
        <v>482.3</v>
      </c>
      <c r="AD92">
        <v>0</v>
      </c>
      <c r="AE92">
        <v>24.84</v>
      </c>
      <c r="AF92">
        <v>0</v>
      </c>
      <c r="AG92">
        <v>93.82</v>
      </c>
      <c r="AH92">
        <v>24.84</v>
      </c>
      <c r="AI92">
        <v>88.74</v>
      </c>
      <c r="AJ92">
        <v>96.46</v>
      </c>
      <c r="AK92">
        <v>40.51</v>
      </c>
      <c r="AL92">
        <v>0</v>
      </c>
      <c r="AM92">
        <v>0</v>
      </c>
      <c r="AN92">
        <v>25.85</v>
      </c>
      <c r="AO92">
        <v>0.57999999999999996</v>
      </c>
      <c r="AP92">
        <v>0.75</v>
      </c>
      <c r="AQ92">
        <v>0.61</v>
      </c>
      <c r="AR92">
        <v>0</v>
      </c>
      <c r="AS92">
        <v>0</v>
      </c>
      <c r="AT92">
        <v>48.23</v>
      </c>
      <c r="AU92">
        <v>4.99</v>
      </c>
      <c r="AV92">
        <v>0.3</v>
      </c>
      <c r="AW92">
        <v>20</v>
      </c>
      <c r="AX92">
        <v>0</v>
      </c>
      <c r="AY92">
        <v>0</v>
      </c>
      <c r="AZ92">
        <v>0</v>
      </c>
    </row>
    <row r="93" spans="7:52">
      <c r="G93" t="s">
        <v>135</v>
      </c>
      <c r="H93" s="115">
        <v>966.65000000000009</v>
      </c>
      <c r="I93" s="88">
        <v>137.60999999999999</v>
      </c>
      <c r="J93" s="88">
        <v>4.99</v>
      </c>
      <c r="K93" s="88">
        <v>48.23</v>
      </c>
      <c r="L93" s="88">
        <v>0</v>
      </c>
      <c r="M93" s="116">
        <v>0</v>
      </c>
      <c r="N93" s="115">
        <v>0</v>
      </c>
      <c r="O93" s="88">
        <v>20</v>
      </c>
      <c r="P93" s="88">
        <v>0</v>
      </c>
      <c r="Q93" s="88">
        <v>0</v>
      </c>
      <c r="R93" s="88">
        <v>0</v>
      </c>
      <c r="S93" s="116">
        <v>0</v>
      </c>
      <c r="W93">
        <v>0.61</v>
      </c>
      <c r="X93">
        <v>0.35</v>
      </c>
      <c r="Y93">
        <v>0.4</v>
      </c>
      <c r="Z93">
        <v>0.8</v>
      </c>
      <c r="AA93">
        <v>0.64</v>
      </c>
      <c r="AB93">
        <v>221.86</v>
      </c>
      <c r="AC93">
        <v>482.3</v>
      </c>
      <c r="AD93">
        <v>0</v>
      </c>
      <c r="AE93">
        <v>24.84</v>
      </c>
      <c r="AF93">
        <v>0</v>
      </c>
      <c r="AG93">
        <v>93.82</v>
      </c>
      <c r="AH93">
        <v>24.84</v>
      </c>
      <c r="AI93">
        <v>88.74</v>
      </c>
      <c r="AJ93">
        <v>96.46</v>
      </c>
      <c r="AK93">
        <v>40.51</v>
      </c>
      <c r="AL93">
        <v>0</v>
      </c>
      <c r="AM93">
        <v>0</v>
      </c>
      <c r="AN93">
        <v>25.85</v>
      </c>
      <c r="AO93">
        <v>0.57999999999999996</v>
      </c>
      <c r="AP93">
        <v>0.75</v>
      </c>
      <c r="AQ93">
        <v>0.61</v>
      </c>
      <c r="AR93">
        <v>0</v>
      </c>
      <c r="AS93">
        <v>0</v>
      </c>
      <c r="AT93">
        <v>48.23</v>
      </c>
      <c r="AU93">
        <v>4.99</v>
      </c>
      <c r="AV93">
        <v>0.3</v>
      </c>
      <c r="AW93">
        <v>20</v>
      </c>
      <c r="AX93">
        <v>0</v>
      </c>
      <c r="AY93">
        <v>0</v>
      </c>
      <c r="AZ93">
        <v>0</v>
      </c>
    </row>
    <row r="94" spans="7:52">
      <c r="G94" t="s">
        <v>136</v>
      </c>
      <c r="H94" s="115">
        <v>966.65000000000009</v>
      </c>
      <c r="I94" s="88">
        <v>137.60999999999999</v>
      </c>
      <c r="J94" s="88">
        <v>4.99</v>
      </c>
      <c r="K94" s="88">
        <v>48.23</v>
      </c>
      <c r="L94" s="88">
        <v>0</v>
      </c>
      <c r="M94" s="116">
        <v>0</v>
      </c>
      <c r="N94" s="115">
        <v>0</v>
      </c>
      <c r="O94" s="88">
        <v>20</v>
      </c>
      <c r="P94" s="88">
        <v>0</v>
      </c>
      <c r="Q94" s="88">
        <v>0</v>
      </c>
      <c r="R94" s="88">
        <v>0</v>
      </c>
      <c r="S94" s="116">
        <v>0</v>
      </c>
      <c r="W94">
        <v>0.61</v>
      </c>
      <c r="X94">
        <v>0.35</v>
      </c>
      <c r="Y94">
        <v>0.4</v>
      </c>
      <c r="Z94">
        <v>0.8</v>
      </c>
      <c r="AA94">
        <v>0.64</v>
      </c>
      <c r="AB94">
        <v>221.86</v>
      </c>
      <c r="AC94">
        <v>482.3</v>
      </c>
      <c r="AD94">
        <v>0</v>
      </c>
      <c r="AE94">
        <v>24.84</v>
      </c>
      <c r="AF94">
        <v>0</v>
      </c>
      <c r="AG94">
        <v>93.82</v>
      </c>
      <c r="AH94">
        <v>24.84</v>
      </c>
      <c r="AI94">
        <v>88.74</v>
      </c>
      <c r="AJ94">
        <v>96.46</v>
      </c>
      <c r="AK94">
        <v>40.51</v>
      </c>
      <c r="AL94">
        <v>0</v>
      </c>
      <c r="AM94">
        <v>0</v>
      </c>
      <c r="AN94">
        <v>25.85</v>
      </c>
      <c r="AO94">
        <v>0.57999999999999996</v>
      </c>
      <c r="AP94">
        <v>0.75</v>
      </c>
      <c r="AQ94">
        <v>0.61</v>
      </c>
      <c r="AR94">
        <v>0</v>
      </c>
      <c r="AS94">
        <v>0</v>
      </c>
      <c r="AT94">
        <v>48.23</v>
      </c>
      <c r="AU94">
        <v>4.99</v>
      </c>
      <c r="AV94">
        <v>0.3</v>
      </c>
      <c r="AW94">
        <v>20</v>
      </c>
      <c r="AX94">
        <v>0</v>
      </c>
      <c r="AY94">
        <v>0</v>
      </c>
      <c r="AZ94">
        <v>0</v>
      </c>
    </row>
    <row r="95" spans="7:52">
      <c r="G95" t="s">
        <v>137</v>
      </c>
      <c r="H95" s="115">
        <v>966.65000000000009</v>
      </c>
      <c r="I95" s="88">
        <v>137.60999999999999</v>
      </c>
      <c r="J95" s="88">
        <v>5.07</v>
      </c>
      <c r="K95" s="88">
        <v>48.23</v>
      </c>
      <c r="L95" s="88">
        <v>0</v>
      </c>
      <c r="M95" s="116">
        <v>0</v>
      </c>
      <c r="N95" s="115">
        <v>0</v>
      </c>
      <c r="O95" s="88">
        <v>20</v>
      </c>
      <c r="P95" s="88">
        <v>0</v>
      </c>
      <c r="Q95" s="88">
        <v>0</v>
      </c>
      <c r="R95" s="88">
        <v>0</v>
      </c>
      <c r="S95" s="116">
        <v>0</v>
      </c>
      <c r="W95">
        <v>0.61</v>
      </c>
      <c r="X95">
        <v>0.35</v>
      </c>
      <c r="Y95">
        <v>0.4</v>
      </c>
      <c r="Z95">
        <v>0.8</v>
      </c>
      <c r="AA95">
        <v>0.64</v>
      </c>
      <c r="AB95">
        <v>221.86</v>
      </c>
      <c r="AC95">
        <v>482.3</v>
      </c>
      <c r="AD95">
        <v>0</v>
      </c>
      <c r="AE95">
        <v>24.84</v>
      </c>
      <c r="AF95">
        <v>0</v>
      </c>
      <c r="AG95">
        <v>93.82</v>
      </c>
      <c r="AH95">
        <v>24.84</v>
      </c>
      <c r="AI95">
        <v>88.74</v>
      </c>
      <c r="AJ95">
        <v>48.23</v>
      </c>
      <c r="AK95">
        <v>40.51</v>
      </c>
      <c r="AL95">
        <v>48.23</v>
      </c>
      <c r="AM95">
        <v>0</v>
      </c>
      <c r="AN95">
        <v>25.85</v>
      </c>
      <c r="AO95">
        <v>0.57999999999999996</v>
      </c>
      <c r="AP95">
        <v>0.75</v>
      </c>
      <c r="AQ95">
        <v>0.61</v>
      </c>
      <c r="AR95">
        <v>0</v>
      </c>
      <c r="AS95">
        <v>0</v>
      </c>
      <c r="AT95">
        <v>48.23</v>
      </c>
      <c r="AU95">
        <v>5.07</v>
      </c>
      <c r="AV95">
        <v>0.3</v>
      </c>
      <c r="AW95">
        <v>20</v>
      </c>
      <c r="AX95">
        <v>0</v>
      </c>
      <c r="AY95">
        <v>0</v>
      </c>
      <c r="AZ95">
        <v>0</v>
      </c>
    </row>
    <row r="96" spans="7:52">
      <c r="G96" t="s">
        <v>138</v>
      </c>
      <c r="H96" s="115">
        <v>966.65000000000009</v>
      </c>
      <c r="I96" s="88">
        <v>178.11999999999998</v>
      </c>
      <c r="J96" s="88">
        <v>5.07</v>
      </c>
      <c r="K96" s="88">
        <v>48.23</v>
      </c>
      <c r="L96" s="88">
        <v>0</v>
      </c>
      <c r="M96" s="116">
        <v>0</v>
      </c>
      <c r="N96" s="115">
        <v>0</v>
      </c>
      <c r="O96" s="88">
        <v>20</v>
      </c>
      <c r="P96" s="88">
        <v>0</v>
      </c>
      <c r="Q96" s="88">
        <v>0</v>
      </c>
      <c r="R96" s="88">
        <v>0</v>
      </c>
      <c r="S96" s="116">
        <v>0</v>
      </c>
      <c r="W96">
        <v>0.61</v>
      </c>
      <c r="X96">
        <v>0.35</v>
      </c>
      <c r="Y96">
        <v>0.4</v>
      </c>
      <c r="Z96">
        <v>0.8</v>
      </c>
      <c r="AA96">
        <v>0.64</v>
      </c>
      <c r="AB96">
        <v>221.86</v>
      </c>
      <c r="AC96">
        <v>482.3</v>
      </c>
      <c r="AD96">
        <v>0</v>
      </c>
      <c r="AE96">
        <v>24.84</v>
      </c>
      <c r="AF96">
        <v>0</v>
      </c>
      <c r="AG96">
        <v>93.82</v>
      </c>
      <c r="AH96">
        <v>24.84</v>
      </c>
      <c r="AI96">
        <v>88.74</v>
      </c>
      <c r="AJ96">
        <v>48.23</v>
      </c>
      <c r="AK96">
        <v>40.51</v>
      </c>
      <c r="AL96">
        <v>48.23</v>
      </c>
      <c r="AM96">
        <v>40.51</v>
      </c>
      <c r="AN96">
        <v>25.85</v>
      </c>
      <c r="AO96">
        <v>0.57999999999999996</v>
      </c>
      <c r="AP96">
        <v>0.75</v>
      </c>
      <c r="AQ96">
        <v>0.61</v>
      </c>
      <c r="AR96">
        <v>0</v>
      </c>
      <c r="AS96">
        <v>0</v>
      </c>
      <c r="AT96">
        <v>48.23</v>
      </c>
      <c r="AU96">
        <v>5.07</v>
      </c>
      <c r="AV96">
        <v>0.3</v>
      </c>
      <c r="AW96">
        <v>20</v>
      </c>
      <c r="AX96">
        <v>0</v>
      </c>
      <c r="AY96">
        <v>0</v>
      </c>
      <c r="AZ96">
        <v>0</v>
      </c>
    </row>
    <row r="97" spans="1:133">
      <c r="G97" t="s">
        <v>139</v>
      </c>
      <c r="H97" s="115">
        <v>966.65000000000009</v>
      </c>
      <c r="I97" s="88">
        <v>178.11999999999998</v>
      </c>
      <c r="J97" s="88">
        <v>5.07</v>
      </c>
      <c r="K97" s="88">
        <v>48.23</v>
      </c>
      <c r="L97" s="88">
        <v>0</v>
      </c>
      <c r="M97" s="116">
        <v>0</v>
      </c>
      <c r="N97" s="115">
        <v>0</v>
      </c>
      <c r="O97" s="88">
        <v>20</v>
      </c>
      <c r="P97" s="88">
        <v>0</v>
      </c>
      <c r="Q97" s="88">
        <v>0</v>
      </c>
      <c r="R97" s="88">
        <v>0</v>
      </c>
      <c r="S97" s="116">
        <v>0</v>
      </c>
      <c r="W97">
        <v>0.61</v>
      </c>
      <c r="X97">
        <v>0.35</v>
      </c>
      <c r="Y97">
        <v>0.4</v>
      </c>
      <c r="Z97">
        <v>0.8</v>
      </c>
      <c r="AA97">
        <v>0.64</v>
      </c>
      <c r="AB97">
        <v>221.86</v>
      </c>
      <c r="AC97">
        <v>482.3</v>
      </c>
      <c r="AD97">
        <v>0</v>
      </c>
      <c r="AE97">
        <v>24.84</v>
      </c>
      <c r="AF97">
        <v>0</v>
      </c>
      <c r="AG97">
        <v>93.82</v>
      </c>
      <c r="AH97">
        <v>24.84</v>
      </c>
      <c r="AI97">
        <v>88.74</v>
      </c>
      <c r="AJ97">
        <v>48.23</v>
      </c>
      <c r="AK97">
        <v>40.51</v>
      </c>
      <c r="AL97">
        <v>48.23</v>
      </c>
      <c r="AM97">
        <v>40.51</v>
      </c>
      <c r="AN97">
        <v>25.85</v>
      </c>
      <c r="AO97">
        <v>0.57999999999999996</v>
      </c>
      <c r="AP97">
        <v>0.75</v>
      </c>
      <c r="AQ97">
        <v>0.61</v>
      </c>
      <c r="AR97">
        <v>0</v>
      </c>
      <c r="AS97">
        <v>0</v>
      </c>
      <c r="AT97">
        <v>48.23</v>
      </c>
      <c r="AU97">
        <v>5.07</v>
      </c>
      <c r="AV97">
        <v>0.3</v>
      </c>
      <c r="AW97">
        <v>20</v>
      </c>
      <c r="AX97">
        <v>0</v>
      </c>
      <c r="AY97">
        <v>0</v>
      </c>
      <c r="AZ97">
        <v>0</v>
      </c>
    </row>
    <row r="98" spans="1:133">
      <c r="G98" t="s">
        <v>140</v>
      </c>
      <c r="H98" s="115">
        <v>966.65000000000009</v>
      </c>
      <c r="I98" s="88">
        <v>178.11999999999998</v>
      </c>
      <c r="J98" s="88">
        <v>5.07</v>
      </c>
      <c r="K98" s="88">
        <v>48.23</v>
      </c>
      <c r="L98" s="88">
        <v>0</v>
      </c>
      <c r="M98" s="116">
        <v>0</v>
      </c>
      <c r="N98" s="115">
        <v>0</v>
      </c>
      <c r="O98" s="88">
        <v>20</v>
      </c>
      <c r="P98" s="88">
        <v>0</v>
      </c>
      <c r="Q98" s="88">
        <v>0</v>
      </c>
      <c r="R98" s="88">
        <v>0</v>
      </c>
      <c r="S98" s="116">
        <v>0</v>
      </c>
      <c r="W98">
        <v>0.61</v>
      </c>
      <c r="X98">
        <v>0.35</v>
      </c>
      <c r="Y98">
        <v>0.4</v>
      </c>
      <c r="Z98">
        <v>0.8</v>
      </c>
      <c r="AA98">
        <v>0.64</v>
      </c>
      <c r="AB98">
        <v>221.86</v>
      </c>
      <c r="AC98">
        <v>482.3</v>
      </c>
      <c r="AD98">
        <v>0</v>
      </c>
      <c r="AE98">
        <v>24.84</v>
      </c>
      <c r="AF98">
        <v>0</v>
      </c>
      <c r="AG98">
        <v>93.82</v>
      </c>
      <c r="AH98">
        <v>24.84</v>
      </c>
      <c r="AI98">
        <v>88.74</v>
      </c>
      <c r="AJ98">
        <v>48.23</v>
      </c>
      <c r="AK98">
        <v>40.51</v>
      </c>
      <c r="AL98">
        <v>48.23</v>
      </c>
      <c r="AM98">
        <v>40.51</v>
      </c>
      <c r="AN98">
        <v>25.85</v>
      </c>
      <c r="AO98">
        <v>0.57999999999999996</v>
      </c>
      <c r="AP98">
        <v>0.75</v>
      </c>
      <c r="AQ98">
        <v>0.61</v>
      </c>
      <c r="AR98">
        <v>0</v>
      </c>
      <c r="AS98">
        <v>0</v>
      </c>
      <c r="AT98">
        <v>48.23</v>
      </c>
      <c r="AU98">
        <v>5.07</v>
      </c>
      <c r="AV98">
        <v>0.3</v>
      </c>
      <c r="AW98">
        <v>20</v>
      </c>
      <c r="AX98">
        <v>0</v>
      </c>
      <c r="AY98">
        <v>0</v>
      </c>
      <c r="AZ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12.468414999999997</v>
      </c>
      <c r="I99" s="111">
        <f t="shared" ref="I99:BU99" si="1">SUM(I3:I98)/4000</f>
        <v>1.0713474999999999</v>
      </c>
      <c r="J99" s="111">
        <f t="shared" si="1"/>
        <v>0.11093000000000003</v>
      </c>
      <c r="K99" s="111">
        <f t="shared" si="1"/>
        <v>1.799942499999998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0.48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1.463999999999999E-2</v>
      </c>
      <c r="X99">
        <f t="shared" si="1"/>
        <v>8.4000000000000151E-3</v>
      </c>
      <c r="Y99">
        <f t="shared" si="1"/>
        <v>9.5999999999999818E-3</v>
      </c>
      <c r="Z99">
        <f t="shared" si="1"/>
        <v>1.9199999999999964E-2</v>
      </c>
      <c r="AA99">
        <f t="shared" si="1"/>
        <v>1.5360000000000011E-2</v>
      </c>
      <c r="AB99">
        <f t="shared" si="1"/>
        <v>3.2989600000000028</v>
      </c>
      <c r="AC99">
        <f t="shared" si="1"/>
        <v>2.9179149999999967</v>
      </c>
      <c r="AD99">
        <f t="shared" si="1"/>
        <v>0.55464500000000005</v>
      </c>
      <c r="AE99">
        <f t="shared" si="1"/>
        <v>0.14903999999999995</v>
      </c>
      <c r="AF99">
        <f t="shared" si="1"/>
        <v>7.4939999999999993E-2</v>
      </c>
      <c r="AG99">
        <f t="shared" si="1"/>
        <v>2.2516799999999972</v>
      </c>
      <c r="AH99">
        <f t="shared" si="1"/>
        <v>0.14903999999999995</v>
      </c>
      <c r="AI99">
        <f t="shared" si="1"/>
        <v>2.1297599999999961</v>
      </c>
      <c r="AJ99">
        <f t="shared" si="1"/>
        <v>0.38584000000000007</v>
      </c>
      <c r="AK99">
        <f t="shared" si="1"/>
        <v>0.34433999999999998</v>
      </c>
      <c r="AL99">
        <f t="shared" si="1"/>
        <v>4.8229999999999995E-2</v>
      </c>
      <c r="AM99">
        <f t="shared" si="1"/>
        <v>0.16203999999999999</v>
      </c>
      <c r="AN99">
        <f t="shared" si="1"/>
        <v>0.5677099999999996</v>
      </c>
      <c r="AO99">
        <f t="shared" si="1"/>
        <v>1.3457499999999975E-2</v>
      </c>
      <c r="AP99">
        <f t="shared" si="1"/>
        <v>1.7999999999999999E-2</v>
      </c>
      <c r="AQ99">
        <f t="shared" si="1"/>
        <v>1.463999999999999E-2</v>
      </c>
      <c r="AR99">
        <f t="shared" si="1"/>
        <v>3.0879999999999998E-2</v>
      </c>
      <c r="AS99">
        <f t="shared" si="1"/>
        <v>0.85750000000000004</v>
      </c>
      <c r="AT99">
        <f t="shared" si="1"/>
        <v>0.31831250000000005</v>
      </c>
      <c r="AU99">
        <f t="shared" si="1"/>
        <v>0.11093000000000003</v>
      </c>
      <c r="AV99">
        <f t="shared" si="1"/>
        <v>7.2000000000000119E-3</v>
      </c>
      <c r="AW99">
        <f t="shared" si="1"/>
        <v>0.48</v>
      </c>
      <c r="AX99">
        <f t="shared" si="1"/>
        <v>0.26958749999999998</v>
      </c>
      <c r="AY99">
        <f t="shared" si="1"/>
        <v>0.11553750000000004</v>
      </c>
      <c r="AZ99">
        <f t="shared" si="1"/>
        <v>0.59325000000000006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2022-05-04T05:01:16Z</dcterms:modified>
</cp:coreProperties>
</file>